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300\40000\40000\ODBOR PREVADZKY\Oprava záchytných bezp. zariad.SMA\2025\"/>
    </mc:Choice>
  </mc:AlternateContent>
  <xr:revisionPtr revIDLastSave="0" documentId="13_ncr:1_{DF3A8387-8E93-4740-AFAB-D8FC61CCB4F8}" xr6:coauthVersionLast="36" xr6:coauthVersionMax="36" xr10:uidLastSave="{00000000-0000-0000-0000-000000000000}"/>
  <bookViews>
    <workbookView xWindow="0" yWindow="0" windowWidth="17835" windowHeight="3120" xr2:uid="{00000000-000D-0000-FFFF-FFFF00000000}"/>
  </bookViews>
  <sheets>
    <sheet name="Návrh na plnenie kritérií" sheetId="14" r:id="rId1"/>
    <sheet name="Špecifikácia ceny" sheetId="15" r:id="rId2"/>
    <sheet name="Jednotkové ceny" sheetId="16" r:id="rId3"/>
  </sheets>
  <definedNames>
    <definedName name="_xlnm.Print_Titles" localSheetId="2">'Jednotkové ceny'!$4:$4</definedName>
    <definedName name="_xlnm.Print_Titles" localSheetId="1">'Špecifikácia ceny'!$4:$4</definedName>
    <definedName name="_xlnm.Print_Area" localSheetId="2">'Jednotkové ceny'!$A$1:$H$54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5" l="1"/>
  <c r="H50" i="16" l="1"/>
  <c r="J50" i="15"/>
  <c r="H49" i="16" l="1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4" i="16"/>
  <c r="H13" i="16"/>
  <c r="H12" i="16"/>
  <c r="H10" i="16"/>
  <c r="H9" i="16"/>
  <c r="H7" i="16"/>
  <c r="H6" i="16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4" i="15"/>
  <c r="J13" i="15"/>
  <c r="J12" i="15"/>
  <c r="J10" i="15"/>
  <c r="J9" i="15"/>
  <c r="J7" i="15"/>
  <c r="J51" i="15" l="1"/>
  <c r="J52" i="15" l="1"/>
  <c r="J53" i="15" s="1"/>
  <c r="B12" i="14"/>
  <c r="C12" i="14" l="1"/>
  <c r="D12" i="14" s="1"/>
</calcChain>
</file>

<file path=xl/sharedStrings.xml><?xml version="1.0" encoding="utf-8"?>
<sst xmlns="http://schemas.openxmlformats.org/spreadsheetml/2006/main" count="318" uniqueCount="139">
  <si>
    <t>Č.p.</t>
  </si>
  <si>
    <t>KP</t>
  </si>
  <si>
    <t>Popis položky</t>
  </si>
  <si>
    <t>ks</t>
  </si>
  <si>
    <t>Cena za celý predmet zákazky v Euro bez DPH (Spolu)</t>
  </si>
  <si>
    <t>Cena za celý predmet zákazky v Euro s DPH (Spolu)</t>
  </si>
  <si>
    <t>...........................................................</t>
  </si>
  <si>
    <t>V ................................, dňa ........................</t>
  </si>
  <si>
    <t>Poznámka:</t>
  </si>
  <si>
    <t>Cena celkom v € s DPH</t>
  </si>
  <si>
    <t>Cena celkom v € bez DPH</t>
  </si>
  <si>
    <t>Kritérium</t>
  </si>
  <si>
    <t>Príloha č. 1 k A2</t>
  </si>
  <si>
    <t>t</t>
  </si>
  <si>
    <t>Inštrukcie k vypĺňaniu tabuliek:</t>
  </si>
  <si>
    <t>Uchádzač je povinný oceniť všetky položky, ktoré sú uvedené v stĺpci "Popis položky"</t>
  </si>
  <si>
    <t>Uchádzač vyplní jednotkovú cenu v eurách maximálne na dve desatinné miesta.</t>
  </si>
  <si>
    <r>
      <rPr>
        <b/>
        <sz val="9"/>
        <color indexed="8"/>
        <rFont val="Times New Roman"/>
        <family val="1"/>
        <charset val="238"/>
      </rPr>
      <t>Pozn.:</t>
    </r>
    <r>
      <rPr>
        <sz val="9"/>
        <color indexed="8"/>
        <rFont val="Times New Roman"/>
        <family val="1"/>
        <charset val="238"/>
      </rPr>
      <t xml:space="preserve"> </t>
    </r>
  </si>
  <si>
    <t>Táto tabuľka - počty merných jednotiek a celková cena bude slúžiť iba na vyhodnotenie súťaže.</t>
  </si>
  <si>
    <t>M.J.</t>
  </si>
  <si>
    <t>45.00.00</t>
  </si>
  <si>
    <t>45.11.11</t>
  </si>
  <si>
    <t>DEMOLAČNÉ PRÁCE</t>
  </si>
  <si>
    <t>05010105</t>
  </si>
  <si>
    <r>
      <t xml:space="preserve">Búracie práce a demolácie, búranie konštrukcií základov železobetónových
</t>
    </r>
    <r>
      <rPr>
        <i/>
        <sz val="8"/>
        <color indexed="8"/>
        <rFont val="Times New Roman"/>
        <family val="1"/>
        <charset val="238"/>
      </rPr>
      <t xml:space="preserve">- odstránenie poškodenej základovej platne pod tlmičom s odvozom a likvidáciou poškodeného materiálu </t>
    </r>
  </si>
  <si>
    <r>
      <t>m</t>
    </r>
    <r>
      <rPr>
        <b/>
        <vertAlign val="superscript"/>
        <sz val="8"/>
        <color indexed="8"/>
        <rFont val="Times New Roman"/>
        <family val="1"/>
        <charset val="238"/>
      </rPr>
      <t>3</t>
    </r>
  </si>
  <si>
    <t>05030407</t>
  </si>
  <si>
    <r>
      <t xml:space="preserve">Búracie práce a demolácie, odstránenie spevnených plôch vozoviek a doplňujúcich konštrukcií zvodidiel, zábradlia, stien, oplotení kovových
</t>
    </r>
    <r>
      <rPr>
        <i/>
        <sz val="8"/>
        <color indexed="8"/>
        <rFont val="Times New Roman"/>
        <family val="1"/>
        <charset val="238"/>
      </rPr>
      <t xml:space="preserve">- demontáž poškodeného tlmiča s odvozom a likvidáciou poškodeného materiálu </t>
    </r>
  </si>
  <si>
    <t>komplet</t>
  </si>
  <si>
    <t>PRÁCE NA VRCHNEJ STAVBE DIAĽNIC, CIEST, ULÍC, CHODNÍKOV A NEKRYTÝCH PARKOVÍSK</t>
  </si>
  <si>
    <r>
      <t xml:space="preserve">Práce na pozemných komunikáciách a letiskách, betonárske práce, základové dosky zo železobetónu
</t>
    </r>
    <r>
      <rPr>
        <i/>
        <sz val="8"/>
        <color indexed="8"/>
        <rFont val="Times New Roman"/>
        <family val="1"/>
        <charset val="238"/>
      </rPr>
      <t>- sanácia základovej dosky pod tlmič bet.tr. C 35/45</t>
    </r>
  </si>
  <si>
    <r>
      <t xml:space="preserve">Práce na pozemných komunikáciách a letiskách, betonárske práce, debnenie tradičné drevené
</t>
    </r>
    <r>
      <rPr>
        <i/>
        <sz val="8"/>
        <color indexed="8"/>
        <rFont val="Times New Roman"/>
        <family val="1"/>
        <charset val="238"/>
      </rPr>
      <t xml:space="preserve">- debnenie pre základovú doskú pod tlmič </t>
    </r>
  </si>
  <si>
    <r>
      <t>m</t>
    </r>
    <r>
      <rPr>
        <b/>
        <vertAlign val="superscript"/>
        <sz val="8"/>
        <color indexed="8"/>
        <rFont val="Times New Roman"/>
        <family val="1"/>
        <charset val="238"/>
      </rPr>
      <t>2</t>
    </r>
  </si>
  <si>
    <r>
      <t xml:space="preserve">Práce na pozemných komunikáciách a letiskách, betonárske práce, výstuž z betonárskej ocele
</t>
    </r>
    <r>
      <rPr>
        <i/>
        <sz val="8"/>
        <color indexed="8"/>
        <rFont val="Times New Roman"/>
        <family val="1"/>
        <charset val="238"/>
      </rPr>
      <t xml:space="preserve">- výstuž tr. 10505 </t>
    </r>
  </si>
  <si>
    <t>Bezpečnostné zariadenie SMA, 80 SW,
DODÁVKA vrátane DOPRAVY a spojovacieho materiálu</t>
  </si>
  <si>
    <t>Bezpečnostné zariadenie SMA, 80 SW,
MONTÁŽ s úpravou pracoviska po ukončení prác</t>
  </si>
  <si>
    <t>Bezpečnostné zariadenie SMA, 80 W,
DODÁVKA vrátane DOPRAVY a spojovacieho materiálu</t>
  </si>
  <si>
    <t>Bezpečnostné zariadenie SMA, 80 W,
MONTÁŽ s úpravou pracoviska po ukončení prác</t>
  </si>
  <si>
    <t>Bezpečnostné zariadenie SMA, 110 P, 
DODÁVKA vrátane DOPRAVY a spojovacieho materiálu</t>
  </si>
  <si>
    <t>Bezpečnostné zariadenie SMA, 110 P,
MONTÁŽ s úpravou pracoviska po ukončení prác</t>
  </si>
  <si>
    <t>Bezpečnostné zariadenie SMA, 110 W,
DODÁVKA vrátane DOPRAVY a spojovacieho materiálu</t>
  </si>
  <si>
    <t>Bezpečnostné zariadenie SMA, 110 W,
MONTÁŽ s úpravou pracoviska po ukončení prác</t>
  </si>
  <si>
    <t>Bezpečnostné zariadenie SMA, 100 P,
DODÁVKA vrátane DOPRAVY a spojovacieho materiálu</t>
  </si>
  <si>
    <t>Bezpečnostné zariadenie SMA, 100 P,
MONTÁŽ s úpravou pracoviska po ukončení prác</t>
  </si>
  <si>
    <t>Bezpečnostné zariadenie SMA, 100 W,
DODÁVKA vrátane DOPRAVY a spojovacieho materiálu</t>
  </si>
  <si>
    <t>Bezpečnostné zariadenie SMA, 100 W,
MONTÁŽ s úpravou pracoviska po ukončení prác</t>
  </si>
  <si>
    <t>Bezpečnostné zariadenie SMA, 80 P,
DODÁVKA vrátane DOPRAVY a spojovacieho materiálu</t>
  </si>
  <si>
    <t>Bezpečnostné zariadenie SMA, 80 P,
MONTÁŽ s úpravou pracoviska po ukončení prác</t>
  </si>
  <si>
    <t xml:space="preserve">Behúň pevnej absorpčnej časti
MONTÁŽ s úpravou pracoviska po ukončení prác na výmene s odvozom a likvidáciou poškodeného materiálu    </t>
  </si>
  <si>
    <t>Behúň pevnej absorpčnej časti
DODÁVKA vrátane DOPRAVY a spojovacieho materiálu</t>
  </si>
  <si>
    <t>Čelná vodiaca časť
MONTÁŽ s úpravou pracoviska po ukončení prác na výmene s odvozom a likvidáciou poškodeného materiálu</t>
  </si>
  <si>
    <t>Čelná vodiaca časť
DODÁVKA vrátane DOPRAVY a spojovacieho materiálu</t>
  </si>
  <si>
    <t>Priebežná vodiaca časť
MONTÁŽ s úpravou pracoviska po ukončení prác na výmene s odvozom a likvidáciou poškodeného materiálu</t>
  </si>
  <si>
    <t>Priebežná vodiaca časť
DODÁVKA vrátane DOPRAVY a spojovacieho materiálu</t>
  </si>
  <si>
    <t>Absorpčný dielec
MONTÁŽ s úpravou pracoviska po ukončení prác na výmene s odvozom a likvidáciou poškodeného materiálu</t>
  </si>
  <si>
    <t>Absorpčný dielec
DODÁVKA vrátane DOPRAVY a spojovacieho materiálu</t>
  </si>
  <si>
    <t>Bočný dielec
MONTÁŽ s úpravou pracoviska po ukončení prác na výmene s odvozom a likvidáciou poškodeného materiálu</t>
  </si>
  <si>
    <t>Bočný dielec
DODÁVKA vrátane DOPRAVY a spojovacieho materiálu</t>
  </si>
  <si>
    <t>Paralelný priečny dielec
MONTÁŽ s úpravou pracoviska po ukončení prác na výmene s odvozom a likvidáciou poškodeného materiálu</t>
  </si>
  <si>
    <t>Paralelný priečny dielec
DODÁVKA vrátane DOPRAVY a spojovacieho materiálu</t>
  </si>
  <si>
    <t>Zadný fixný dielec
MONTÁŽ s úpravou pracoviska po ukončení prác na výmene s odvozom a likvidáciou poškodeného materiálu</t>
  </si>
  <si>
    <t>Zadný fixný dielec
DODÁVKA vrátane DOPRAVY a spojovacieho materiálu</t>
  </si>
  <si>
    <t>Čelná reflexná fólia
MONTÁŽ s úpravou pracoviska po ukončení prác na výmene s odvozom a likvidáciou poškodeného materiálu</t>
  </si>
  <si>
    <t>Čelná reflexná fólia
DODÁVKA vrátane DOPRAVY a spojovacieho materiálu</t>
  </si>
  <si>
    <t>Nábehový ihlan
MONTÁŽ s úpravou pracoviska po ukončení prác na výmene s odvozom a likvidáciou poškodeného materiálu</t>
  </si>
  <si>
    <t>Nábehový ihlan
DODÁVKA vrátane DOPRAVY a spojovacieho materiálu</t>
  </si>
  <si>
    <t>0001</t>
  </si>
  <si>
    <r>
      <t>m</t>
    </r>
    <r>
      <rPr>
        <vertAlign val="superscript"/>
        <sz val="8"/>
        <color indexed="8"/>
        <rFont val="Times New Roman"/>
        <family val="1"/>
        <charset val="238"/>
      </rPr>
      <t>3</t>
    </r>
  </si>
  <si>
    <r>
      <t>m</t>
    </r>
    <r>
      <rPr>
        <vertAlign val="superscript"/>
        <sz val="8"/>
        <color indexed="8"/>
        <rFont val="Times New Roman"/>
        <family val="1"/>
        <charset val="238"/>
      </rPr>
      <t>2</t>
    </r>
  </si>
  <si>
    <t>Vypracovanie dokumentácie pre vykonanie prác (DVP)</t>
  </si>
  <si>
    <t>NÁVRH NA PLNENIE KRITÉRIÍ</t>
  </si>
  <si>
    <t>Nákup a výmena záchytných bezpečnostných zariadení SMA na pozemných komunikáciách vo vlastníctve, resp. v správe Národnej diaľničnej spoločnosti a.s.</t>
  </si>
  <si>
    <r>
      <t xml:space="preserve">Uchádzačom navrhovaná celková cena za celý predmet zákazky zahŕňajúca všetky náklady súvisiace s predmetom zákazky vyjadrená v </t>
    </r>
    <r>
      <rPr>
        <b/>
        <sz val="10"/>
        <color theme="1"/>
        <rFont val="Calibri"/>
        <family val="2"/>
        <charset val="238"/>
        <scheme val="minor"/>
      </rPr>
      <t>eurách bez DPH</t>
    </r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</si>
  <si>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 som</t>
    </r>
    <r>
      <rPr>
        <sz val="10"/>
        <color rgb="FF000000"/>
        <rFont val="Calibri"/>
        <family val="2"/>
        <charset val="238"/>
      </rPr>
      <t>*</t>
    </r>
    <r>
      <rPr>
        <sz val="10"/>
        <color rgb="FF000000"/>
        <rFont val="Calibri"/>
        <family val="2"/>
        <charset val="238"/>
        <scheme val="minor"/>
      </rPr>
      <t xml:space="preserve"> platcom DPH.</t>
    </r>
  </si>
  <si>
    <r>
      <rPr>
        <sz val="9"/>
        <color theme="1"/>
        <rFont val="Calibri"/>
        <family val="2"/>
        <charset val="238"/>
      </rPr>
      <t>*</t>
    </r>
    <r>
      <rPr>
        <sz val="9"/>
        <color theme="1"/>
        <rFont val="Calibri"/>
        <family val="2"/>
        <charset val="238"/>
        <scheme val="minor"/>
      </rPr>
      <t>uchádzač označí či je alebo nie je platiteľom DPH.</t>
    </r>
  </si>
  <si>
    <t xml:space="preserve">meno, priezvisko a podpis oprávnenej osoby uchádzača
</t>
  </si>
  <si>
    <t>0002</t>
  </si>
  <si>
    <t xml:space="preserve">VŠEOBECNÉ POLOŽKY V PROCESE OBSTARÁVANIA STAVIEB
</t>
  </si>
  <si>
    <t>Obhliadka poškodeného tlmiča s vypracovaním zoznamu materiálu a prác vrátane všetkých súvisiacich nákladov</t>
  </si>
  <si>
    <t>Špecifikácia ceny</t>
  </si>
  <si>
    <t>Jednotková cena
(Euro bez DPH)</t>
  </si>
  <si>
    <t>Množstvo spolu</t>
  </si>
  <si>
    <t>VŠEOBECNÉ POLOŽKY V PROCESE OBSTARÁVANIA STAVIEB</t>
  </si>
  <si>
    <t>Jednotkové ceny</t>
  </si>
  <si>
    <t>....................................................................................</t>
  </si>
  <si>
    <t>meno, priezvisko a podpis
oprávnenej osoby</t>
  </si>
  <si>
    <t>Posun/vyrovnanie čiastočne deformovanej časti BZ bez dodávky a montáže</t>
  </si>
  <si>
    <t>hod</t>
  </si>
  <si>
    <t>Príloha č.2 k B.2
zároveň Príloha č.2 k RD</t>
  </si>
  <si>
    <t>Čelná nárazová doska vrátane fólie 706
MONTÁŽ s úpravou pracoviska po ukončení prác na výmene s odvozom a likvidáciou poškodeného materiálu</t>
  </si>
  <si>
    <t>Čelná nárazová doska vrátane fólie 706
DODÁVKA vrátane DOPRAVY a spojovacieho materiálu</t>
  </si>
  <si>
    <t>Uchádzač vyplňuje len žltou farbou označené bunky. Do ostatných buniek nezasahuje, budú vyplnené automaticky. Cena sa vyplňuje bez medzier pri tisícoch .</t>
  </si>
  <si>
    <t>DPH 23%</t>
  </si>
  <si>
    <t>23% DPH v €</t>
  </si>
  <si>
    <t xml:space="preserve">PRÁCE NA POZEMNÝCH KOMUNIKÁCIÁCH A LETISKÁCH, DOPLŇUJÚCE KONŠTRUKCIE, INŠTALÁCIA BEZPEČNOSTNÉHO ZARIADENIA CELOKOVOVÉHO </t>
  </si>
  <si>
    <r>
      <t>Celková cena spolu
(</t>
    </r>
    <r>
      <rPr>
        <b/>
        <sz val="7"/>
        <color indexed="8"/>
        <rFont val="Times New Roman"/>
        <family val="1"/>
        <charset val="238"/>
      </rPr>
      <t>Euro bez DPH)</t>
    </r>
  </si>
  <si>
    <t>22250362</t>
  </si>
  <si>
    <t>22250362.01</t>
  </si>
  <si>
    <t>22250362.02</t>
  </si>
  <si>
    <t>22250362.03</t>
  </si>
  <si>
    <t>22250362.04</t>
  </si>
  <si>
    <t>22250362.05</t>
  </si>
  <si>
    <t>22250362.06</t>
  </si>
  <si>
    <t>22250362.07</t>
  </si>
  <si>
    <t>22250362.08</t>
  </si>
  <si>
    <t>22250362.09</t>
  </si>
  <si>
    <t>22250362.10</t>
  </si>
  <si>
    <t>22250362.11</t>
  </si>
  <si>
    <t>22250362.12</t>
  </si>
  <si>
    <t>22250362.13</t>
  </si>
  <si>
    <t>22250362.14</t>
  </si>
  <si>
    <t>22250362.15</t>
  </si>
  <si>
    <t>22250362.16</t>
  </si>
  <si>
    <t>22250362.17</t>
  </si>
  <si>
    <t>22250362.18</t>
  </si>
  <si>
    <t>22250362.19</t>
  </si>
  <si>
    <t>22250362.20</t>
  </si>
  <si>
    <t>22250362.21</t>
  </si>
  <si>
    <t>22250362.22</t>
  </si>
  <si>
    <t>22250362.23</t>
  </si>
  <si>
    <t>22250362.24</t>
  </si>
  <si>
    <t>22250362.25</t>
  </si>
  <si>
    <t>22250362.26</t>
  </si>
  <si>
    <t>22250362.27</t>
  </si>
  <si>
    <t>22250362.28</t>
  </si>
  <si>
    <t>22250362.29</t>
  </si>
  <si>
    <t>22250362.30</t>
  </si>
  <si>
    <t>22250362.31</t>
  </si>
  <si>
    <t>22250362.32</t>
  </si>
  <si>
    <t>22250362.33</t>
  </si>
  <si>
    <t>22250362.34</t>
  </si>
  <si>
    <t>22250362.35</t>
  </si>
  <si>
    <t>45.25.40</t>
  </si>
  <si>
    <t>1101030208</t>
  </si>
  <si>
    <t>1101031101</t>
  </si>
  <si>
    <t>1101032106</t>
  </si>
  <si>
    <t>TSP</t>
  </si>
  <si>
    <t xml:space="preserve">Príloha č.1 k B.2
</t>
  </si>
  <si>
    <t>Dopravné náklady sú zohľadnené v jednotkových cenách v súlade s B.1 Opisom predmetu zákazky. Jednotkové  ceny sú záväzné, pevné a nemenné počas celej doby trvania rámcovej dohody v súlade s B.1 Opisom predmetu zákazky. V Jednotkových cenách sú zahrnuté práce aj v nočných hodinách, cez víkend a štátne sviatky.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</si>
</sst>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7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vertAlign val="superscript"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vertAlign val="superscript"/>
      <sz val="8"/>
      <color indexed="8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Protection="1"/>
    <xf numFmtId="0" fontId="1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1" fontId="6" fillId="0" borderId="0" xfId="0" applyNumberFormat="1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2" fontId="4" fillId="0" borderId="0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44" fontId="4" fillId="4" borderId="2" xfId="1" applyNumberFormat="1" applyFont="1" applyFill="1" applyBorder="1" applyAlignment="1" applyProtection="1">
      <alignment horizontal="right" vertical="center"/>
    </xf>
    <xf numFmtId="44" fontId="4" fillId="0" borderId="2" xfId="1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43" fontId="7" fillId="0" borderId="2" xfId="0" applyNumberFormat="1" applyFont="1" applyBorder="1" applyAlignment="1" applyProtection="1">
      <alignment horizontal="center" vertical="center" wrapText="1"/>
    </xf>
    <xf numFmtId="2" fontId="4" fillId="0" borderId="0" xfId="0" applyNumberFormat="1" applyFont="1" applyBorder="1" applyAlignment="1" applyProtection="1">
      <alignment horizontal="left" vertical="center" wrapText="1"/>
    </xf>
    <xf numFmtId="0" fontId="24" fillId="0" borderId="9" xfId="0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  <xf numFmtId="43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3" fontId="0" fillId="0" borderId="0" xfId="0" applyNumberFormat="1" applyProtection="1"/>
    <xf numFmtId="0" fontId="24" fillId="0" borderId="5" xfId="0" applyFont="1" applyBorder="1" applyAlignment="1" applyProtection="1">
      <alignment horizontal="center" vertical="center" wrapText="1"/>
    </xf>
    <xf numFmtId="49" fontId="25" fillId="0" borderId="3" xfId="0" applyNumberFormat="1" applyFont="1" applyBorder="1" applyAlignment="1" applyProtection="1">
      <alignment horizontal="center" vertical="top" wrapText="1"/>
    </xf>
    <xf numFmtId="0" fontId="24" fillId="0" borderId="3" xfId="0" applyFont="1" applyBorder="1" applyAlignment="1" applyProtection="1">
      <alignment horizontal="center" vertical="center" wrapText="1"/>
    </xf>
    <xf numFmtId="49" fontId="25" fillId="0" borderId="3" xfId="0" applyNumberFormat="1" applyFont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center" vertical="center" wrapText="1"/>
    </xf>
    <xf numFmtId="49" fontId="25" fillId="0" borderId="10" xfId="0" applyNumberFormat="1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49" fontId="24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Fill="1" applyProtection="1"/>
    <xf numFmtId="43" fontId="0" fillId="0" borderId="0" xfId="0" applyNumberFormat="1" applyFill="1" applyProtection="1"/>
    <xf numFmtId="0" fontId="31" fillId="0" borderId="2" xfId="0" applyFont="1" applyBorder="1" applyAlignment="1" applyProtection="1">
      <alignment horizontal="center" vertical="center" wrapText="1"/>
    </xf>
    <xf numFmtId="43" fontId="25" fillId="0" borderId="9" xfId="0" applyNumberFormat="1" applyFont="1" applyFill="1" applyBorder="1" applyAlignment="1" applyProtection="1">
      <alignment horizontal="center" vertical="center" wrapText="1"/>
    </xf>
    <xf numFmtId="43" fontId="7" fillId="0" borderId="9" xfId="0" applyNumberFormat="1" applyFont="1" applyFill="1" applyBorder="1" applyAlignment="1" applyProtection="1">
      <alignment horizontal="center" vertical="center" wrapText="1"/>
    </xf>
    <xf numFmtId="43" fontId="25" fillId="0" borderId="5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9" fontId="24" fillId="0" borderId="0" xfId="0" applyNumberFormat="1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43" fontId="2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43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vertical="center" wrapText="1"/>
    </xf>
    <xf numFmtId="44" fontId="12" fillId="0" borderId="6" xfId="2" applyFont="1" applyFill="1" applyBorder="1" applyAlignment="1" applyProtection="1">
      <alignment horizontal="right" vertical="center" wrapText="1"/>
    </xf>
    <xf numFmtId="44" fontId="12" fillId="0" borderId="6" xfId="2" applyFont="1" applyBorder="1" applyAlignment="1" applyProtection="1">
      <alignment horizontal="right" vertical="center" wrapText="1"/>
    </xf>
    <xf numFmtId="0" fontId="24" fillId="0" borderId="7" xfId="0" applyFont="1" applyBorder="1" applyAlignment="1" applyProtection="1">
      <alignment horizontal="center" vertical="center" wrapText="1"/>
    </xf>
    <xf numFmtId="49" fontId="25" fillId="0" borderId="9" xfId="0" applyNumberFormat="1" applyFont="1" applyBorder="1" applyAlignment="1" applyProtection="1">
      <alignment horizontal="center" vertical="center" wrapText="1"/>
    </xf>
    <xf numFmtId="49" fontId="25" fillId="0" borderId="12" xfId="0" applyNumberFormat="1" applyFont="1" applyBorder="1" applyAlignment="1" applyProtection="1">
      <alignment horizontal="center" vertical="top" wrapText="1"/>
    </xf>
    <xf numFmtId="49" fontId="25" fillId="0" borderId="12" xfId="0" applyNumberFormat="1" applyFont="1" applyBorder="1" applyAlignment="1" applyProtection="1">
      <alignment horizontal="center" vertical="center" wrapText="1"/>
    </xf>
    <xf numFmtId="49" fontId="24" fillId="0" borderId="9" xfId="0" applyNumberFormat="1" applyFont="1" applyBorder="1" applyAlignment="1" applyProtection="1">
      <alignment horizontal="center" vertical="center" wrapText="1"/>
    </xf>
    <xf numFmtId="1" fontId="6" fillId="0" borderId="10" xfId="0" applyNumberFormat="1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49" fontId="25" fillId="0" borderId="5" xfId="0" applyNumberFormat="1" applyFont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</xf>
    <xf numFmtId="1" fontId="6" fillId="0" borderId="3" xfId="0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vertical="center"/>
    </xf>
    <xf numFmtId="0" fontId="17" fillId="0" borderId="0" xfId="0" applyFont="1" applyProtection="1"/>
    <xf numFmtId="44" fontId="4" fillId="3" borderId="10" xfId="1" applyNumberFormat="1" applyFont="1" applyFill="1" applyBorder="1" applyAlignment="1" applyProtection="1">
      <alignment horizontal="right" vertical="center"/>
    </xf>
    <xf numFmtId="16" fontId="24" fillId="0" borderId="9" xfId="0" applyNumberFormat="1" applyFont="1" applyBorder="1" applyAlignment="1" applyProtection="1">
      <alignment horizontal="center" vertical="center" wrapText="1"/>
    </xf>
    <xf numFmtId="16" fontId="24" fillId="0" borderId="2" xfId="0" applyNumberFormat="1" applyFont="1" applyBorder="1" applyAlignment="1" applyProtection="1">
      <alignment horizontal="center" vertical="center" wrapText="1"/>
    </xf>
    <xf numFmtId="1" fontId="6" fillId="0" borderId="2" xfId="0" applyNumberFormat="1" applyFont="1" applyBorder="1" applyAlignment="1" applyProtection="1">
      <alignment horizontal="center" vertical="center" wrapText="1"/>
    </xf>
    <xf numFmtId="49" fontId="24" fillId="0" borderId="3" xfId="0" applyNumberFormat="1" applyFont="1" applyBorder="1" applyAlignment="1" applyProtection="1">
      <alignment horizontal="center" vertical="center" wrapText="1"/>
    </xf>
    <xf numFmtId="2" fontId="6" fillId="0" borderId="0" xfId="0" applyNumberFormat="1" applyFont="1" applyAlignment="1" applyProtection="1">
      <alignment vertical="center" wrapText="1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0" xfId="0" applyFill="1" applyAlignment="1" applyProtection="1"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 vertical="center"/>
    </xf>
    <xf numFmtId="2" fontId="8" fillId="0" borderId="0" xfId="0" applyNumberFormat="1" applyFont="1" applyBorder="1" applyAlignment="1" applyProtection="1">
      <alignment vertical="center" wrapText="1"/>
    </xf>
    <xf numFmtId="1" fontId="6" fillId="0" borderId="0" xfId="0" applyNumberFormat="1" applyFont="1" applyAlignment="1" applyProtection="1">
      <alignment vertical="center" wrapText="1"/>
    </xf>
    <xf numFmtId="2" fontId="4" fillId="0" borderId="10" xfId="0" applyNumberFormat="1" applyFont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center"/>
    </xf>
    <xf numFmtId="0" fontId="0" fillId="5" borderId="0" xfId="0" applyFill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5" borderId="0" xfId="0" applyFont="1" applyFill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/>
    </xf>
    <xf numFmtId="2" fontId="15" fillId="0" borderId="0" xfId="0" applyNumberFormat="1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2" fillId="5" borderId="0" xfId="0" applyFont="1" applyFill="1" applyAlignment="1" applyProtection="1">
      <alignment horizontal="left"/>
      <protection locked="0"/>
    </xf>
    <xf numFmtId="0" fontId="12" fillId="5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/>
    </xf>
    <xf numFmtId="0" fontId="24" fillId="0" borderId="2" xfId="0" applyFont="1" applyFill="1" applyBorder="1" applyAlignment="1" applyProtection="1">
      <alignment horizontal="left" vertical="center" wrapText="1"/>
    </xf>
    <xf numFmtId="0" fontId="25" fillId="0" borderId="2" xfId="0" applyFont="1" applyFill="1" applyBorder="1" applyAlignment="1" applyProtection="1">
      <alignment horizontal="left" vertical="center" wrapText="1"/>
    </xf>
    <xf numFmtId="0" fontId="27" fillId="0" borderId="2" xfId="0" applyFont="1" applyFill="1" applyBorder="1" applyAlignment="1" applyProtection="1">
      <alignment horizontal="left" vertical="center" wrapText="1"/>
    </xf>
    <xf numFmtId="0" fontId="25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24" fillId="0" borderId="2" xfId="0" applyFont="1" applyFill="1" applyBorder="1" applyAlignment="1" applyProtection="1">
      <alignment horizontal="left" vertical="top" wrapText="1"/>
    </xf>
    <xf numFmtId="2" fontId="18" fillId="0" borderId="0" xfId="0" applyNumberFormat="1" applyFont="1" applyBorder="1" applyAlignment="1" applyProtection="1">
      <alignment horizontal="left" vertical="center"/>
    </xf>
    <xf numFmtId="0" fontId="19" fillId="0" borderId="0" xfId="0" applyFont="1" applyAlignment="1" applyProtection="1">
      <alignment vertical="center" wrapText="1"/>
    </xf>
    <xf numFmtId="0" fontId="27" fillId="0" borderId="7" xfId="0" applyFont="1" applyFill="1" applyBorder="1" applyAlignment="1" applyProtection="1">
      <alignment horizontal="left" vertical="center" wrapText="1"/>
    </xf>
    <xf numFmtId="0" fontId="27" fillId="0" borderId="8" xfId="0" applyFont="1" applyFill="1" applyBorder="1" applyAlignment="1" applyProtection="1">
      <alignment horizontal="left" vertical="center" wrapText="1"/>
    </xf>
    <xf numFmtId="0" fontId="27" fillId="0" borderId="9" xfId="0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26" fillId="0" borderId="2" xfId="0" applyFont="1" applyFill="1" applyBorder="1" applyAlignment="1" applyProtection="1">
      <alignment horizontal="left" vertical="center" wrapText="1"/>
    </xf>
    <xf numFmtId="2" fontId="8" fillId="0" borderId="0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1" fontId="6" fillId="0" borderId="0" xfId="0" applyNumberFormat="1" applyFont="1" applyAlignment="1" applyProtection="1">
      <alignment vertical="center" wrapText="1"/>
    </xf>
    <xf numFmtId="2" fontId="34" fillId="6" borderId="0" xfId="0" applyNumberFormat="1" applyFont="1" applyFill="1" applyAlignment="1" applyProtection="1">
      <alignment vertical="center" wrapText="1"/>
    </xf>
    <xf numFmtId="2" fontId="4" fillId="0" borderId="10" xfId="0" applyNumberFormat="1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2" fontId="4" fillId="0" borderId="2" xfId="0" applyNumberFormat="1" applyFont="1" applyBorder="1" applyAlignment="1" applyProtection="1">
      <alignment horizontal="left" vertical="center" wrapText="1"/>
    </xf>
    <xf numFmtId="43" fontId="13" fillId="0" borderId="0" xfId="2" applyNumberFormat="1" applyFont="1" applyAlignment="1" applyProtection="1">
      <alignment horizontal="right" vertical="center" wrapText="1"/>
    </xf>
    <xf numFmtId="43" fontId="13" fillId="0" borderId="0" xfId="2" applyNumberFormat="1" applyFont="1" applyAlignment="1" applyProtection="1">
      <alignment horizontal="right" vertical="center"/>
    </xf>
    <xf numFmtId="0" fontId="29" fillId="0" borderId="7" xfId="0" applyFont="1" applyFill="1" applyBorder="1" applyAlignment="1" applyProtection="1">
      <alignment horizontal="left" vertical="center" wrapText="1"/>
    </xf>
    <xf numFmtId="0" fontId="29" fillId="0" borderId="8" xfId="0" applyFont="1" applyFill="1" applyBorder="1" applyAlignment="1" applyProtection="1">
      <alignment horizontal="left" vertical="center" wrapText="1"/>
    </xf>
    <xf numFmtId="0" fontId="29" fillId="0" borderId="9" xfId="0" applyFont="1" applyFill="1" applyBorder="1" applyAlignment="1" applyProtection="1">
      <alignment horizontal="left" vertical="center" wrapText="1"/>
    </xf>
    <xf numFmtId="0" fontId="25" fillId="0" borderId="4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0" fontId="26" fillId="0" borderId="7" xfId="0" applyFont="1" applyFill="1" applyBorder="1" applyAlignment="1" applyProtection="1">
      <alignment horizontal="left" vertical="center" wrapText="1"/>
    </xf>
    <xf numFmtId="0" fontId="26" fillId="0" borderId="8" xfId="0" applyFont="1" applyFill="1" applyBorder="1" applyAlignment="1" applyProtection="1">
      <alignment horizontal="left" vertical="center" wrapText="1"/>
    </xf>
    <xf numFmtId="0" fontId="26" fillId="0" borderId="9" xfId="0" applyFont="1" applyFill="1" applyBorder="1" applyAlignment="1" applyProtection="1">
      <alignment horizontal="left" vertical="center" wrapText="1"/>
    </xf>
    <xf numFmtId="0" fontId="0" fillId="5" borderId="0" xfId="0" applyFill="1" applyAlignment="1" applyProtection="1">
      <alignment horizontal="center"/>
      <protection locked="0"/>
    </xf>
    <xf numFmtId="2" fontId="8" fillId="0" borderId="0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2" fontId="6" fillId="0" borderId="0" xfId="0" applyNumberFormat="1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Fill="1" applyProtection="1"/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colors>
    <mruColors>
      <color rgb="FFFFFFCC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view="pageLayout" topLeftCell="A7" zoomScaleNormal="100" workbookViewId="0">
      <selection activeCell="D19" sqref="D19"/>
    </sheetView>
  </sheetViews>
  <sheetFormatPr defaultRowHeight="15" x14ac:dyDescent="0.25"/>
  <cols>
    <col min="1" max="1" width="27.85546875" style="1" customWidth="1"/>
    <col min="2" max="4" width="22.7109375" style="1" customWidth="1"/>
    <col min="5" max="16384" width="9.140625" style="1"/>
  </cols>
  <sheetData>
    <row r="1" spans="1:4" x14ac:dyDescent="0.25">
      <c r="D1" s="94" t="s">
        <v>12</v>
      </c>
    </row>
    <row r="2" spans="1:4" x14ac:dyDescent="0.25">
      <c r="A2" s="12"/>
      <c r="B2" s="2"/>
      <c r="C2" s="2"/>
      <c r="D2" s="9"/>
    </row>
    <row r="3" spans="1:4" ht="18.75" x14ac:dyDescent="0.25">
      <c r="A3" s="103" t="s">
        <v>70</v>
      </c>
      <c r="B3" s="103"/>
      <c r="C3" s="103"/>
      <c r="D3" s="103"/>
    </row>
    <row r="4" spans="1:4" ht="15.75" x14ac:dyDescent="0.25">
      <c r="A4" s="11"/>
      <c r="B4" s="11"/>
      <c r="C4" s="11"/>
      <c r="D4" s="11"/>
    </row>
    <row r="5" spans="1:4" x14ac:dyDescent="0.25">
      <c r="A5" s="10"/>
      <c r="B5" s="4"/>
      <c r="C5" s="4"/>
    </row>
    <row r="6" spans="1:4" x14ac:dyDescent="0.25">
      <c r="A6" s="10"/>
      <c r="B6" s="4"/>
      <c r="C6" s="4"/>
      <c r="D6" s="9"/>
    </row>
    <row r="7" spans="1:4" ht="52.5" customHeight="1" x14ac:dyDescent="0.25">
      <c r="A7" s="104" t="s">
        <v>71</v>
      </c>
      <c r="B7" s="105"/>
      <c r="C7" s="105"/>
      <c r="D7" s="105"/>
    </row>
    <row r="8" spans="1:4" x14ac:dyDescent="0.25">
      <c r="A8" s="8"/>
      <c r="B8" s="8"/>
      <c r="C8" s="8"/>
      <c r="D8" s="8"/>
    </row>
    <row r="9" spans="1:4" x14ac:dyDescent="0.25">
      <c r="A9" s="8"/>
      <c r="B9" s="8"/>
      <c r="C9" s="8"/>
      <c r="D9" s="8"/>
    </row>
    <row r="10" spans="1:4" ht="15.75" thickBot="1" x14ac:dyDescent="0.3">
      <c r="A10" s="7"/>
      <c r="B10" s="4"/>
      <c r="C10" s="4"/>
      <c r="D10" s="4"/>
    </row>
    <row r="11" spans="1:4" ht="15.75" thickBot="1" x14ac:dyDescent="0.3">
      <c r="A11" s="60" t="s">
        <v>11</v>
      </c>
      <c r="B11" s="61" t="s">
        <v>10</v>
      </c>
      <c r="C11" s="61" t="s">
        <v>93</v>
      </c>
      <c r="D11" s="61" t="s">
        <v>9</v>
      </c>
    </row>
    <row r="12" spans="1:4" ht="68.25" customHeight="1" thickBot="1" x14ac:dyDescent="0.3">
      <c r="A12" s="62" t="s">
        <v>72</v>
      </c>
      <c r="B12" s="63">
        <f>'Špecifikácia ceny'!J51</f>
        <v>0</v>
      </c>
      <c r="C12" s="64">
        <f>B12*0.23</f>
        <v>0</v>
      </c>
      <c r="D12" s="64">
        <f>C12+B12</f>
        <v>0</v>
      </c>
    </row>
    <row r="13" spans="1:4" x14ac:dyDescent="0.25">
      <c r="A13" s="6"/>
      <c r="B13" s="4"/>
      <c r="C13" s="4"/>
      <c r="D13" s="4"/>
    </row>
    <row r="14" spans="1:4" x14ac:dyDescent="0.25">
      <c r="A14" s="87" t="s">
        <v>8</v>
      </c>
      <c r="B14" s="84"/>
      <c r="C14" s="84"/>
      <c r="D14" s="84"/>
    </row>
    <row r="15" spans="1:4" x14ac:dyDescent="0.25">
      <c r="A15" s="106" t="s">
        <v>73</v>
      </c>
      <c r="B15" s="106"/>
      <c r="C15" s="106"/>
      <c r="D15" s="106"/>
    </row>
    <row r="16" spans="1:4" x14ac:dyDescent="0.25">
      <c r="A16" s="85"/>
      <c r="B16" s="84"/>
      <c r="C16" s="84"/>
      <c r="D16" s="84"/>
    </row>
    <row r="17" spans="1:4" x14ac:dyDescent="0.25">
      <c r="A17" s="89"/>
      <c r="B17" s="84"/>
      <c r="C17" s="84"/>
      <c r="D17" s="84"/>
    </row>
    <row r="18" spans="1:4" x14ac:dyDescent="0.25">
      <c r="A18" s="87"/>
      <c r="B18" s="88"/>
      <c r="C18" s="84"/>
      <c r="D18" s="84"/>
    </row>
    <row r="19" spans="1:4" ht="24" customHeight="1" x14ac:dyDescent="0.25">
      <c r="A19" s="107" t="s">
        <v>7</v>
      </c>
      <c r="B19" s="107"/>
      <c r="C19" s="84"/>
      <c r="D19" s="84"/>
    </row>
    <row r="20" spans="1:4" x14ac:dyDescent="0.25">
      <c r="A20" s="89"/>
      <c r="B20" s="89"/>
      <c r="C20" s="84"/>
      <c r="D20" s="84"/>
    </row>
    <row r="21" spans="1:4" x14ac:dyDescent="0.25">
      <c r="A21" s="89"/>
      <c r="B21" s="89"/>
      <c r="C21" s="84"/>
      <c r="D21" s="84"/>
    </row>
    <row r="22" spans="1:4" x14ac:dyDescent="0.25">
      <c r="A22" s="87"/>
      <c r="B22" s="84"/>
      <c r="C22" s="102"/>
      <c r="D22" s="102"/>
    </row>
    <row r="23" spans="1:4" x14ac:dyDescent="0.25">
      <c r="A23" s="87"/>
      <c r="B23" s="84"/>
      <c r="C23" s="108" t="s">
        <v>6</v>
      </c>
      <c r="D23" s="108"/>
    </row>
    <row r="24" spans="1:4" ht="45.75" customHeight="1" x14ac:dyDescent="0.25">
      <c r="A24" s="87"/>
      <c r="B24" s="84"/>
      <c r="C24" s="101" t="s">
        <v>75</v>
      </c>
      <c r="D24" s="101"/>
    </row>
    <row r="25" spans="1:4" x14ac:dyDescent="0.25">
      <c r="A25" s="5"/>
      <c r="B25" s="4"/>
      <c r="C25" s="4"/>
      <c r="D25" s="4"/>
    </row>
    <row r="26" spans="1:4" x14ac:dyDescent="0.25">
      <c r="A26" s="2"/>
      <c r="B26" s="2"/>
      <c r="C26" s="2"/>
      <c r="D26" s="2"/>
    </row>
    <row r="27" spans="1:4" x14ac:dyDescent="0.25">
      <c r="A27" s="3" t="s">
        <v>74</v>
      </c>
      <c r="B27" s="2"/>
      <c r="C27" s="2"/>
      <c r="D27" s="2"/>
    </row>
  </sheetData>
  <sheetProtection algorithmName="SHA-512" hashValue="czCVkZI8gAnYMmyeQMDm7neW/Nlgdq4sJwk6M+YhYmwMmH9VSedOv3E76Ona/YS6/RJCzSiTDceflsDCIdXsYQ==" saltValue="UmuHqi0Ey430D0G1ScU3Ag==" spinCount="100000" sheet="1" objects="1" scenarios="1"/>
  <mergeCells count="7">
    <mergeCell ref="C24:D24"/>
    <mergeCell ref="C22:D22"/>
    <mergeCell ref="A3:D3"/>
    <mergeCell ref="A7:D7"/>
    <mergeCell ref="A15:D15"/>
    <mergeCell ref="A19:B19"/>
    <mergeCell ref="C23:D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1"/>
  <sheetViews>
    <sheetView view="pageLayout" zoomScale="120" zoomScaleNormal="100" zoomScalePageLayoutView="120" workbookViewId="0">
      <selection activeCell="A56" sqref="A56:J56"/>
    </sheetView>
  </sheetViews>
  <sheetFormatPr defaultRowHeight="15" x14ac:dyDescent="0.25"/>
  <cols>
    <col min="1" max="1" width="4.28515625" style="1" customWidth="1"/>
    <col min="2" max="2" width="7.7109375" style="1" customWidth="1"/>
    <col min="3" max="3" width="10.7109375" style="1" customWidth="1"/>
    <col min="4" max="6" width="18.7109375" style="1" customWidth="1"/>
    <col min="7" max="8" width="9.140625" style="1"/>
    <col min="9" max="9" width="12.7109375" style="1" customWidth="1"/>
    <col min="10" max="10" width="15.7109375" style="1" customWidth="1"/>
    <col min="11" max="16384" width="9.140625" style="1"/>
  </cols>
  <sheetData>
    <row r="1" spans="1:15" s="2" customFormat="1" ht="34.5" customHeight="1" x14ac:dyDescent="0.25">
      <c r="A1" s="75"/>
      <c r="C1" s="76"/>
      <c r="G1" s="77"/>
      <c r="H1" s="77"/>
      <c r="I1" s="149" t="s">
        <v>137</v>
      </c>
      <c r="J1" s="150"/>
    </row>
    <row r="2" spans="1:15" s="2" customFormat="1" ht="18.75" x14ac:dyDescent="0.3">
      <c r="A2" s="109" t="s">
        <v>79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5" s="2" customFormat="1" ht="18.75" x14ac:dyDescent="0.3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5" ht="36" customHeight="1" x14ac:dyDescent="0.25">
      <c r="A4" s="39" t="s">
        <v>0</v>
      </c>
      <c r="B4" s="39" t="s">
        <v>1</v>
      </c>
      <c r="C4" s="71" t="s">
        <v>136</v>
      </c>
      <c r="D4" s="110" t="s">
        <v>2</v>
      </c>
      <c r="E4" s="110"/>
      <c r="F4" s="110"/>
      <c r="G4" s="39" t="s">
        <v>19</v>
      </c>
      <c r="H4" s="39" t="s">
        <v>81</v>
      </c>
      <c r="I4" s="23" t="s">
        <v>80</v>
      </c>
      <c r="J4" s="39" t="s">
        <v>95</v>
      </c>
    </row>
    <row r="5" spans="1:15" ht="30.75" customHeight="1" x14ac:dyDescent="0.25">
      <c r="A5" s="27"/>
      <c r="B5" s="68" t="s">
        <v>20</v>
      </c>
      <c r="C5" s="66"/>
      <c r="D5" s="125" t="s">
        <v>77</v>
      </c>
      <c r="E5" s="113"/>
      <c r="F5" s="113"/>
      <c r="G5" s="26"/>
      <c r="H5" s="26"/>
      <c r="I5" s="55"/>
      <c r="J5" s="23"/>
      <c r="K5" s="29"/>
    </row>
    <row r="6" spans="1:15" ht="50.1" customHeight="1" x14ac:dyDescent="0.25">
      <c r="A6" s="80">
        <v>45292</v>
      </c>
      <c r="B6" s="31"/>
      <c r="C6" s="69" t="s">
        <v>66</v>
      </c>
      <c r="D6" s="111" t="s">
        <v>78</v>
      </c>
      <c r="E6" s="113"/>
      <c r="F6" s="113"/>
      <c r="G6" s="26" t="s">
        <v>28</v>
      </c>
      <c r="H6" s="26">
        <v>100</v>
      </c>
      <c r="I6" s="28"/>
      <c r="J6" s="23">
        <f>ROUND(ROUND(I6,2)*H6,2)</f>
        <v>0</v>
      </c>
      <c r="K6" s="29"/>
    </row>
    <row r="7" spans="1:15" x14ac:dyDescent="0.25">
      <c r="A7" s="80">
        <v>45323</v>
      </c>
      <c r="B7" s="31"/>
      <c r="C7" s="69" t="s">
        <v>76</v>
      </c>
      <c r="D7" s="111" t="s">
        <v>69</v>
      </c>
      <c r="E7" s="112"/>
      <c r="F7" s="112"/>
      <c r="G7" s="26" t="s">
        <v>3</v>
      </c>
      <c r="H7" s="26">
        <v>10</v>
      </c>
      <c r="I7" s="28"/>
      <c r="J7" s="23">
        <f>ROUND(ROUND(I7,2)*H7,2)</f>
        <v>0</v>
      </c>
      <c r="K7" s="29"/>
    </row>
    <row r="8" spans="1:15" ht="21.75" customHeight="1" x14ac:dyDescent="0.25">
      <c r="A8" s="27"/>
      <c r="B8" s="67" t="s">
        <v>21</v>
      </c>
      <c r="C8" s="69"/>
      <c r="D8" s="113" t="s">
        <v>22</v>
      </c>
      <c r="E8" s="113"/>
      <c r="F8" s="113"/>
      <c r="G8" s="26"/>
      <c r="H8" s="26"/>
      <c r="I8" s="55"/>
      <c r="J8" s="39"/>
    </row>
    <row r="9" spans="1:15" ht="50.25" customHeight="1" x14ac:dyDescent="0.25">
      <c r="A9" s="27">
        <v>2</v>
      </c>
      <c r="B9" s="33"/>
      <c r="C9" s="69" t="s">
        <v>23</v>
      </c>
      <c r="D9" s="115" t="s">
        <v>24</v>
      </c>
      <c r="E9" s="115"/>
      <c r="F9" s="115"/>
      <c r="G9" s="26" t="s">
        <v>25</v>
      </c>
      <c r="H9" s="26">
        <v>9</v>
      </c>
      <c r="I9" s="28"/>
      <c r="J9" s="23">
        <f>ROUND(ROUND(I9,2)*H9,2)</f>
        <v>0</v>
      </c>
    </row>
    <row r="10" spans="1:15" ht="42.75" customHeight="1" x14ac:dyDescent="0.25">
      <c r="A10" s="27">
        <v>3</v>
      </c>
      <c r="B10" s="33"/>
      <c r="C10" s="69" t="s">
        <v>26</v>
      </c>
      <c r="D10" s="115" t="s">
        <v>27</v>
      </c>
      <c r="E10" s="116"/>
      <c r="F10" s="116"/>
      <c r="G10" s="26" t="s">
        <v>28</v>
      </c>
      <c r="H10" s="26">
        <v>120</v>
      </c>
      <c r="I10" s="28"/>
      <c r="J10" s="23">
        <f>ROUND(ROUND(I10,2)*H10,2)</f>
        <v>0</v>
      </c>
    </row>
    <row r="11" spans="1:15" ht="21.75" customHeight="1" x14ac:dyDescent="0.25">
      <c r="A11" s="27"/>
      <c r="B11" s="67" t="s">
        <v>132</v>
      </c>
      <c r="C11" s="66"/>
      <c r="D11" s="113" t="s">
        <v>29</v>
      </c>
      <c r="E11" s="113"/>
      <c r="F11" s="113"/>
      <c r="G11" s="26"/>
      <c r="H11" s="26"/>
      <c r="I11" s="55"/>
      <c r="J11" s="39"/>
    </row>
    <row r="12" spans="1:15" ht="35.1" customHeight="1" x14ac:dyDescent="0.25">
      <c r="A12" s="27">
        <v>4</v>
      </c>
      <c r="B12" s="33"/>
      <c r="C12" s="69" t="s">
        <v>133</v>
      </c>
      <c r="D12" s="117" t="s">
        <v>30</v>
      </c>
      <c r="E12" s="117"/>
      <c r="F12" s="117"/>
      <c r="G12" s="26" t="s">
        <v>25</v>
      </c>
      <c r="H12" s="26">
        <v>9</v>
      </c>
      <c r="I12" s="28"/>
      <c r="J12" s="23">
        <f>ROUND(ROUND(I12,2)*H12,2)</f>
        <v>0</v>
      </c>
    </row>
    <row r="13" spans="1:15" ht="35.1" customHeight="1" x14ac:dyDescent="0.25">
      <c r="A13" s="27">
        <v>5</v>
      </c>
      <c r="B13" s="33"/>
      <c r="C13" s="69" t="s">
        <v>134</v>
      </c>
      <c r="D13" s="117" t="s">
        <v>31</v>
      </c>
      <c r="E13" s="117"/>
      <c r="F13" s="117"/>
      <c r="G13" s="26" t="s">
        <v>32</v>
      </c>
      <c r="H13" s="26">
        <v>30</v>
      </c>
      <c r="I13" s="28"/>
      <c r="J13" s="23">
        <f>ROUND(ROUND(I13,2)*H13,2)</f>
        <v>0</v>
      </c>
      <c r="O13" s="29"/>
    </row>
    <row r="14" spans="1:15" ht="35.1" customHeight="1" x14ac:dyDescent="0.25">
      <c r="A14" s="27">
        <v>6</v>
      </c>
      <c r="B14" s="33"/>
      <c r="C14" s="69" t="s">
        <v>135</v>
      </c>
      <c r="D14" s="117" t="s">
        <v>33</v>
      </c>
      <c r="E14" s="117"/>
      <c r="F14" s="117"/>
      <c r="G14" s="26" t="s">
        <v>13</v>
      </c>
      <c r="H14" s="26">
        <v>0.9</v>
      </c>
      <c r="I14" s="28"/>
      <c r="J14" s="23">
        <f>ROUND(ROUND(I14,2)*H14,2)</f>
        <v>0</v>
      </c>
    </row>
    <row r="15" spans="1:15" ht="35.1" customHeight="1" x14ac:dyDescent="0.25">
      <c r="A15" s="39"/>
      <c r="B15" s="33"/>
      <c r="C15" s="66" t="s">
        <v>96</v>
      </c>
      <c r="D15" s="113" t="s">
        <v>94</v>
      </c>
      <c r="E15" s="112"/>
      <c r="F15" s="112"/>
      <c r="G15" s="26"/>
      <c r="H15" s="26"/>
      <c r="I15" s="55"/>
      <c r="J15" s="39"/>
    </row>
    <row r="16" spans="1:15" ht="23.1" customHeight="1" x14ac:dyDescent="0.25">
      <c r="A16" s="56">
        <v>7</v>
      </c>
      <c r="B16" s="32"/>
      <c r="C16" s="69" t="s">
        <v>97</v>
      </c>
      <c r="D16" s="114" t="s">
        <v>38</v>
      </c>
      <c r="E16" s="111"/>
      <c r="F16" s="111"/>
      <c r="G16" s="26" t="s">
        <v>28</v>
      </c>
      <c r="H16" s="26">
        <v>30</v>
      </c>
      <c r="I16" s="28"/>
      <c r="J16" s="23">
        <f t="shared" ref="J16:J50" si="0">ROUND(ROUND(I16,2)*H16,2)</f>
        <v>0</v>
      </c>
    </row>
    <row r="17" spans="1:10" ht="23.1" customHeight="1" x14ac:dyDescent="0.25">
      <c r="A17" s="56">
        <v>8</v>
      </c>
      <c r="B17" s="32"/>
      <c r="C17" s="69" t="s">
        <v>98</v>
      </c>
      <c r="D17" s="114" t="s">
        <v>39</v>
      </c>
      <c r="E17" s="114"/>
      <c r="F17" s="114"/>
      <c r="G17" s="26" t="s">
        <v>28</v>
      </c>
      <c r="H17" s="26">
        <v>30</v>
      </c>
      <c r="I17" s="28"/>
      <c r="J17" s="23">
        <f t="shared" si="0"/>
        <v>0</v>
      </c>
    </row>
    <row r="18" spans="1:10" ht="23.1" customHeight="1" x14ac:dyDescent="0.25">
      <c r="A18" s="56">
        <v>9</v>
      </c>
      <c r="B18" s="32"/>
      <c r="C18" s="69" t="s">
        <v>99</v>
      </c>
      <c r="D18" s="114" t="s">
        <v>40</v>
      </c>
      <c r="E18" s="111"/>
      <c r="F18" s="111"/>
      <c r="G18" s="26" t="s">
        <v>28</v>
      </c>
      <c r="H18" s="26">
        <v>30</v>
      </c>
      <c r="I18" s="28"/>
      <c r="J18" s="23">
        <f t="shared" si="0"/>
        <v>0</v>
      </c>
    </row>
    <row r="19" spans="1:10" ht="23.1" customHeight="1" x14ac:dyDescent="0.25">
      <c r="A19" s="56">
        <v>10</v>
      </c>
      <c r="B19" s="32"/>
      <c r="C19" s="69" t="s">
        <v>100</v>
      </c>
      <c r="D19" s="114" t="s">
        <v>41</v>
      </c>
      <c r="E19" s="114"/>
      <c r="F19" s="114"/>
      <c r="G19" s="26" t="s">
        <v>28</v>
      </c>
      <c r="H19" s="26">
        <v>30</v>
      </c>
      <c r="I19" s="28"/>
      <c r="J19" s="23">
        <f t="shared" si="0"/>
        <v>0</v>
      </c>
    </row>
    <row r="20" spans="1:10" ht="23.1" customHeight="1" x14ac:dyDescent="0.25">
      <c r="A20" s="56">
        <v>11</v>
      </c>
      <c r="B20" s="32"/>
      <c r="C20" s="69" t="s">
        <v>101</v>
      </c>
      <c r="D20" s="114" t="s">
        <v>42</v>
      </c>
      <c r="E20" s="111"/>
      <c r="F20" s="111"/>
      <c r="G20" s="26" t="s">
        <v>28</v>
      </c>
      <c r="H20" s="26">
        <v>20</v>
      </c>
      <c r="I20" s="28"/>
      <c r="J20" s="23">
        <f t="shared" si="0"/>
        <v>0</v>
      </c>
    </row>
    <row r="21" spans="1:10" ht="23.1" customHeight="1" x14ac:dyDescent="0.25">
      <c r="A21" s="56">
        <v>12</v>
      </c>
      <c r="B21" s="32"/>
      <c r="C21" s="69" t="s">
        <v>102</v>
      </c>
      <c r="D21" s="114" t="s">
        <v>43</v>
      </c>
      <c r="E21" s="114"/>
      <c r="F21" s="114"/>
      <c r="G21" s="26" t="s">
        <v>28</v>
      </c>
      <c r="H21" s="26">
        <v>20</v>
      </c>
      <c r="I21" s="28"/>
      <c r="J21" s="23">
        <f t="shared" si="0"/>
        <v>0</v>
      </c>
    </row>
    <row r="22" spans="1:10" ht="23.1" customHeight="1" x14ac:dyDescent="0.25">
      <c r="A22" s="56">
        <v>13</v>
      </c>
      <c r="B22" s="32"/>
      <c r="C22" s="69" t="s">
        <v>103</v>
      </c>
      <c r="D22" s="114" t="s">
        <v>44</v>
      </c>
      <c r="E22" s="111"/>
      <c r="F22" s="111"/>
      <c r="G22" s="26" t="s">
        <v>28</v>
      </c>
      <c r="H22" s="26">
        <v>20</v>
      </c>
      <c r="I22" s="28"/>
      <c r="J22" s="23">
        <f t="shared" si="0"/>
        <v>0</v>
      </c>
    </row>
    <row r="23" spans="1:10" ht="23.1" customHeight="1" x14ac:dyDescent="0.25">
      <c r="A23" s="56">
        <v>14</v>
      </c>
      <c r="B23" s="32"/>
      <c r="C23" s="69" t="s">
        <v>104</v>
      </c>
      <c r="D23" s="114" t="s">
        <v>45</v>
      </c>
      <c r="E23" s="114"/>
      <c r="F23" s="114"/>
      <c r="G23" s="26" t="s">
        <v>28</v>
      </c>
      <c r="H23" s="26">
        <v>20</v>
      </c>
      <c r="I23" s="28"/>
      <c r="J23" s="23">
        <f t="shared" si="0"/>
        <v>0</v>
      </c>
    </row>
    <row r="24" spans="1:10" ht="23.1" customHeight="1" x14ac:dyDescent="0.25">
      <c r="A24" s="56">
        <v>15</v>
      </c>
      <c r="B24" s="32"/>
      <c r="C24" s="69" t="s">
        <v>105</v>
      </c>
      <c r="D24" s="114" t="s">
        <v>46</v>
      </c>
      <c r="E24" s="111"/>
      <c r="F24" s="111"/>
      <c r="G24" s="26" t="s">
        <v>28</v>
      </c>
      <c r="H24" s="26">
        <v>4</v>
      </c>
      <c r="I24" s="28"/>
      <c r="J24" s="23">
        <f t="shared" si="0"/>
        <v>0</v>
      </c>
    </row>
    <row r="25" spans="1:10" ht="23.1" customHeight="1" x14ac:dyDescent="0.25">
      <c r="A25" s="56">
        <v>16</v>
      </c>
      <c r="B25" s="32"/>
      <c r="C25" s="69" t="s">
        <v>106</v>
      </c>
      <c r="D25" s="114" t="s">
        <v>47</v>
      </c>
      <c r="E25" s="114"/>
      <c r="F25" s="114"/>
      <c r="G25" s="26" t="s">
        <v>28</v>
      </c>
      <c r="H25" s="26">
        <v>4</v>
      </c>
      <c r="I25" s="28"/>
      <c r="J25" s="23">
        <f t="shared" si="0"/>
        <v>0</v>
      </c>
    </row>
    <row r="26" spans="1:10" ht="23.1" customHeight="1" x14ac:dyDescent="0.25">
      <c r="A26" s="56">
        <v>17</v>
      </c>
      <c r="B26" s="32"/>
      <c r="C26" s="69" t="s">
        <v>107</v>
      </c>
      <c r="D26" s="114" t="s">
        <v>34</v>
      </c>
      <c r="E26" s="111"/>
      <c r="F26" s="111"/>
      <c r="G26" s="26" t="s">
        <v>28</v>
      </c>
      <c r="H26" s="26">
        <v>2</v>
      </c>
      <c r="I26" s="28"/>
      <c r="J26" s="23">
        <f t="shared" si="0"/>
        <v>0</v>
      </c>
    </row>
    <row r="27" spans="1:10" ht="23.1" customHeight="1" x14ac:dyDescent="0.25">
      <c r="A27" s="56">
        <v>18</v>
      </c>
      <c r="B27" s="32"/>
      <c r="C27" s="69" t="s">
        <v>108</v>
      </c>
      <c r="D27" s="114" t="s">
        <v>35</v>
      </c>
      <c r="E27" s="114"/>
      <c r="F27" s="114"/>
      <c r="G27" s="26" t="s">
        <v>28</v>
      </c>
      <c r="H27" s="26">
        <v>2</v>
      </c>
      <c r="I27" s="28"/>
      <c r="J27" s="23">
        <f t="shared" si="0"/>
        <v>0</v>
      </c>
    </row>
    <row r="28" spans="1:10" ht="23.1" customHeight="1" x14ac:dyDescent="0.25">
      <c r="A28" s="56">
        <v>19</v>
      </c>
      <c r="B28" s="32"/>
      <c r="C28" s="69" t="s">
        <v>109</v>
      </c>
      <c r="D28" s="114" t="s">
        <v>36</v>
      </c>
      <c r="E28" s="111"/>
      <c r="F28" s="111"/>
      <c r="G28" s="26" t="s">
        <v>28</v>
      </c>
      <c r="H28" s="26">
        <v>2</v>
      </c>
      <c r="I28" s="28"/>
      <c r="J28" s="23">
        <f t="shared" si="0"/>
        <v>0</v>
      </c>
    </row>
    <row r="29" spans="1:10" ht="23.1" customHeight="1" x14ac:dyDescent="0.25">
      <c r="A29" s="56">
        <v>20</v>
      </c>
      <c r="B29" s="32"/>
      <c r="C29" s="69" t="s">
        <v>110</v>
      </c>
      <c r="D29" s="114" t="s">
        <v>37</v>
      </c>
      <c r="E29" s="114"/>
      <c r="F29" s="114"/>
      <c r="G29" s="26" t="s">
        <v>28</v>
      </c>
      <c r="H29" s="26">
        <v>2</v>
      </c>
      <c r="I29" s="28"/>
      <c r="J29" s="23">
        <f t="shared" si="0"/>
        <v>0</v>
      </c>
    </row>
    <row r="30" spans="1:10" s="54" customFormat="1" ht="36.75" customHeight="1" x14ac:dyDescent="0.25">
      <c r="A30" s="56">
        <v>21</v>
      </c>
      <c r="B30" s="73"/>
      <c r="C30" s="69" t="s">
        <v>111</v>
      </c>
      <c r="D30" s="114" t="s">
        <v>48</v>
      </c>
      <c r="E30" s="114"/>
      <c r="F30" s="114"/>
      <c r="G30" s="26" t="s">
        <v>3</v>
      </c>
      <c r="H30" s="26">
        <v>10</v>
      </c>
      <c r="I30" s="28"/>
      <c r="J30" s="23">
        <f t="shared" si="0"/>
        <v>0</v>
      </c>
    </row>
    <row r="31" spans="1:10" s="54" customFormat="1" ht="23.1" customHeight="1" x14ac:dyDescent="0.25">
      <c r="A31" s="56">
        <v>22</v>
      </c>
      <c r="B31" s="74"/>
      <c r="C31" s="69" t="s">
        <v>112</v>
      </c>
      <c r="D31" s="114" t="s">
        <v>49</v>
      </c>
      <c r="E31" s="114"/>
      <c r="F31" s="114"/>
      <c r="G31" s="26" t="s">
        <v>3</v>
      </c>
      <c r="H31" s="26">
        <v>10</v>
      </c>
      <c r="I31" s="28"/>
      <c r="J31" s="23">
        <f t="shared" si="0"/>
        <v>0</v>
      </c>
    </row>
    <row r="32" spans="1:10" s="54" customFormat="1" ht="38.25" customHeight="1" x14ac:dyDescent="0.25">
      <c r="A32" s="56">
        <v>23</v>
      </c>
      <c r="B32" s="74"/>
      <c r="C32" s="69" t="s">
        <v>113</v>
      </c>
      <c r="D32" s="114" t="s">
        <v>50</v>
      </c>
      <c r="E32" s="114"/>
      <c r="F32" s="114"/>
      <c r="G32" s="26" t="s">
        <v>3</v>
      </c>
      <c r="H32" s="26">
        <v>10</v>
      </c>
      <c r="I32" s="28"/>
      <c r="J32" s="23">
        <f t="shared" si="0"/>
        <v>0</v>
      </c>
    </row>
    <row r="33" spans="1:10" s="54" customFormat="1" ht="23.1" customHeight="1" x14ac:dyDescent="0.25">
      <c r="A33" s="56">
        <v>24</v>
      </c>
      <c r="B33" s="74"/>
      <c r="C33" s="69" t="s">
        <v>114</v>
      </c>
      <c r="D33" s="114" t="s">
        <v>51</v>
      </c>
      <c r="E33" s="114"/>
      <c r="F33" s="114"/>
      <c r="G33" s="26" t="s">
        <v>3</v>
      </c>
      <c r="H33" s="26">
        <v>10</v>
      </c>
      <c r="I33" s="28"/>
      <c r="J33" s="23">
        <f t="shared" si="0"/>
        <v>0</v>
      </c>
    </row>
    <row r="34" spans="1:10" s="54" customFormat="1" ht="39" customHeight="1" x14ac:dyDescent="0.25">
      <c r="A34" s="56">
        <v>25</v>
      </c>
      <c r="B34" s="74"/>
      <c r="C34" s="69" t="s">
        <v>115</v>
      </c>
      <c r="D34" s="114" t="s">
        <v>52</v>
      </c>
      <c r="E34" s="114"/>
      <c r="F34" s="114"/>
      <c r="G34" s="26" t="s">
        <v>3</v>
      </c>
      <c r="H34" s="26">
        <v>40</v>
      </c>
      <c r="I34" s="28"/>
      <c r="J34" s="23">
        <f t="shared" si="0"/>
        <v>0</v>
      </c>
    </row>
    <row r="35" spans="1:10" s="54" customFormat="1" ht="23.1" customHeight="1" x14ac:dyDescent="0.25">
      <c r="A35" s="56">
        <v>26</v>
      </c>
      <c r="B35" s="74"/>
      <c r="C35" s="69" t="s">
        <v>116</v>
      </c>
      <c r="D35" s="114" t="s">
        <v>53</v>
      </c>
      <c r="E35" s="114"/>
      <c r="F35" s="114"/>
      <c r="G35" s="26" t="s">
        <v>3</v>
      </c>
      <c r="H35" s="26">
        <v>40</v>
      </c>
      <c r="I35" s="28"/>
      <c r="J35" s="23">
        <f t="shared" si="0"/>
        <v>0</v>
      </c>
    </row>
    <row r="36" spans="1:10" s="54" customFormat="1" ht="38.25" customHeight="1" x14ac:dyDescent="0.25">
      <c r="A36" s="56">
        <v>27</v>
      </c>
      <c r="B36" s="74"/>
      <c r="C36" s="69" t="s">
        <v>117</v>
      </c>
      <c r="D36" s="114" t="s">
        <v>89</v>
      </c>
      <c r="E36" s="114"/>
      <c r="F36" s="114"/>
      <c r="G36" s="26" t="s">
        <v>3</v>
      </c>
      <c r="H36" s="26">
        <v>100</v>
      </c>
      <c r="I36" s="28"/>
      <c r="J36" s="23">
        <f t="shared" si="0"/>
        <v>0</v>
      </c>
    </row>
    <row r="37" spans="1:10" s="54" customFormat="1" ht="23.1" customHeight="1" x14ac:dyDescent="0.25">
      <c r="A37" s="56">
        <v>28</v>
      </c>
      <c r="B37" s="74"/>
      <c r="C37" s="69" t="s">
        <v>118</v>
      </c>
      <c r="D37" s="114" t="s">
        <v>90</v>
      </c>
      <c r="E37" s="114"/>
      <c r="F37" s="114"/>
      <c r="G37" s="26" t="s">
        <v>3</v>
      </c>
      <c r="H37" s="26">
        <v>100</v>
      </c>
      <c r="I37" s="28"/>
      <c r="J37" s="23">
        <f t="shared" si="0"/>
        <v>0</v>
      </c>
    </row>
    <row r="38" spans="1:10" s="54" customFormat="1" ht="42" customHeight="1" x14ac:dyDescent="0.25">
      <c r="A38" s="56">
        <v>29</v>
      </c>
      <c r="B38" s="74"/>
      <c r="C38" s="69" t="s">
        <v>119</v>
      </c>
      <c r="D38" s="114" t="s">
        <v>54</v>
      </c>
      <c r="E38" s="114"/>
      <c r="F38" s="114"/>
      <c r="G38" s="26" t="s">
        <v>3</v>
      </c>
      <c r="H38" s="26">
        <v>300</v>
      </c>
      <c r="I38" s="28"/>
      <c r="J38" s="23">
        <f t="shared" si="0"/>
        <v>0</v>
      </c>
    </row>
    <row r="39" spans="1:10" s="54" customFormat="1" ht="23.1" customHeight="1" x14ac:dyDescent="0.25">
      <c r="A39" s="56">
        <v>30</v>
      </c>
      <c r="B39" s="74"/>
      <c r="C39" s="69" t="s">
        <v>120</v>
      </c>
      <c r="D39" s="114" t="s">
        <v>55</v>
      </c>
      <c r="E39" s="114"/>
      <c r="F39" s="114"/>
      <c r="G39" s="26" t="s">
        <v>3</v>
      </c>
      <c r="H39" s="26">
        <v>300</v>
      </c>
      <c r="I39" s="28"/>
      <c r="J39" s="23">
        <f t="shared" si="0"/>
        <v>0</v>
      </c>
    </row>
    <row r="40" spans="1:10" s="54" customFormat="1" ht="39" customHeight="1" x14ac:dyDescent="0.25">
      <c r="A40" s="56">
        <v>31</v>
      </c>
      <c r="B40" s="74"/>
      <c r="C40" s="69" t="s">
        <v>121</v>
      </c>
      <c r="D40" s="114" t="s">
        <v>56</v>
      </c>
      <c r="E40" s="114"/>
      <c r="F40" s="114"/>
      <c r="G40" s="26" t="s">
        <v>3</v>
      </c>
      <c r="H40" s="26">
        <v>300</v>
      </c>
      <c r="I40" s="28"/>
      <c r="J40" s="23">
        <f t="shared" si="0"/>
        <v>0</v>
      </c>
    </row>
    <row r="41" spans="1:10" s="54" customFormat="1" ht="23.1" customHeight="1" x14ac:dyDescent="0.25">
      <c r="A41" s="56">
        <v>32</v>
      </c>
      <c r="B41" s="74"/>
      <c r="C41" s="69" t="s">
        <v>122</v>
      </c>
      <c r="D41" s="114" t="s">
        <v>57</v>
      </c>
      <c r="E41" s="114"/>
      <c r="F41" s="114"/>
      <c r="G41" s="26" t="s">
        <v>3</v>
      </c>
      <c r="H41" s="26">
        <v>300</v>
      </c>
      <c r="I41" s="28"/>
      <c r="J41" s="23">
        <f t="shared" si="0"/>
        <v>0</v>
      </c>
    </row>
    <row r="42" spans="1:10" s="54" customFormat="1" ht="38.25" customHeight="1" x14ac:dyDescent="0.25">
      <c r="A42" s="56">
        <v>33</v>
      </c>
      <c r="B42" s="74"/>
      <c r="C42" s="69" t="s">
        <v>123</v>
      </c>
      <c r="D42" s="114" t="s">
        <v>58</v>
      </c>
      <c r="E42" s="114"/>
      <c r="F42" s="114"/>
      <c r="G42" s="26" t="s">
        <v>3</v>
      </c>
      <c r="H42" s="26">
        <v>10</v>
      </c>
      <c r="I42" s="28"/>
      <c r="J42" s="23">
        <f t="shared" si="0"/>
        <v>0</v>
      </c>
    </row>
    <row r="43" spans="1:10" s="54" customFormat="1" ht="23.1" customHeight="1" x14ac:dyDescent="0.25">
      <c r="A43" s="56">
        <v>34</v>
      </c>
      <c r="B43" s="74"/>
      <c r="C43" s="69" t="s">
        <v>124</v>
      </c>
      <c r="D43" s="114" t="s">
        <v>59</v>
      </c>
      <c r="E43" s="114"/>
      <c r="F43" s="114"/>
      <c r="G43" s="26" t="s">
        <v>3</v>
      </c>
      <c r="H43" s="26">
        <v>10</v>
      </c>
      <c r="I43" s="28"/>
      <c r="J43" s="23">
        <f t="shared" si="0"/>
        <v>0</v>
      </c>
    </row>
    <row r="44" spans="1:10" s="54" customFormat="1" ht="37.5" customHeight="1" x14ac:dyDescent="0.25">
      <c r="A44" s="56">
        <v>35</v>
      </c>
      <c r="B44" s="74"/>
      <c r="C44" s="69" t="s">
        <v>125</v>
      </c>
      <c r="D44" s="114" t="s">
        <v>60</v>
      </c>
      <c r="E44" s="114"/>
      <c r="F44" s="114"/>
      <c r="G44" s="26" t="s">
        <v>3</v>
      </c>
      <c r="H44" s="26">
        <v>5</v>
      </c>
      <c r="I44" s="28"/>
      <c r="J44" s="23">
        <f t="shared" si="0"/>
        <v>0</v>
      </c>
    </row>
    <row r="45" spans="1:10" s="54" customFormat="1" ht="23.1" customHeight="1" x14ac:dyDescent="0.25">
      <c r="A45" s="56">
        <v>36</v>
      </c>
      <c r="B45" s="74"/>
      <c r="C45" s="69" t="s">
        <v>126</v>
      </c>
      <c r="D45" s="114" t="s">
        <v>61</v>
      </c>
      <c r="E45" s="114"/>
      <c r="F45" s="114"/>
      <c r="G45" s="26" t="s">
        <v>3</v>
      </c>
      <c r="H45" s="26">
        <v>5</v>
      </c>
      <c r="I45" s="28"/>
      <c r="J45" s="23">
        <f t="shared" si="0"/>
        <v>0</v>
      </c>
    </row>
    <row r="46" spans="1:10" s="54" customFormat="1" ht="37.5" customHeight="1" x14ac:dyDescent="0.25">
      <c r="A46" s="56">
        <v>37</v>
      </c>
      <c r="B46" s="74"/>
      <c r="C46" s="69" t="s">
        <v>127</v>
      </c>
      <c r="D46" s="114" t="s">
        <v>62</v>
      </c>
      <c r="E46" s="114"/>
      <c r="F46" s="114"/>
      <c r="G46" s="26" t="s">
        <v>3</v>
      </c>
      <c r="H46" s="26">
        <v>20</v>
      </c>
      <c r="I46" s="28"/>
      <c r="J46" s="23">
        <f t="shared" si="0"/>
        <v>0</v>
      </c>
    </row>
    <row r="47" spans="1:10" s="54" customFormat="1" ht="23.1" customHeight="1" x14ac:dyDescent="0.25">
      <c r="A47" s="56">
        <v>38</v>
      </c>
      <c r="B47" s="74"/>
      <c r="C47" s="69" t="s">
        <v>128</v>
      </c>
      <c r="D47" s="114" t="s">
        <v>63</v>
      </c>
      <c r="E47" s="114"/>
      <c r="F47" s="114"/>
      <c r="G47" s="26" t="s">
        <v>3</v>
      </c>
      <c r="H47" s="26">
        <v>20</v>
      </c>
      <c r="I47" s="28"/>
      <c r="J47" s="23">
        <f t="shared" si="0"/>
        <v>0</v>
      </c>
    </row>
    <row r="48" spans="1:10" s="54" customFormat="1" ht="39" customHeight="1" x14ac:dyDescent="0.25">
      <c r="A48" s="56">
        <v>39</v>
      </c>
      <c r="B48" s="74"/>
      <c r="C48" s="69" t="s">
        <v>129</v>
      </c>
      <c r="D48" s="114" t="s">
        <v>64</v>
      </c>
      <c r="E48" s="114"/>
      <c r="F48" s="114"/>
      <c r="G48" s="26" t="s">
        <v>3</v>
      </c>
      <c r="H48" s="26">
        <v>8</v>
      </c>
      <c r="I48" s="28"/>
      <c r="J48" s="23">
        <f t="shared" si="0"/>
        <v>0</v>
      </c>
    </row>
    <row r="49" spans="1:11" s="54" customFormat="1" ht="23.1" customHeight="1" x14ac:dyDescent="0.25">
      <c r="A49" s="56">
        <v>40</v>
      </c>
      <c r="B49" s="70"/>
      <c r="C49" s="69" t="s">
        <v>130</v>
      </c>
      <c r="D49" s="114" t="s">
        <v>65</v>
      </c>
      <c r="E49" s="114"/>
      <c r="F49" s="114"/>
      <c r="G49" s="26" t="s">
        <v>3</v>
      </c>
      <c r="H49" s="26">
        <v>8</v>
      </c>
      <c r="I49" s="28"/>
      <c r="J49" s="23">
        <f t="shared" si="0"/>
        <v>0</v>
      </c>
    </row>
    <row r="50" spans="1:11" s="54" customFormat="1" ht="23.1" customHeight="1" x14ac:dyDescent="0.25">
      <c r="A50" s="56">
        <v>41</v>
      </c>
      <c r="B50" s="81"/>
      <c r="C50" s="69" t="s">
        <v>131</v>
      </c>
      <c r="D50" s="120" t="s">
        <v>86</v>
      </c>
      <c r="E50" s="121"/>
      <c r="F50" s="122"/>
      <c r="G50" s="26" t="s">
        <v>87</v>
      </c>
      <c r="H50" s="26">
        <v>20</v>
      </c>
      <c r="I50" s="28"/>
      <c r="J50" s="23">
        <f t="shared" si="0"/>
        <v>0</v>
      </c>
    </row>
    <row r="51" spans="1:11" ht="19.5" customHeight="1" x14ac:dyDescent="0.25">
      <c r="A51" s="130" t="s">
        <v>4</v>
      </c>
      <c r="B51" s="131"/>
      <c r="C51" s="131"/>
      <c r="D51" s="131"/>
      <c r="E51" s="131"/>
      <c r="F51" s="131"/>
      <c r="G51" s="131"/>
      <c r="H51" s="131"/>
      <c r="I51" s="97"/>
      <c r="J51" s="78">
        <f xml:space="preserve"> SUM(J6:J50)</f>
        <v>0</v>
      </c>
    </row>
    <row r="52" spans="1:11" ht="15" customHeight="1" x14ac:dyDescent="0.25">
      <c r="A52" s="132" t="s">
        <v>92</v>
      </c>
      <c r="B52" s="132"/>
      <c r="C52" s="132"/>
      <c r="D52" s="132"/>
      <c r="E52" s="58"/>
      <c r="F52" s="58"/>
      <c r="G52" s="57"/>
      <c r="H52" s="57"/>
      <c r="I52" s="58"/>
      <c r="J52" s="20">
        <f>J51*0.23</f>
        <v>0</v>
      </c>
    </row>
    <row r="53" spans="1:11" ht="15" customHeight="1" x14ac:dyDescent="0.25">
      <c r="A53" s="133" t="s">
        <v>5</v>
      </c>
      <c r="B53" s="133"/>
      <c r="C53" s="133"/>
      <c r="D53" s="133"/>
      <c r="E53" s="133"/>
      <c r="F53" s="133"/>
      <c r="G53" s="133"/>
      <c r="H53" s="133"/>
      <c r="I53" s="133"/>
      <c r="J53" s="21">
        <f xml:space="preserve"> (J51+J52)</f>
        <v>0</v>
      </c>
    </row>
    <row r="54" spans="1:11" ht="1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1" ht="15" customHeight="1" x14ac:dyDescent="0.25">
      <c r="A55" s="118" t="s">
        <v>14</v>
      </c>
      <c r="B55" s="118"/>
      <c r="C55" s="118"/>
      <c r="D55" s="118"/>
      <c r="E55" s="118"/>
      <c r="F55" s="118"/>
      <c r="G55" s="118"/>
      <c r="H55" s="118"/>
      <c r="I55" s="118"/>
      <c r="J55" s="118"/>
    </row>
    <row r="56" spans="1:11" s="15" customFormat="1" ht="15" customHeight="1" x14ac:dyDescent="0.25">
      <c r="A56" s="119" t="s">
        <v>15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4"/>
    </row>
    <row r="57" spans="1:11" s="17" customFormat="1" ht="15" customHeight="1" x14ac:dyDescent="0.25">
      <c r="A57" s="119" t="s">
        <v>16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6"/>
    </row>
    <row r="58" spans="1:11" s="17" customFormat="1" ht="15" customHeight="1" x14ac:dyDescent="0.25">
      <c r="A58" s="119" t="s">
        <v>91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6"/>
    </row>
    <row r="59" spans="1:11" ht="1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1" s="17" customFormat="1" ht="15" customHeight="1" x14ac:dyDescent="0.25">
      <c r="A60" s="126" t="s">
        <v>17</v>
      </c>
      <c r="B60" s="126"/>
      <c r="C60" s="126"/>
      <c r="D60" s="126"/>
      <c r="E60" s="126"/>
      <c r="F60" s="126"/>
      <c r="G60" s="126"/>
      <c r="H60" s="126"/>
      <c r="I60" s="126"/>
      <c r="J60" s="126"/>
      <c r="K60" s="95"/>
    </row>
    <row r="61" spans="1:11" ht="36.75" customHeight="1" x14ac:dyDescent="0.25">
      <c r="A61" s="127" t="s">
        <v>138</v>
      </c>
      <c r="B61" s="127"/>
      <c r="C61" s="127"/>
      <c r="D61" s="127"/>
      <c r="E61" s="127"/>
      <c r="F61" s="127"/>
      <c r="G61" s="127"/>
      <c r="H61" s="127"/>
      <c r="I61" s="127"/>
      <c r="J61" s="19"/>
    </row>
    <row r="62" spans="1:11" s="17" customFormat="1" ht="15" customHeight="1" x14ac:dyDescent="0.25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96"/>
    </row>
    <row r="63" spans="1:11" s="17" customFormat="1" ht="15" customHeight="1" x14ac:dyDescent="0.25">
      <c r="A63" s="129" t="s">
        <v>18</v>
      </c>
      <c r="B63" s="129"/>
      <c r="C63" s="129"/>
      <c r="D63" s="129"/>
      <c r="E63" s="129"/>
      <c r="F63" s="129"/>
      <c r="G63" s="129"/>
      <c r="H63" s="129"/>
      <c r="I63" s="129"/>
      <c r="J63" s="129"/>
    </row>
    <row r="64" spans="1:11" s="17" customFormat="1" ht="15" customHeight="1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83"/>
    </row>
    <row r="65" spans="1:11" s="17" customFormat="1" ht="23.25" customHeight="1" x14ac:dyDescent="0.25">
      <c r="A65" s="106" t="s">
        <v>7</v>
      </c>
      <c r="B65" s="106"/>
      <c r="C65" s="106"/>
      <c r="D65" s="106"/>
      <c r="E65" s="100"/>
      <c r="F65" s="99"/>
      <c r="G65" s="99"/>
      <c r="H65" s="99"/>
      <c r="I65" s="99"/>
      <c r="J65" s="83"/>
    </row>
    <row r="66" spans="1:11" s="17" customFormat="1" ht="15.75" customHeight="1" x14ac:dyDescent="0.25">
      <c r="A66" s="100"/>
      <c r="B66" s="100"/>
      <c r="C66" s="100"/>
      <c r="D66" s="100"/>
      <c r="E66" s="100"/>
      <c r="F66" s="123" t="s">
        <v>84</v>
      </c>
      <c r="G66" s="124"/>
      <c r="H66" s="124"/>
      <c r="I66" s="124"/>
      <c r="J66" s="83"/>
      <c r="K66" s="83"/>
    </row>
    <row r="67" spans="1:11" s="4" customFormat="1" ht="29.25" customHeight="1" x14ac:dyDescent="0.2">
      <c r="A67" s="84"/>
      <c r="B67" s="84"/>
      <c r="C67" s="84"/>
      <c r="D67" s="84"/>
      <c r="E67" s="84"/>
      <c r="F67" s="101" t="s">
        <v>85</v>
      </c>
      <c r="G67" s="108"/>
      <c r="H67" s="108"/>
      <c r="I67" s="108"/>
    </row>
    <row r="68" spans="1:11" x14ac:dyDescent="0.25">
      <c r="A68" s="85"/>
      <c r="B68" s="85"/>
      <c r="C68" s="86"/>
      <c r="D68" s="85"/>
      <c r="E68" s="85"/>
      <c r="F68" s="85"/>
      <c r="G68" s="85"/>
      <c r="H68" s="85"/>
      <c r="I68" s="85"/>
    </row>
    <row r="69" spans="1:11" ht="29.25" customHeight="1" x14ac:dyDescent="0.25">
      <c r="C69" s="17"/>
    </row>
    <row r="70" spans="1:11" ht="14.25" customHeight="1" x14ac:dyDescent="0.25">
      <c r="C70" s="17"/>
    </row>
    <row r="71" spans="1:11" ht="27.75" customHeight="1" x14ac:dyDescent="0.25">
      <c r="C71" s="17"/>
    </row>
  </sheetData>
  <sheetProtection algorithmName="SHA-512" hashValue="UoDSn+XQFKwAEXMvCY/1UDYBU3LTKZQDqpotFi6z9OfSiWfaBnJN4i7IKIIWT/ANOPlkzkD5tuh7dkHCHVCbog==" saltValue="UHtWs0b7TUOY+6u3ac0jTw==" spinCount="100000" sheet="1" objects="1" scenarios="1"/>
  <mergeCells count="63">
    <mergeCell ref="F66:I66"/>
    <mergeCell ref="F67:I67"/>
    <mergeCell ref="I1:J1"/>
    <mergeCell ref="D5:F5"/>
    <mergeCell ref="D6:F6"/>
    <mergeCell ref="A65:D65"/>
    <mergeCell ref="A57:J57"/>
    <mergeCell ref="A58:J58"/>
    <mergeCell ref="A60:J60"/>
    <mergeCell ref="A61:I61"/>
    <mergeCell ref="A62:J62"/>
    <mergeCell ref="A63:J63"/>
    <mergeCell ref="A51:H51"/>
    <mergeCell ref="A52:D52"/>
    <mergeCell ref="A53:I53"/>
    <mergeCell ref="A55:J55"/>
    <mergeCell ref="A56:J56"/>
    <mergeCell ref="D45:F45"/>
    <mergeCell ref="D46:F46"/>
    <mergeCell ref="D47:F47"/>
    <mergeCell ref="D48:F48"/>
    <mergeCell ref="D49:F49"/>
    <mergeCell ref="D50:F50"/>
    <mergeCell ref="D44:F44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32:F32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A2:J2"/>
    <mergeCell ref="D4:F4"/>
    <mergeCell ref="D7:F7"/>
    <mergeCell ref="D8:F8"/>
    <mergeCell ref="D20:F20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&amp;LNákup a výmena záchytných bezpečnostných zariadení SMA na pozemných komunikáciách vo vlastníctve, resp. v správe Národnej diaľničnej spoločnosti a.s.</oddHeader>
    <oddFooter xml:space="preserve">&amp;C&amp;P/&amp;N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1"/>
  <sheetViews>
    <sheetView view="pageLayout" topLeftCell="A46" zoomScaleNormal="100" workbookViewId="0">
      <selection activeCell="E57" sqref="E57"/>
    </sheetView>
  </sheetViews>
  <sheetFormatPr defaultRowHeight="15" x14ac:dyDescent="0.25"/>
  <cols>
    <col min="1" max="1" width="4.28515625" style="1" customWidth="1"/>
    <col min="2" max="2" width="8.28515625" style="1" customWidth="1"/>
    <col min="3" max="3" width="12.7109375" style="1" customWidth="1"/>
    <col min="4" max="6" width="18.7109375" style="1" customWidth="1"/>
    <col min="7" max="7" width="9.140625" style="1"/>
    <col min="8" max="8" width="12.7109375" style="1" customWidth="1"/>
    <col min="9" max="16384" width="9.140625" style="1"/>
  </cols>
  <sheetData>
    <row r="1" spans="1:11" ht="26.25" customHeight="1" x14ac:dyDescent="0.25">
      <c r="A1" s="22"/>
      <c r="G1" s="134" t="s">
        <v>88</v>
      </c>
      <c r="H1" s="135"/>
    </row>
    <row r="2" spans="1:11" ht="18.75" x14ac:dyDescent="0.3">
      <c r="A2" s="109" t="s">
        <v>83</v>
      </c>
      <c r="B2" s="109"/>
      <c r="C2" s="109"/>
      <c r="D2" s="109"/>
      <c r="E2" s="109"/>
      <c r="F2" s="109"/>
      <c r="G2" s="109"/>
      <c r="H2" s="109"/>
    </row>
    <row r="3" spans="1:11" ht="18.75" x14ac:dyDescent="0.3">
      <c r="A3" s="98"/>
      <c r="B3" s="98"/>
      <c r="C3" s="98"/>
      <c r="D3" s="98"/>
      <c r="E3" s="98"/>
      <c r="F3" s="98"/>
      <c r="G3" s="98"/>
      <c r="H3" s="98"/>
    </row>
    <row r="4" spans="1:11" ht="21" x14ac:dyDescent="0.25">
      <c r="A4" s="39" t="s">
        <v>0</v>
      </c>
      <c r="B4" s="39" t="s">
        <v>1</v>
      </c>
      <c r="C4" s="39" t="s">
        <v>136</v>
      </c>
      <c r="D4" s="110" t="s">
        <v>2</v>
      </c>
      <c r="E4" s="110"/>
      <c r="F4" s="110"/>
      <c r="G4" s="45" t="s">
        <v>19</v>
      </c>
      <c r="H4" s="47" t="s">
        <v>80</v>
      </c>
    </row>
    <row r="5" spans="1:11" ht="30" customHeight="1" x14ac:dyDescent="0.25">
      <c r="A5" s="25"/>
      <c r="B5" s="67" t="s">
        <v>20</v>
      </c>
      <c r="C5" s="69"/>
      <c r="D5" s="142" t="s">
        <v>82</v>
      </c>
      <c r="E5" s="143"/>
      <c r="F5" s="144"/>
      <c r="G5" s="65"/>
      <c r="H5" s="46"/>
      <c r="K5" s="29"/>
    </row>
    <row r="6" spans="1:11" ht="29.25" customHeight="1" x14ac:dyDescent="0.25">
      <c r="A6" s="79">
        <v>45292</v>
      </c>
      <c r="B6" s="72"/>
      <c r="C6" s="69" t="s">
        <v>66</v>
      </c>
      <c r="D6" s="136" t="s">
        <v>78</v>
      </c>
      <c r="E6" s="137"/>
      <c r="F6" s="138"/>
      <c r="G6" s="27" t="s">
        <v>28</v>
      </c>
      <c r="H6" s="46">
        <f>'Špecifikácia ceny'!I6</f>
        <v>0</v>
      </c>
      <c r="K6" s="29"/>
    </row>
    <row r="7" spans="1:11" ht="23.25" customHeight="1" x14ac:dyDescent="0.25">
      <c r="A7" s="79">
        <v>45323</v>
      </c>
      <c r="B7" s="72"/>
      <c r="C7" s="69" t="s">
        <v>76</v>
      </c>
      <c r="D7" s="136" t="s">
        <v>69</v>
      </c>
      <c r="E7" s="137"/>
      <c r="F7" s="138"/>
      <c r="G7" s="27" t="s">
        <v>3</v>
      </c>
      <c r="H7" s="46">
        <f>'Špecifikácia ceny'!I7</f>
        <v>0</v>
      </c>
      <c r="K7" s="29"/>
    </row>
    <row r="8" spans="1:11" ht="21.75" customHeight="1" x14ac:dyDescent="0.25">
      <c r="A8" s="30"/>
      <c r="B8" s="67" t="s">
        <v>21</v>
      </c>
      <c r="C8" s="82"/>
      <c r="D8" s="139" t="s">
        <v>22</v>
      </c>
      <c r="E8" s="140"/>
      <c r="F8" s="141"/>
      <c r="G8" s="65"/>
      <c r="H8" s="48"/>
      <c r="K8" s="29"/>
    </row>
    <row r="9" spans="1:11" ht="45" customHeight="1" x14ac:dyDescent="0.25">
      <c r="A9" s="30">
        <v>2</v>
      </c>
      <c r="B9" s="33"/>
      <c r="C9" s="69" t="s">
        <v>23</v>
      </c>
      <c r="D9" s="115" t="s">
        <v>24</v>
      </c>
      <c r="E9" s="115"/>
      <c r="F9" s="115"/>
      <c r="G9" s="27" t="s">
        <v>67</v>
      </c>
      <c r="H9" s="46">
        <f>'Špecifikácia ceny'!I9</f>
        <v>0</v>
      </c>
      <c r="K9" s="29"/>
    </row>
    <row r="10" spans="1:11" ht="39" customHeight="1" x14ac:dyDescent="0.25">
      <c r="A10" s="34">
        <v>3</v>
      </c>
      <c r="B10" s="35"/>
      <c r="C10" s="69" t="s">
        <v>26</v>
      </c>
      <c r="D10" s="115" t="s">
        <v>27</v>
      </c>
      <c r="E10" s="116"/>
      <c r="F10" s="116"/>
      <c r="G10" s="27" t="s">
        <v>28</v>
      </c>
      <c r="H10" s="46">
        <f>'Špecifikácia ceny'!I10</f>
        <v>0</v>
      </c>
      <c r="K10" s="29"/>
    </row>
    <row r="11" spans="1:11" ht="25.5" customHeight="1" x14ac:dyDescent="0.25">
      <c r="A11" s="30"/>
      <c r="B11" s="31" t="s">
        <v>132</v>
      </c>
      <c r="C11" s="33"/>
      <c r="D11" s="113" t="s">
        <v>29</v>
      </c>
      <c r="E11" s="113"/>
      <c r="F11" s="113"/>
      <c r="G11" s="65"/>
      <c r="H11" s="46"/>
      <c r="K11" s="29"/>
    </row>
    <row r="12" spans="1:11" ht="35.1" customHeight="1" x14ac:dyDescent="0.25">
      <c r="A12" s="30">
        <v>4</v>
      </c>
      <c r="B12" s="33"/>
      <c r="C12" s="69" t="s">
        <v>133</v>
      </c>
      <c r="D12" s="117" t="s">
        <v>30</v>
      </c>
      <c r="E12" s="117"/>
      <c r="F12" s="117"/>
      <c r="G12" s="27" t="s">
        <v>67</v>
      </c>
      <c r="H12" s="46">
        <f>'Špecifikácia ceny'!I12</f>
        <v>0</v>
      </c>
      <c r="K12" s="29"/>
    </row>
    <row r="13" spans="1:11" ht="35.1" customHeight="1" x14ac:dyDescent="0.25">
      <c r="A13" s="30">
        <v>5</v>
      </c>
      <c r="B13" s="33"/>
      <c r="C13" s="69" t="s">
        <v>134</v>
      </c>
      <c r="D13" s="117" t="s">
        <v>31</v>
      </c>
      <c r="E13" s="117"/>
      <c r="F13" s="117"/>
      <c r="G13" s="27" t="s">
        <v>68</v>
      </c>
      <c r="H13" s="46">
        <f>'Špecifikácia ceny'!I13</f>
        <v>0</v>
      </c>
      <c r="K13" s="29"/>
    </row>
    <row r="14" spans="1:11" ht="35.1" customHeight="1" x14ac:dyDescent="0.25">
      <c r="A14" s="30">
        <v>6</v>
      </c>
      <c r="B14" s="33"/>
      <c r="C14" s="69" t="s">
        <v>135</v>
      </c>
      <c r="D14" s="117" t="s">
        <v>33</v>
      </c>
      <c r="E14" s="117"/>
      <c r="F14" s="117"/>
      <c r="G14" s="27" t="s">
        <v>13</v>
      </c>
      <c r="H14" s="46">
        <f>'Špecifikácia ceny'!I14</f>
        <v>0</v>
      </c>
      <c r="K14" s="29"/>
    </row>
    <row r="15" spans="1:11" ht="35.1" customHeight="1" x14ac:dyDescent="0.25">
      <c r="A15" s="36"/>
      <c r="B15" s="33"/>
      <c r="C15" s="38" t="s">
        <v>96</v>
      </c>
      <c r="D15" s="113" t="s">
        <v>94</v>
      </c>
      <c r="E15" s="112"/>
      <c r="F15" s="112"/>
      <c r="G15" s="65"/>
      <c r="H15" s="46"/>
      <c r="K15" s="29"/>
    </row>
    <row r="16" spans="1:11" ht="23.1" customHeight="1" x14ac:dyDescent="0.25">
      <c r="A16" s="37">
        <v>7</v>
      </c>
      <c r="B16" s="32"/>
      <c r="C16" s="38" t="s">
        <v>97</v>
      </c>
      <c r="D16" s="114" t="s">
        <v>38</v>
      </c>
      <c r="E16" s="111"/>
      <c r="F16" s="111"/>
      <c r="G16" s="27" t="s">
        <v>28</v>
      </c>
      <c r="H16" s="46">
        <f>'Špecifikácia ceny'!I16</f>
        <v>0</v>
      </c>
      <c r="K16" s="29"/>
    </row>
    <row r="17" spans="1:11" ht="23.1" customHeight="1" x14ac:dyDescent="0.25">
      <c r="A17" s="37">
        <v>8</v>
      </c>
      <c r="B17" s="32"/>
      <c r="C17" s="38" t="s">
        <v>98</v>
      </c>
      <c r="D17" s="114" t="s">
        <v>39</v>
      </c>
      <c r="E17" s="114"/>
      <c r="F17" s="114"/>
      <c r="G17" s="27" t="s">
        <v>28</v>
      </c>
      <c r="H17" s="46">
        <f>'Špecifikácia ceny'!I17</f>
        <v>0</v>
      </c>
      <c r="K17" s="29"/>
    </row>
    <row r="18" spans="1:11" ht="23.1" customHeight="1" x14ac:dyDescent="0.25">
      <c r="A18" s="37">
        <v>9</v>
      </c>
      <c r="B18" s="32"/>
      <c r="C18" s="38" t="s">
        <v>99</v>
      </c>
      <c r="D18" s="114" t="s">
        <v>40</v>
      </c>
      <c r="E18" s="111"/>
      <c r="F18" s="111"/>
      <c r="G18" s="27" t="s">
        <v>28</v>
      </c>
      <c r="H18" s="46">
        <f>'Špecifikácia ceny'!I18</f>
        <v>0</v>
      </c>
      <c r="K18" s="29"/>
    </row>
    <row r="19" spans="1:11" ht="23.1" customHeight="1" x14ac:dyDescent="0.25">
      <c r="A19" s="37">
        <v>10</v>
      </c>
      <c r="B19" s="32"/>
      <c r="C19" s="38" t="s">
        <v>100</v>
      </c>
      <c r="D19" s="114" t="s">
        <v>41</v>
      </c>
      <c r="E19" s="114"/>
      <c r="F19" s="114"/>
      <c r="G19" s="27" t="s">
        <v>28</v>
      </c>
      <c r="H19" s="46">
        <f>'Špecifikácia ceny'!I19</f>
        <v>0</v>
      </c>
      <c r="K19" s="29"/>
    </row>
    <row r="20" spans="1:11" ht="23.1" customHeight="1" x14ac:dyDescent="0.25">
      <c r="A20" s="37">
        <v>11</v>
      </c>
      <c r="B20" s="32"/>
      <c r="C20" s="38" t="s">
        <v>101</v>
      </c>
      <c r="D20" s="114" t="s">
        <v>42</v>
      </c>
      <c r="E20" s="111"/>
      <c r="F20" s="111"/>
      <c r="G20" s="27" t="s">
        <v>28</v>
      </c>
      <c r="H20" s="46">
        <f>'Špecifikácia ceny'!I20</f>
        <v>0</v>
      </c>
      <c r="K20" s="29"/>
    </row>
    <row r="21" spans="1:11" ht="23.1" customHeight="1" x14ac:dyDescent="0.25">
      <c r="A21" s="37">
        <v>12</v>
      </c>
      <c r="B21" s="32"/>
      <c r="C21" s="38" t="s">
        <v>102</v>
      </c>
      <c r="D21" s="114" t="s">
        <v>43</v>
      </c>
      <c r="E21" s="114"/>
      <c r="F21" s="114"/>
      <c r="G21" s="27" t="s">
        <v>28</v>
      </c>
      <c r="H21" s="46">
        <f>'Špecifikácia ceny'!I21</f>
        <v>0</v>
      </c>
      <c r="K21" s="29"/>
    </row>
    <row r="22" spans="1:11" ht="23.1" customHeight="1" x14ac:dyDescent="0.25">
      <c r="A22" s="37">
        <v>13</v>
      </c>
      <c r="B22" s="32"/>
      <c r="C22" s="38" t="s">
        <v>103</v>
      </c>
      <c r="D22" s="114" t="s">
        <v>44</v>
      </c>
      <c r="E22" s="111"/>
      <c r="F22" s="111"/>
      <c r="G22" s="27" t="s">
        <v>28</v>
      </c>
      <c r="H22" s="46">
        <f>'Špecifikácia ceny'!I22</f>
        <v>0</v>
      </c>
      <c r="K22" s="29"/>
    </row>
    <row r="23" spans="1:11" ht="23.1" customHeight="1" x14ac:dyDescent="0.25">
      <c r="A23" s="37">
        <v>14</v>
      </c>
      <c r="B23" s="32"/>
      <c r="C23" s="38" t="s">
        <v>104</v>
      </c>
      <c r="D23" s="114" t="s">
        <v>45</v>
      </c>
      <c r="E23" s="114"/>
      <c r="F23" s="114"/>
      <c r="G23" s="27" t="s">
        <v>28</v>
      </c>
      <c r="H23" s="46">
        <f>'Špecifikácia ceny'!I23</f>
        <v>0</v>
      </c>
      <c r="K23" s="29"/>
    </row>
    <row r="24" spans="1:11" ht="23.1" customHeight="1" x14ac:dyDescent="0.25">
      <c r="A24" s="37">
        <v>15</v>
      </c>
      <c r="B24" s="32"/>
      <c r="C24" s="38" t="s">
        <v>105</v>
      </c>
      <c r="D24" s="114" t="s">
        <v>46</v>
      </c>
      <c r="E24" s="111"/>
      <c r="F24" s="111"/>
      <c r="G24" s="27" t="s">
        <v>28</v>
      </c>
      <c r="H24" s="46">
        <f>'Špecifikácia ceny'!I24</f>
        <v>0</v>
      </c>
      <c r="K24" s="29"/>
    </row>
    <row r="25" spans="1:11" ht="23.1" customHeight="1" x14ac:dyDescent="0.25">
      <c r="A25" s="37">
        <v>16</v>
      </c>
      <c r="B25" s="32"/>
      <c r="C25" s="38" t="s">
        <v>106</v>
      </c>
      <c r="D25" s="114" t="s">
        <v>47</v>
      </c>
      <c r="E25" s="114"/>
      <c r="F25" s="114"/>
      <c r="G25" s="27" t="s">
        <v>28</v>
      </c>
      <c r="H25" s="46">
        <f>'Špecifikácia ceny'!I25</f>
        <v>0</v>
      </c>
      <c r="K25" s="29"/>
    </row>
    <row r="26" spans="1:11" ht="23.1" customHeight="1" x14ac:dyDescent="0.25">
      <c r="A26" s="37">
        <v>17</v>
      </c>
      <c r="B26" s="32"/>
      <c r="C26" s="38" t="s">
        <v>107</v>
      </c>
      <c r="D26" s="114" t="s">
        <v>34</v>
      </c>
      <c r="E26" s="111"/>
      <c r="F26" s="111"/>
      <c r="G26" s="27" t="s">
        <v>28</v>
      </c>
      <c r="H26" s="46">
        <f>'Špecifikácia ceny'!I26</f>
        <v>0</v>
      </c>
      <c r="K26" s="29"/>
    </row>
    <row r="27" spans="1:11" ht="23.1" customHeight="1" x14ac:dyDescent="0.25">
      <c r="A27" s="37">
        <v>18</v>
      </c>
      <c r="B27" s="32"/>
      <c r="C27" s="38" t="s">
        <v>108</v>
      </c>
      <c r="D27" s="114" t="s">
        <v>35</v>
      </c>
      <c r="E27" s="114"/>
      <c r="F27" s="114"/>
      <c r="G27" s="27" t="s">
        <v>28</v>
      </c>
      <c r="H27" s="46">
        <f>'Špecifikácia ceny'!I27</f>
        <v>0</v>
      </c>
      <c r="K27" s="29"/>
    </row>
    <row r="28" spans="1:11" ht="23.1" customHeight="1" x14ac:dyDescent="0.25">
      <c r="A28" s="37">
        <v>19</v>
      </c>
      <c r="B28" s="32"/>
      <c r="C28" s="38" t="s">
        <v>109</v>
      </c>
      <c r="D28" s="114" t="s">
        <v>36</v>
      </c>
      <c r="E28" s="111"/>
      <c r="F28" s="111"/>
      <c r="G28" s="27" t="s">
        <v>28</v>
      </c>
      <c r="H28" s="46">
        <f>'Špecifikácia ceny'!I28</f>
        <v>0</v>
      </c>
      <c r="K28" s="29"/>
    </row>
    <row r="29" spans="1:11" ht="23.1" customHeight="1" x14ac:dyDescent="0.25">
      <c r="A29" s="37">
        <v>20</v>
      </c>
      <c r="B29" s="32"/>
      <c r="C29" s="38" t="s">
        <v>110</v>
      </c>
      <c r="D29" s="114" t="s">
        <v>37</v>
      </c>
      <c r="E29" s="114"/>
      <c r="F29" s="114"/>
      <c r="G29" s="27" t="s">
        <v>28</v>
      </c>
      <c r="H29" s="46">
        <f>'Špecifikácia ceny'!I29</f>
        <v>0</v>
      </c>
      <c r="K29" s="29"/>
    </row>
    <row r="30" spans="1:11" ht="38.1" customHeight="1" x14ac:dyDescent="0.25">
      <c r="A30" s="37">
        <v>21</v>
      </c>
      <c r="B30" s="32"/>
      <c r="C30" s="38" t="s">
        <v>111</v>
      </c>
      <c r="D30" s="114" t="s">
        <v>48</v>
      </c>
      <c r="E30" s="114"/>
      <c r="F30" s="114"/>
      <c r="G30" s="27" t="s">
        <v>3</v>
      </c>
      <c r="H30" s="46">
        <f>'Špecifikácia ceny'!I30</f>
        <v>0</v>
      </c>
      <c r="K30" s="29"/>
    </row>
    <row r="31" spans="1:11" ht="23.1" customHeight="1" x14ac:dyDescent="0.25">
      <c r="A31" s="37">
        <v>22</v>
      </c>
      <c r="B31" s="32"/>
      <c r="C31" s="38" t="s">
        <v>112</v>
      </c>
      <c r="D31" s="114" t="s">
        <v>49</v>
      </c>
      <c r="E31" s="114"/>
      <c r="F31" s="114"/>
      <c r="G31" s="27" t="s">
        <v>3</v>
      </c>
      <c r="H31" s="46">
        <f>'Špecifikácia ceny'!I31</f>
        <v>0</v>
      </c>
      <c r="K31" s="29"/>
    </row>
    <row r="32" spans="1:11" ht="38.1" customHeight="1" x14ac:dyDescent="0.25">
      <c r="A32" s="37">
        <v>23</v>
      </c>
      <c r="B32" s="32"/>
      <c r="C32" s="38" t="s">
        <v>113</v>
      </c>
      <c r="D32" s="114" t="s">
        <v>50</v>
      </c>
      <c r="E32" s="114"/>
      <c r="F32" s="114"/>
      <c r="G32" s="27" t="s">
        <v>3</v>
      </c>
      <c r="H32" s="46">
        <f>'Špecifikácia ceny'!I32</f>
        <v>0</v>
      </c>
      <c r="K32" s="29"/>
    </row>
    <row r="33" spans="1:11" ht="23.1" customHeight="1" x14ac:dyDescent="0.25">
      <c r="A33" s="37">
        <v>24</v>
      </c>
      <c r="B33" s="32"/>
      <c r="C33" s="38" t="s">
        <v>114</v>
      </c>
      <c r="D33" s="114" t="s">
        <v>51</v>
      </c>
      <c r="E33" s="114"/>
      <c r="F33" s="114"/>
      <c r="G33" s="27" t="s">
        <v>3</v>
      </c>
      <c r="H33" s="46">
        <f>'Špecifikácia ceny'!I33</f>
        <v>0</v>
      </c>
      <c r="K33" s="29"/>
    </row>
    <row r="34" spans="1:11" ht="38.1" customHeight="1" x14ac:dyDescent="0.25">
      <c r="A34" s="37">
        <v>25</v>
      </c>
      <c r="B34" s="32"/>
      <c r="C34" s="38" t="s">
        <v>115</v>
      </c>
      <c r="D34" s="114" t="s">
        <v>52</v>
      </c>
      <c r="E34" s="114"/>
      <c r="F34" s="114"/>
      <c r="G34" s="27" t="s">
        <v>3</v>
      </c>
      <c r="H34" s="46">
        <f>'Špecifikácia ceny'!I34</f>
        <v>0</v>
      </c>
      <c r="K34" s="29"/>
    </row>
    <row r="35" spans="1:11" ht="23.1" customHeight="1" x14ac:dyDescent="0.25">
      <c r="A35" s="37">
        <v>26</v>
      </c>
      <c r="B35" s="32"/>
      <c r="C35" s="38" t="s">
        <v>116</v>
      </c>
      <c r="D35" s="114" t="s">
        <v>53</v>
      </c>
      <c r="E35" s="114"/>
      <c r="F35" s="114"/>
      <c r="G35" s="27" t="s">
        <v>3</v>
      </c>
      <c r="H35" s="46">
        <f>'Špecifikácia ceny'!I35</f>
        <v>0</v>
      </c>
      <c r="K35" s="29"/>
    </row>
    <row r="36" spans="1:11" ht="38.1" customHeight="1" x14ac:dyDescent="0.25">
      <c r="A36" s="37">
        <v>27</v>
      </c>
      <c r="B36" s="32"/>
      <c r="C36" s="38" t="s">
        <v>117</v>
      </c>
      <c r="D36" s="114" t="s">
        <v>89</v>
      </c>
      <c r="E36" s="114"/>
      <c r="F36" s="114"/>
      <c r="G36" s="27" t="s">
        <v>3</v>
      </c>
      <c r="H36" s="46">
        <f>'Špecifikácia ceny'!I36</f>
        <v>0</v>
      </c>
      <c r="K36" s="29"/>
    </row>
    <row r="37" spans="1:11" ht="23.1" customHeight="1" x14ac:dyDescent="0.25">
      <c r="A37" s="37">
        <v>28</v>
      </c>
      <c r="B37" s="32"/>
      <c r="C37" s="38" t="s">
        <v>118</v>
      </c>
      <c r="D37" s="114" t="s">
        <v>90</v>
      </c>
      <c r="E37" s="114"/>
      <c r="F37" s="114"/>
      <c r="G37" s="27" t="s">
        <v>3</v>
      </c>
      <c r="H37" s="46">
        <f>'Špecifikácia ceny'!I37</f>
        <v>0</v>
      </c>
      <c r="K37" s="29"/>
    </row>
    <row r="38" spans="1:11" ht="38.1" customHeight="1" x14ac:dyDescent="0.25">
      <c r="A38" s="37">
        <v>29</v>
      </c>
      <c r="B38" s="32"/>
      <c r="C38" s="38" t="s">
        <v>119</v>
      </c>
      <c r="D38" s="114" t="s">
        <v>54</v>
      </c>
      <c r="E38" s="114"/>
      <c r="F38" s="114"/>
      <c r="G38" s="27" t="s">
        <v>3</v>
      </c>
      <c r="H38" s="46">
        <f>'Špecifikácia ceny'!I38</f>
        <v>0</v>
      </c>
      <c r="K38" s="29"/>
    </row>
    <row r="39" spans="1:11" ht="23.1" customHeight="1" x14ac:dyDescent="0.25">
      <c r="A39" s="37">
        <v>30</v>
      </c>
      <c r="B39" s="32"/>
      <c r="C39" s="38" t="s">
        <v>120</v>
      </c>
      <c r="D39" s="114" t="s">
        <v>55</v>
      </c>
      <c r="E39" s="114"/>
      <c r="F39" s="114"/>
      <c r="G39" s="27" t="s">
        <v>3</v>
      </c>
      <c r="H39" s="46">
        <f>'Špecifikácia ceny'!I39</f>
        <v>0</v>
      </c>
      <c r="K39" s="29"/>
    </row>
    <row r="40" spans="1:11" ht="38.1" customHeight="1" x14ac:dyDescent="0.25">
      <c r="A40" s="37">
        <v>31</v>
      </c>
      <c r="B40" s="32"/>
      <c r="C40" s="38" t="s">
        <v>121</v>
      </c>
      <c r="D40" s="114" t="s">
        <v>56</v>
      </c>
      <c r="E40" s="114"/>
      <c r="F40" s="114"/>
      <c r="G40" s="27" t="s">
        <v>3</v>
      </c>
      <c r="H40" s="46">
        <f>'Špecifikácia ceny'!I40</f>
        <v>0</v>
      </c>
      <c r="K40" s="29"/>
    </row>
    <row r="41" spans="1:11" ht="23.1" customHeight="1" x14ac:dyDescent="0.25">
      <c r="A41" s="37">
        <v>32</v>
      </c>
      <c r="B41" s="32"/>
      <c r="C41" s="38" t="s">
        <v>122</v>
      </c>
      <c r="D41" s="114" t="s">
        <v>57</v>
      </c>
      <c r="E41" s="114"/>
      <c r="F41" s="114"/>
      <c r="G41" s="27" t="s">
        <v>3</v>
      </c>
      <c r="H41" s="46">
        <f>'Špecifikácia ceny'!I41</f>
        <v>0</v>
      </c>
      <c r="K41" s="29"/>
    </row>
    <row r="42" spans="1:11" ht="38.1" customHeight="1" x14ac:dyDescent="0.25">
      <c r="A42" s="37">
        <v>33</v>
      </c>
      <c r="B42" s="32"/>
      <c r="C42" s="38" t="s">
        <v>123</v>
      </c>
      <c r="D42" s="114" t="s">
        <v>58</v>
      </c>
      <c r="E42" s="114"/>
      <c r="F42" s="114"/>
      <c r="G42" s="27" t="s">
        <v>3</v>
      </c>
      <c r="H42" s="46">
        <f>'Špecifikácia ceny'!I42</f>
        <v>0</v>
      </c>
      <c r="K42" s="29"/>
    </row>
    <row r="43" spans="1:11" ht="23.1" customHeight="1" x14ac:dyDescent="0.25">
      <c r="A43" s="37">
        <v>34</v>
      </c>
      <c r="B43" s="32"/>
      <c r="C43" s="38" t="s">
        <v>124</v>
      </c>
      <c r="D43" s="114" t="s">
        <v>59</v>
      </c>
      <c r="E43" s="114"/>
      <c r="F43" s="114"/>
      <c r="G43" s="27" t="s">
        <v>3</v>
      </c>
      <c r="H43" s="46">
        <f>'Špecifikácia ceny'!I43</f>
        <v>0</v>
      </c>
      <c r="K43" s="29"/>
    </row>
    <row r="44" spans="1:11" ht="38.1" customHeight="1" x14ac:dyDescent="0.25">
      <c r="A44" s="37">
        <v>35</v>
      </c>
      <c r="B44" s="32"/>
      <c r="C44" s="38" t="s">
        <v>125</v>
      </c>
      <c r="D44" s="114" t="s">
        <v>60</v>
      </c>
      <c r="E44" s="114"/>
      <c r="F44" s="114"/>
      <c r="G44" s="27" t="s">
        <v>3</v>
      </c>
      <c r="H44" s="46">
        <f>'Špecifikácia ceny'!I44</f>
        <v>0</v>
      </c>
      <c r="K44" s="29"/>
    </row>
    <row r="45" spans="1:11" ht="23.1" customHeight="1" x14ac:dyDescent="0.25">
      <c r="A45" s="37">
        <v>36</v>
      </c>
      <c r="B45" s="32"/>
      <c r="C45" s="38" t="s">
        <v>126</v>
      </c>
      <c r="D45" s="114" t="s">
        <v>61</v>
      </c>
      <c r="E45" s="114"/>
      <c r="F45" s="114"/>
      <c r="G45" s="27" t="s">
        <v>3</v>
      </c>
      <c r="H45" s="46">
        <f>'Špecifikácia ceny'!I45</f>
        <v>0</v>
      </c>
      <c r="K45" s="29"/>
    </row>
    <row r="46" spans="1:11" ht="38.1" customHeight="1" x14ac:dyDescent="0.25">
      <c r="A46" s="37">
        <v>37</v>
      </c>
      <c r="B46" s="32"/>
      <c r="C46" s="38" t="s">
        <v>127</v>
      </c>
      <c r="D46" s="114" t="s">
        <v>62</v>
      </c>
      <c r="E46" s="114"/>
      <c r="F46" s="114"/>
      <c r="G46" s="27" t="s">
        <v>3</v>
      </c>
      <c r="H46" s="46">
        <f>'Špecifikácia ceny'!I46</f>
        <v>0</v>
      </c>
      <c r="K46" s="29"/>
    </row>
    <row r="47" spans="1:11" ht="23.1" customHeight="1" x14ac:dyDescent="0.25">
      <c r="A47" s="37">
        <v>38</v>
      </c>
      <c r="B47" s="32"/>
      <c r="C47" s="38" t="s">
        <v>128</v>
      </c>
      <c r="D47" s="114" t="s">
        <v>63</v>
      </c>
      <c r="E47" s="114"/>
      <c r="F47" s="114"/>
      <c r="G47" s="27" t="s">
        <v>3</v>
      </c>
      <c r="H47" s="46">
        <f>'Špecifikácia ceny'!I47</f>
        <v>0</v>
      </c>
      <c r="K47" s="29"/>
    </row>
    <row r="48" spans="1:11" ht="38.1" customHeight="1" x14ac:dyDescent="0.25">
      <c r="A48" s="37">
        <v>39</v>
      </c>
      <c r="B48" s="32"/>
      <c r="C48" s="38" t="s">
        <v>129</v>
      </c>
      <c r="D48" s="114" t="s">
        <v>64</v>
      </c>
      <c r="E48" s="114"/>
      <c r="F48" s="114"/>
      <c r="G48" s="27" t="s">
        <v>3</v>
      </c>
      <c r="H48" s="46">
        <f>'Špecifikácia ceny'!I48</f>
        <v>0</v>
      </c>
      <c r="K48" s="29"/>
    </row>
    <row r="49" spans="1:17" ht="23.1" customHeight="1" x14ac:dyDescent="0.25">
      <c r="A49" s="49">
        <v>40</v>
      </c>
      <c r="B49" s="40"/>
      <c r="C49" s="38" t="s">
        <v>130</v>
      </c>
      <c r="D49" s="114" t="s">
        <v>65</v>
      </c>
      <c r="E49" s="114"/>
      <c r="F49" s="114"/>
      <c r="G49" s="27" t="s">
        <v>3</v>
      </c>
      <c r="H49" s="46">
        <f>'Špecifikácia ceny'!I49</f>
        <v>0</v>
      </c>
      <c r="K49" s="29"/>
    </row>
    <row r="50" spans="1:17" ht="23.1" customHeight="1" x14ac:dyDescent="0.25">
      <c r="A50" s="49">
        <v>41</v>
      </c>
      <c r="B50" s="40"/>
      <c r="C50" s="38" t="s">
        <v>131</v>
      </c>
      <c r="D50" s="120" t="s">
        <v>86</v>
      </c>
      <c r="E50" s="121"/>
      <c r="F50" s="122"/>
      <c r="G50" s="27" t="s">
        <v>87</v>
      </c>
      <c r="H50" s="46">
        <f>'Špecifikácia ceny'!I50</f>
        <v>0</v>
      </c>
      <c r="K50" s="29"/>
    </row>
    <row r="51" spans="1:17" x14ac:dyDescent="0.25">
      <c r="A51" s="50"/>
      <c r="B51" s="13"/>
      <c r="C51" s="51"/>
      <c r="D51" s="59"/>
      <c r="E51" s="59"/>
      <c r="F51" s="59"/>
      <c r="G51" s="52"/>
      <c r="H51" s="53"/>
      <c r="K51" s="29"/>
    </row>
    <row r="52" spans="1:17" s="17" customFormat="1" ht="15" customHeight="1" x14ac:dyDescent="0.25">
      <c r="A52" s="146" t="s">
        <v>17</v>
      </c>
      <c r="B52" s="146"/>
      <c r="C52" s="146"/>
      <c r="D52" s="146"/>
      <c r="E52" s="146"/>
      <c r="F52" s="146"/>
      <c r="G52" s="146"/>
      <c r="H52" s="146"/>
      <c r="I52" s="95"/>
      <c r="J52" s="95"/>
      <c r="K52" s="95"/>
      <c r="L52" s="95"/>
      <c r="M52" s="95"/>
      <c r="N52" s="95"/>
      <c r="O52" s="95"/>
      <c r="P52" s="95"/>
      <c r="Q52" s="95"/>
    </row>
    <row r="53" spans="1:17" x14ac:dyDescent="0.25">
      <c r="A53" s="41"/>
      <c r="B53" s="42"/>
      <c r="C53" s="42"/>
      <c r="D53" s="43"/>
      <c r="E53" s="43"/>
      <c r="F53" s="43"/>
      <c r="G53" s="42"/>
      <c r="H53" s="44"/>
    </row>
    <row r="54" spans="1:17" ht="42.75" customHeight="1" x14ac:dyDescent="0.25">
      <c r="A54" s="127" t="s">
        <v>138</v>
      </c>
      <c r="B54" s="147"/>
      <c r="C54" s="147"/>
      <c r="D54" s="147"/>
      <c r="E54" s="147"/>
      <c r="F54" s="147"/>
      <c r="G54" s="147"/>
      <c r="H54" s="147"/>
    </row>
    <row r="55" spans="1:17" x14ac:dyDescent="0.25">
      <c r="A55" s="22"/>
      <c r="D55" s="151"/>
      <c r="E55" s="151"/>
      <c r="F55" s="151"/>
      <c r="G55" s="2"/>
      <c r="H55" s="44"/>
    </row>
    <row r="56" spans="1:17" s="17" customFormat="1" ht="15.75" customHeight="1" x14ac:dyDescent="0.25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83"/>
    </row>
    <row r="57" spans="1:17" s="4" customFormat="1" ht="29.25" customHeight="1" x14ac:dyDescent="0.2">
      <c r="A57" s="106" t="s">
        <v>7</v>
      </c>
      <c r="B57" s="106"/>
      <c r="C57" s="106"/>
      <c r="D57" s="106"/>
      <c r="E57" s="84"/>
      <c r="F57" s="84"/>
      <c r="G57" s="84"/>
      <c r="H57" s="84"/>
      <c r="I57" s="84"/>
      <c r="J57" s="84"/>
    </row>
    <row r="58" spans="1:17" x14ac:dyDescent="0.25">
      <c r="A58" s="85"/>
      <c r="B58" s="85"/>
      <c r="C58" s="86"/>
      <c r="D58" s="85"/>
      <c r="E58" s="85"/>
      <c r="F58" s="85"/>
      <c r="G58" s="85"/>
      <c r="H58" s="85"/>
      <c r="I58" s="93"/>
      <c r="J58" s="85"/>
    </row>
    <row r="59" spans="1:17" ht="29.25" customHeight="1" x14ac:dyDescent="0.25">
      <c r="A59" s="85"/>
      <c r="B59" s="85"/>
      <c r="C59" s="86"/>
      <c r="D59" s="85"/>
      <c r="E59" s="85"/>
      <c r="F59" s="145"/>
      <c r="G59" s="145"/>
      <c r="H59" s="145"/>
      <c r="I59" s="90"/>
      <c r="J59" s="85"/>
    </row>
    <row r="60" spans="1:17" ht="14.25" customHeight="1" x14ac:dyDescent="0.25">
      <c r="A60" s="85"/>
      <c r="B60" s="85"/>
      <c r="C60" s="86"/>
      <c r="D60" s="85"/>
      <c r="E60" s="85"/>
      <c r="F60" s="123" t="s">
        <v>84</v>
      </c>
      <c r="G60" s="123"/>
      <c r="H60" s="123"/>
      <c r="I60" s="91"/>
      <c r="J60" s="85"/>
    </row>
    <row r="61" spans="1:17" ht="27.75" customHeight="1" x14ac:dyDescent="0.25">
      <c r="A61" s="85"/>
      <c r="B61" s="85"/>
      <c r="C61" s="86"/>
      <c r="D61" s="85"/>
      <c r="E61" s="85"/>
      <c r="F61" s="101" t="s">
        <v>85</v>
      </c>
      <c r="G61" s="101"/>
      <c r="H61" s="101"/>
      <c r="I61" s="92"/>
      <c r="J61" s="85"/>
    </row>
  </sheetData>
  <sheetProtection algorithmName="SHA-512" hashValue="TWH56ActSWTHmuZycd5oyFeX0/xk7an3UrUg/hPVTd7LC0LYTlITx9WpGR3u7g2/HhtNm1Bj/NVBz/4uqmuxLw==" saltValue="SFJPu2a7l7PdFYlYzGVMrA==" spinCount="100000" sheet="1" objects="1" scenarios="1"/>
  <mergeCells count="56">
    <mergeCell ref="D44:F44"/>
    <mergeCell ref="F59:H59"/>
    <mergeCell ref="F60:H60"/>
    <mergeCell ref="F61:H61"/>
    <mergeCell ref="A52:H52"/>
    <mergeCell ref="A54:H54"/>
    <mergeCell ref="A56:J56"/>
    <mergeCell ref="A57:D57"/>
    <mergeCell ref="D45:F45"/>
    <mergeCell ref="D46:F46"/>
    <mergeCell ref="D47:F47"/>
    <mergeCell ref="D48:F48"/>
    <mergeCell ref="D49:F49"/>
    <mergeCell ref="D50:F50"/>
    <mergeCell ref="D39:F39"/>
    <mergeCell ref="D40:F40"/>
    <mergeCell ref="D41:F41"/>
    <mergeCell ref="D42:F42"/>
    <mergeCell ref="D43:F43"/>
    <mergeCell ref="D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26:F26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14:F14"/>
    <mergeCell ref="G1:H1"/>
    <mergeCell ref="A2:H2"/>
    <mergeCell ref="D4:F4"/>
    <mergeCell ref="D7:F7"/>
    <mergeCell ref="D8:F8"/>
    <mergeCell ref="D9:F9"/>
    <mergeCell ref="D10:F10"/>
    <mergeCell ref="D11:F11"/>
    <mergeCell ref="D12:F12"/>
    <mergeCell ref="D13:F13"/>
    <mergeCell ref="D5:F5"/>
    <mergeCell ref="D6:F6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&amp;LNákup a výmena záchytných bezpečnostných zariadení SMA na pozemných komunikáciách vo vlastníctve, resp. v správe Národnej diaľničnej spoločnosti a.s.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Špecifikácia ceny</vt:lpstr>
      <vt:lpstr>Jednotkové ceny</vt:lpstr>
      <vt:lpstr>'Jednotkové ceny'!Názvy_tlače</vt:lpstr>
      <vt:lpstr>'Špecifikácia ceny'!Názvy_tlače</vt:lpstr>
      <vt:lpstr>'Jednotkové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Štulajterová Lívia</dc:creator>
  <cp:lastModifiedBy>Hesterová Gabriela</cp:lastModifiedBy>
  <cp:lastPrinted>2025-03-04T09:50:12Z</cp:lastPrinted>
  <dcterms:created xsi:type="dcterms:W3CDTF">2022-04-04T13:23:57Z</dcterms:created>
  <dcterms:modified xsi:type="dcterms:W3CDTF">2025-03-04T14:33:18Z</dcterms:modified>
</cp:coreProperties>
</file>