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ohuslav.chudik\Documents\VO 2022 - NakupChemikalii_DNS\NakupChemikalii - Vyzva 18-2025\"/>
    </mc:Choice>
  </mc:AlternateContent>
  <xr:revisionPtr revIDLastSave="0" documentId="13_ncr:1_{FEDBEA26-5139-4AA8-9FD8-70F66CA499A8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Zoznam pripravkov" sheetId="136" r:id="rId1"/>
  </sheets>
  <definedNames>
    <definedName name="_xlnm.Print_Area" localSheetId="0">'Zoznam pripravkov'!$A$1:$S$13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36" l="1"/>
  <c r="M6" i="136"/>
  <c r="M10" i="136" l="1"/>
  <c r="M9" i="136"/>
  <c r="M8" i="136"/>
  <c r="M5" i="136"/>
  <c r="M4" i="136"/>
  <c r="M3" i="136"/>
  <c r="P3" i="136" s="1"/>
  <c r="Q3" i="136" l="1"/>
  <c r="P10" i="136"/>
  <c r="Q10" i="136" s="1"/>
  <c r="R10" i="136" s="1"/>
  <c r="P9" i="136"/>
  <c r="R3" i="136" l="1"/>
  <c r="Q9" i="136"/>
  <c r="R9" i="136" s="1"/>
  <c r="P4" i="136"/>
  <c r="Q4" i="136" l="1"/>
  <c r="P5" i="136"/>
  <c r="P8" i="136"/>
  <c r="P12" i="136" l="1"/>
  <c r="R4" i="136"/>
  <c r="Q8" i="136"/>
  <c r="R8" i="136" s="1"/>
  <c r="Q5" i="136"/>
  <c r="R5" i="136" s="1"/>
  <c r="Q12" i="136" l="1"/>
  <c r="R12" i="136"/>
</calcChain>
</file>

<file path=xl/sharedStrings.xml><?xml version="1.0" encoding="utf-8"?>
<sst xmlns="http://schemas.openxmlformats.org/spreadsheetml/2006/main" count="44" uniqueCount="38">
  <si>
    <t xml:space="preserve">Názov prípravku </t>
  </si>
  <si>
    <t>SPOLU</t>
  </si>
  <si>
    <t>SPOLU množstvo</t>
  </si>
  <si>
    <t>Jednotková cena v EUR bez DPH</t>
  </si>
  <si>
    <t>Celková cena v EUR bez DPH</t>
  </si>
  <si>
    <t>Výška DPH (20%)</t>
  </si>
  <si>
    <t>Celková cena v EUR s DPH</t>
  </si>
  <si>
    <t>B1 (Substrát na pestovanie ihličnatých krytokorenných sadeníc)</t>
  </si>
  <si>
    <t>B2 (Substrát na pestovanie listnatých krytokorenných sadeníc)</t>
  </si>
  <si>
    <t>VS (Výsevový substrát)</t>
  </si>
  <si>
    <t>BR (Biela rašelina)</t>
  </si>
  <si>
    <t>m3</t>
  </si>
  <si>
    <t>Časť "B": Množstvá na odber prípravkov na ochranu lesa a pestovateľskú činnosť</t>
  </si>
  <si>
    <t>Popis - účinná látka
(technická specifikácia tovaru)</t>
  </si>
  <si>
    <t>Merná jednotka</t>
  </si>
  <si>
    <t>Obchodný názov tovaru (značka, typ a pod.)
UVEDIE uchádzač</t>
  </si>
  <si>
    <t>paleta</t>
  </si>
  <si>
    <t>Florcon substrát Profi alebo ekvivalent</t>
  </si>
  <si>
    <r>
      <t xml:space="preserve">ŠS Jochy, Jamník 64, okr. Lipt. Mikuláš
</t>
    </r>
    <r>
      <rPr>
        <sz val="10"/>
        <rFont val="Arial"/>
        <family val="2"/>
        <charset val="238"/>
      </rPr>
      <t xml:space="preserve">(Ing. L. Veselovský; tel.: +421 918 444 233) </t>
    </r>
  </si>
  <si>
    <r>
      <t xml:space="preserve">ŠS Šajdíkove Humence, Š. Humence 234, okr. Senica
</t>
    </r>
    <r>
      <rPr>
        <sz val="10"/>
        <rFont val="Arial"/>
        <family val="2"/>
        <charset val="238"/>
      </rPr>
      <t xml:space="preserve">(Ing. J. Kavický; tel.: +421 918 333 992)    </t>
    </r>
    <r>
      <rPr>
        <b/>
        <sz val="10"/>
        <rFont val="Arial"/>
        <family val="2"/>
        <charset val="238"/>
      </rPr>
      <t xml:space="preserve">     </t>
    </r>
  </si>
  <si>
    <r>
      <t xml:space="preserve">ŠS Hladomer, Lovce 186, okr. Z. Moravce
</t>
    </r>
    <r>
      <rPr>
        <sz val="10"/>
        <rFont val="Arial"/>
        <family val="2"/>
        <charset val="238"/>
      </rPr>
      <t xml:space="preserve">(Ing. J. Poláková; tel.: +421 918 333 968)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</si>
  <si>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ŠS Oravská Priehrada, Slanická Osada 240, Námestovo
</t>
    </r>
    <r>
      <rPr>
        <sz val="10"/>
        <rFont val="Arial"/>
        <family val="2"/>
        <charset val="238"/>
      </rPr>
      <t>(Ing. Smolár; tel.: +421 918 333 969)</t>
    </r>
  </si>
  <si>
    <r>
      <t xml:space="preserve">ŠS Drakšiar, Beňuš, okr. Brezno
</t>
    </r>
    <r>
      <rPr>
        <sz val="10"/>
        <rFont val="Arial"/>
        <family val="2"/>
        <charset val="238"/>
      </rPr>
      <t>(Marián Citterberg; tel.: +421 918 333 974)</t>
    </r>
  </si>
  <si>
    <r>
      <t xml:space="preserve"> ŠS Brod, Horné Hámre, okr. Žarnovica 
</t>
    </r>
    <r>
      <rPr>
        <sz val="10"/>
        <rFont val="Arial"/>
        <family val="2"/>
        <charset val="238"/>
      </rPr>
      <t>(Ing. R. Láska; tel.: +421 918 333 975)</t>
    </r>
  </si>
  <si>
    <r>
      <t xml:space="preserve">ŠS Čermošná, Krásnohorská Dlhá Lúka, okr. Rožňava
</t>
    </r>
    <r>
      <rPr>
        <sz val="10"/>
        <rFont val="Arial"/>
        <family val="2"/>
        <charset val="238"/>
      </rPr>
      <t>(Ing. M. Toplanská; tel.: +421 918 333 998)</t>
    </r>
  </si>
  <si>
    <r>
      <t xml:space="preserve">ŠS Šariš, Zámocká 34,  Šarišské Michaľany, okr. Sabinov,  
</t>
    </r>
    <r>
      <rPr>
        <sz val="10"/>
        <rFont val="Arial"/>
        <family val="2"/>
        <charset val="238"/>
      </rPr>
      <t xml:space="preserve">(Ing. I. Varchol; tel.: +421 918 333 984)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</si>
  <si>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SGOD Jochy, Jamník 64, okr. L. Mikuláš
</t>
    </r>
    <r>
      <rPr>
        <sz val="10"/>
        <rFont val="Arial"/>
        <family val="2"/>
        <charset val="238"/>
      </rPr>
      <t>(S. Kozánek; tel.: +421 918 333 987)</t>
    </r>
  </si>
  <si>
    <t>Substrát Kekkila profesional OPM025W alebo ekvivalent</t>
  </si>
  <si>
    <t>VS jemný (DB)</t>
  </si>
  <si>
    <t>VS jemný (JD)</t>
  </si>
  <si>
    <t>• R0332
• veľkosť balania: 250-300 l (podľa balenia výrobcu), t.j. 1 paleta
• použitie: na letničky</t>
  </si>
  <si>
    <t>• 4115 s hydrogelom
• veľkosť balenia: 75 l, t.j. 40 vriec alebo 1 paleta</t>
  </si>
  <si>
    <t xml:space="preserve">Substrát na ihličnany - výsev do sadbovačov:
• obohatený vodorozpustným kryštalickým NPK v množstve max. 0,3 kg/m3 substrátu
Vlastnosti  rašeliny:
• biela rašelina, štruktúra 5-10 mm, stabilná, vzdušná
• organické látky v sušine nad 95 %
• obsah solí menej ako 0,3 g/l
Vlastnosti substrátu:
• frakcia 5 - 10 mm
• pH 4 - 5 (H2O), 1:5 vodná suspenzia 
• sušina od 35 do 45 %
• Perlit 10%
• vlhčiace činidlo v dávke, ktorá zaistí dobrú zmáčavosť substrátu
Balenie big-bag s max. výškou 220 cm (kvôli rozbaľovačke substrátu). </t>
  </si>
  <si>
    <t xml:space="preserve">Zmes jemnej bielej rašeliny (65%), čiernej rašeliny (20%), drevné vlákno jemné (15%)
• obohatený vodorozpustným kryštalickým hnojivom NPK v množstve min. 1 kg/m3 substrátu, mikroprvky 0,05 kg/m3, stabilizátor dusíka 0,1 kg/m3
Vlastnosti rašeliny:
• biela rašelina jemná, štruktúra 1-5 mm
• čierna rašelina jemná, štruktúra 1-5 mm
• organické látky v sušine nad 95 %
• obsah solí menej ako 0,3 g/l
Vlastnosti substrátu - preparovaný:
• frakcia 1-5 mm, 
• pH 5,5 – 6,5 (H2O), 1:5 vodná suspenzia 
• vlhčiace činidlo v dávke, ktorá zaistí dobrú zmáčavosť substrátu
Balenie big-bag (veľkosť podľa výrobcu a hmotnosti).  </t>
  </si>
  <si>
    <t xml:space="preserve">Zmes jemnej bielej rašeliny (80%), perlit (10%), Cocopeat Typ 60 (10%)
• obohatený vodorozpustným kryštalickým hnojivom NPK v množstve min. 0,3 kg/m3 substrátu, mikroprvky 0,1kg/m3, stabilizátor dusíka 0,1kg/m3
Vlastnosti rašeliny:
• biela rašelina jemná, štruktúra 1-5 mm
• organické látky v sušine nad 95 %
• obsah solí menej ako 0,3 g/l
Vlastnosti substrátu - preparovaný:
• frakcia 1-5 mm, 
• pH 4-5 (H2O), 1:5 vodná suspenzia 
• bez zmáčadla
Balenie big-bag (veľkosť podľa výrobcu a hmotnosti).  </t>
  </si>
  <si>
    <t xml:space="preserve">Rašelina biela vrchovisková: 
• vláknitá, stabilná, vzdušná
• frakcia 0-45 mm
• pH 3-4 (H2O), 1:25 vodná suspenzia
• sušina od 35 do 45 %
• organické látky v sušine nad 95 %
• obsah solí menej ako 0,3 g/l
Balenie big-bag (veľkosť podľa výrobcu a hmotnosti).  </t>
  </si>
  <si>
    <t xml:space="preserve">Zmes bielej rašeliny (70%) a drevných vlákien (30%) 
• obohatený vodorozpustným kryštalickým hnojivom NPK v množstve min. 0,6 kg/m3 substrátu
Vlastnosti  rašeliny:
• biela rašelina, štruktúra 5 - 45 mm, stabilná, vzdušná
• organické látky v sušine nad 95 %
• obsah solí menej ako 0,3 g/l
Vlastnosti drevných vlákien:
• impregnované drevné vlákna certifikované pre použitie do pestovateľských substrátov, dĺžka 10-15 mm
Vlastnosti substrátu: 
• frakcia 5 - 45 mm, 
• pH 5,0 – 5,5 (H2O), 1:5 vodná suspenzia 
• sušina od 35 do 45 %, 
• vlhčiace činidlo v dávke, ktorá zaistí dobrú zmáčavosť substrátu
Balenie big-bag (veľkosť podľa výrobcu a hmotnosti).  </t>
  </si>
  <si>
    <t>Substrát na listnáče - výsev do sadbovačov:
• obohatený vodorozpustným kryštalickým NPK v množstve min. 1kg/m3 substrátu
Vlastnosti rašeliny:
• biela rašelina, štruktúra 5 - 20 mm, stabilná, vzdušná
• organické látky v sušine nad 95 %
• obsah solí menej ako 0,3 g/l
Vlastnosti substrátu:
• frakcia 5 - 20 mm
• pH 5,5 – 6,5(H2O), 1:5 vodná suspenzia 
• sušina od 35 do 45 %, 
• Perlit 10%.
• vlhčiace činidlo v dávke, ktorá zaistí dobrú zmáčavosť substrátu
Balenie big-bag s max. výškou 220 cm (kvôli rozbaľovačke substrátu)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</si>
</sst>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4" fontId="0" fillId="0" borderId="7" xfId="0" applyNumberForma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vertical="top" wrapText="1"/>
    </xf>
    <xf numFmtId="4" fontId="0" fillId="2" borderId="9" xfId="0" applyNumberFormat="1" applyFill="1" applyBorder="1" applyAlignment="1">
      <alignment vertical="top" wrapText="1"/>
    </xf>
    <xf numFmtId="4" fontId="0" fillId="0" borderId="9" xfId="0" applyNumberFormat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4" fontId="8" fillId="0" borderId="12" xfId="0" applyNumberFormat="1" applyFont="1" applyBorder="1" applyAlignment="1">
      <alignment vertical="top" wrapText="1"/>
    </xf>
    <xf numFmtId="4" fontId="8" fillId="0" borderId="13" xfId="0" applyNumberFormat="1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2" xfId="0" applyFont="1" applyBorder="1" applyAlignment="1">
      <alignment vertical="top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view="pageBreakPreview" topLeftCell="A7" zoomScale="90" zoomScaleNormal="90" zoomScaleSheetLayoutView="90" workbookViewId="0">
      <pane xSplit="1" topLeftCell="B1" activePane="topRight" state="frozen"/>
      <selection pane="topRight" activeCell="I7" sqref="I7"/>
    </sheetView>
  </sheetViews>
  <sheetFormatPr defaultRowHeight="12.75" x14ac:dyDescent="0.2"/>
  <cols>
    <col min="1" max="1" width="23.7109375" style="15" bestFit="1" customWidth="1"/>
    <col min="2" max="2" width="40.140625" style="15" customWidth="1"/>
    <col min="3" max="3" width="15.28515625" style="15" bestFit="1" customWidth="1"/>
    <col min="4" max="12" width="15.28515625" style="15" customWidth="1"/>
    <col min="13" max="13" width="16.7109375" style="15" bestFit="1" customWidth="1"/>
    <col min="14" max="14" width="16.7109375" style="15" customWidth="1"/>
    <col min="15" max="18" width="9.140625" style="17"/>
    <col min="19" max="19" width="2" customWidth="1"/>
  </cols>
  <sheetData>
    <row r="1" spans="1:18" ht="37.5" customHeight="1" thickBot="1" x14ac:dyDescent="0.25">
      <c r="A1" s="27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02" x14ac:dyDescent="0.2">
      <c r="A2" s="24" t="s">
        <v>0</v>
      </c>
      <c r="B2" s="2" t="s">
        <v>13</v>
      </c>
      <c r="C2" s="2" t="s">
        <v>14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</v>
      </c>
      <c r="N2" s="2" t="s">
        <v>15</v>
      </c>
      <c r="O2" s="2" t="s">
        <v>3</v>
      </c>
      <c r="P2" s="2" t="s">
        <v>4</v>
      </c>
      <c r="Q2" s="2" t="s">
        <v>5</v>
      </c>
      <c r="R2" s="1" t="s">
        <v>6</v>
      </c>
    </row>
    <row r="3" spans="1:18" ht="216.75" x14ac:dyDescent="0.2">
      <c r="A3" s="3" t="s">
        <v>7</v>
      </c>
      <c r="B3" s="13" t="s">
        <v>32</v>
      </c>
      <c r="C3" s="7" t="s">
        <v>11</v>
      </c>
      <c r="D3" s="7">
        <v>70</v>
      </c>
      <c r="E3" s="7">
        <v>11</v>
      </c>
      <c r="F3" s="7">
        <v>350</v>
      </c>
      <c r="G3" s="7">
        <v>0</v>
      </c>
      <c r="H3" s="7">
        <v>120</v>
      </c>
      <c r="I3" s="7">
        <v>30</v>
      </c>
      <c r="J3" s="7">
        <v>0</v>
      </c>
      <c r="K3" s="7">
        <v>60</v>
      </c>
      <c r="L3" s="7">
        <v>0</v>
      </c>
      <c r="M3" s="7">
        <f>SUM(D3:L3)</f>
        <v>641</v>
      </c>
      <c r="N3" s="25"/>
      <c r="O3" s="9"/>
      <c r="P3" s="5">
        <f>M3*O3</f>
        <v>0</v>
      </c>
      <c r="Q3" s="5">
        <f>P3*0.2</f>
        <v>0</v>
      </c>
      <c r="R3" s="6">
        <f>SUM(P3:Q3)</f>
        <v>0</v>
      </c>
    </row>
    <row r="4" spans="1:18" ht="216.75" x14ac:dyDescent="0.2">
      <c r="A4" s="3" t="s">
        <v>8</v>
      </c>
      <c r="B4" s="13" t="s">
        <v>37</v>
      </c>
      <c r="C4" s="7" t="s">
        <v>11</v>
      </c>
      <c r="D4" s="7">
        <v>200</v>
      </c>
      <c r="E4" s="7">
        <v>33</v>
      </c>
      <c r="F4" s="7">
        <v>0</v>
      </c>
      <c r="G4" s="7">
        <v>0</v>
      </c>
      <c r="H4" s="7">
        <v>120</v>
      </c>
      <c r="I4" s="7">
        <v>120</v>
      </c>
      <c r="J4" s="7">
        <v>84</v>
      </c>
      <c r="K4" s="7">
        <v>60</v>
      </c>
      <c r="L4" s="7">
        <v>0</v>
      </c>
      <c r="M4" s="7">
        <f>SUM(D4:L4)</f>
        <v>617</v>
      </c>
      <c r="N4" s="25"/>
      <c r="O4" s="9"/>
      <c r="P4" s="5">
        <f t="shared" ref="P4:P8" si="0">M4*O4</f>
        <v>0</v>
      </c>
      <c r="Q4" s="5">
        <f t="shared" ref="Q4:Q8" si="1">P4*0.2</f>
        <v>0</v>
      </c>
      <c r="R4" s="6">
        <f t="shared" ref="R4:R8" si="2">SUM(P4:Q4)</f>
        <v>0</v>
      </c>
    </row>
    <row r="5" spans="1:18" ht="280.5" x14ac:dyDescent="0.2">
      <c r="A5" s="3" t="s">
        <v>9</v>
      </c>
      <c r="B5" s="13" t="s">
        <v>36</v>
      </c>
      <c r="C5" s="7" t="s">
        <v>11</v>
      </c>
      <c r="D5" s="7">
        <v>60</v>
      </c>
      <c r="E5" s="7">
        <v>55</v>
      </c>
      <c r="F5" s="7">
        <v>0</v>
      </c>
      <c r="G5" s="7">
        <v>240</v>
      </c>
      <c r="H5" s="7">
        <v>0</v>
      </c>
      <c r="I5" s="7">
        <v>0</v>
      </c>
      <c r="J5" s="7">
        <v>0</v>
      </c>
      <c r="K5" s="7">
        <v>80</v>
      </c>
      <c r="L5" s="7">
        <v>0</v>
      </c>
      <c r="M5" s="7">
        <f>SUM(D5:L5)</f>
        <v>435</v>
      </c>
      <c r="N5" s="25"/>
      <c r="O5" s="9"/>
      <c r="P5" s="5">
        <f t="shared" si="0"/>
        <v>0</v>
      </c>
      <c r="Q5" s="5">
        <f t="shared" si="1"/>
        <v>0</v>
      </c>
      <c r="R5" s="6">
        <f t="shared" si="2"/>
        <v>0</v>
      </c>
    </row>
    <row r="6" spans="1:18" ht="114.75" x14ac:dyDescent="0.2">
      <c r="A6" s="3" t="s">
        <v>10</v>
      </c>
      <c r="B6" s="13" t="s">
        <v>35</v>
      </c>
      <c r="C6" s="7" t="s">
        <v>11</v>
      </c>
      <c r="D6" s="7">
        <v>10</v>
      </c>
      <c r="E6" s="7">
        <v>55</v>
      </c>
      <c r="F6" s="7">
        <v>150</v>
      </c>
      <c r="G6" s="7">
        <v>108</v>
      </c>
      <c r="H6" s="7">
        <v>0</v>
      </c>
      <c r="I6" s="7">
        <v>30</v>
      </c>
      <c r="J6" s="7">
        <v>0</v>
      </c>
      <c r="K6" s="7">
        <v>0</v>
      </c>
      <c r="L6" s="7">
        <v>12</v>
      </c>
      <c r="M6" s="7">
        <f>SUM(D6:L6)</f>
        <v>365</v>
      </c>
      <c r="N6" s="25"/>
      <c r="O6" s="9"/>
      <c r="P6" s="5"/>
      <c r="Q6" s="5"/>
      <c r="R6" s="6"/>
    </row>
    <row r="7" spans="1:18" ht="229.5" x14ac:dyDescent="0.2">
      <c r="A7" s="3" t="s">
        <v>28</v>
      </c>
      <c r="B7" s="13" t="s">
        <v>33</v>
      </c>
      <c r="C7" s="7" t="s">
        <v>11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17</v>
      </c>
      <c r="L7" s="7">
        <v>0</v>
      </c>
      <c r="M7" s="7">
        <f>SUM(D7:L7)</f>
        <v>17</v>
      </c>
      <c r="N7" s="25"/>
      <c r="O7" s="9"/>
      <c r="P7" s="5"/>
      <c r="Q7" s="5"/>
      <c r="R7" s="6"/>
    </row>
    <row r="8" spans="1:18" ht="204" x14ac:dyDescent="0.2">
      <c r="A8" s="30" t="s">
        <v>29</v>
      </c>
      <c r="B8" s="13" t="s">
        <v>34</v>
      </c>
      <c r="C8" s="7" t="s">
        <v>11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7</v>
      </c>
      <c r="L8" s="7">
        <v>0</v>
      </c>
      <c r="M8" s="7">
        <f>SUM(D8:L8)</f>
        <v>7</v>
      </c>
      <c r="N8" s="25"/>
      <c r="O8" s="9"/>
      <c r="P8" s="5">
        <f t="shared" si="0"/>
        <v>0</v>
      </c>
      <c r="Q8" s="5">
        <f t="shared" si="1"/>
        <v>0</v>
      </c>
      <c r="R8" s="6">
        <f t="shared" si="2"/>
        <v>0</v>
      </c>
    </row>
    <row r="9" spans="1:18" ht="51" x14ac:dyDescent="0.2">
      <c r="A9" s="3" t="s">
        <v>27</v>
      </c>
      <c r="B9" s="13" t="s">
        <v>30</v>
      </c>
      <c r="C9" s="7" t="s">
        <v>16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1</v>
      </c>
      <c r="M9" s="7">
        <f>SUM(D9:L9)</f>
        <v>1</v>
      </c>
      <c r="N9" s="25"/>
      <c r="O9" s="9"/>
      <c r="P9" s="5">
        <f t="shared" ref="P9:P10" si="3">M9*O9</f>
        <v>0</v>
      </c>
      <c r="Q9" s="5">
        <f t="shared" ref="Q9:Q10" si="4">P9*0.2</f>
        <v>0</v>
      </c>
      <c r="R9" s="6">
        <f t="shared" ref="R9:R10" si="5">SUM(P9:Q9)</f>
        <v>0</v>
      </c>
    </row>
    <row r="10" spans="1:18" ht="39" thickBot="1" x14ac:dyDescent="0.25">
      <c r="A10" s="4" t="s">
        <v>17</v>
      </c>
      <c r="B10" s="14" t="s">
        <v>31</v>
      </c>
      <c r="C10" s="8" t="s">
        <v>16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</v>
      </c>
      <c r="M10" s="8">
        <f>SUM(D10:L10)</f>
        <v>1</v>
      </c>
      <c r="N10" s="26"/>
      <c r="O10" s="10"/>
      <c r="P10" s="11">
        <f t="shared" si="3"/>
        <v>0</v>
      </c>
      <c r="Q10" s="11">
        <f t="shared" si="4"/>
        <v>0</v>
      </c>
      <c r="R10" s="12">
        <f t="shared" si="5"/>
        <v>0</v>
      </c>
    </row>
    <row r="11" spans="1:18" ht="13.5" thickBot="1" x14ac:dyDescent="0.25">
      <c r="M11" s="16"/>
      <c r="N11" s="16"/>
    </row>
    <row r="12" spans="1:18" ht="13.5" thickBot="1" x14ac:dyDescent="0.25">
      <c r="A12" s="18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21">
        <f>SUM(P3:P10)</f>
        <v>0</v>
      </c>
      <c r="Q12" s="21">
        <f>SUM(Q3:Q10)</f>
        <v>0</v>
      </c>
      <c r="R12" s="22">
        <f>SUM(R3:R10)</f>
        <v>0</v>
      </c>
    </row>
    <row r="13" spans="1:18" x14ac:dyDescent="0.2">
      <c r="M13" s="16"/>
      <c r="N13" s="16"/>
    </row>
    <row r="15" spans="1:18" x14ac:dyDescent="0.2">
      <c r="A15" s="23"/>
      <c r="B15" s="23"/>
    </row>
    <row r="16" spans="1:18" x14ac:dyDescent="0.2">
      <c r="A16" s="23"/>
      <c r="B16" s="23"/>
    </row>
  </sheetData>
  <mergeCells count="1">
    <mergeCell ref="A1:R1"/>
  </mergeCells>
  <phoneticPr fontId="9" type="noConversion"/>
  <pageMargins left="0.25" right="0.25" top="0.75" bottom="0.75" header="0.3" footer="0.3"/>
  <pageSetup paperSize="9" scale="47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Chudik, Bohuslav</cp:lastModifiedBy>
  <cp:lastPrinted>2024-10-02T11:55:37Z</cp:lastPrinted>
  <dcterms:created xsi:type="dcterms:W3CDTF">2003-02-05T12:25:11Z</dcterms:created>
  <dcterms:modified xsi:type="dcterms:W3CDTF">2025-09-03T08:37:58Z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