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ta_jurickova_zdielanesluzby_sk/Documents/Pracovná plocha/Zákazky 2025/913_ZSS Hont_Terany_výmena strechy/"/>
    </mc:Choice>
  </mc:AlternateContent>
  <xr:revisionPtr revIDLastSave="0" documentId="13_ncr:1_{A315DA9D-CA75-41F6-A740-B0C9F7BF72D1}" xr6:coauthVersionLast="47" xr6:coauthVersionMax="47" xr10:uidLastSave="{00000000-0000-0000-0000-000000000000}"/>
  <bookViews>
    <workbookView xWindow="6132" yWindow="888" windowWidth="17280" windowHeight="888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43" i="1"/>
  <c r="I107" i="1"/>
  <c r="I106" i="1"/>
  <c r="I105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71" i="1"/>
  <c r="I69" i="1"/>
  <c r="I67" i="1"/>
  <c r="I66" i="1"/>
  <c r="I60" i="1"/>
  <c r="I61" i="1"/>
  <c r="I62" i="1"/>
  <c r="I63" i="1"/>
  <c r="I59" i="1"/>
  <c r="I58" i="1"/>
  <c r="I56" i="1"/>
  <c r="I6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5" i="1"/>
  <c r="I54" i="1"/>
  <c r="I55" i="1"/>
  <c r="I53" i="1"/>
  <c r="I49" i="1"/>
  <c r="I51" i="1"/>
  <c r="I47" i="1"/>
  <c r="I108" i="1" l="1"/>
  <c r="I64" i="1"/>
  <c r="I109" i="1" l="1"/>
  <c r="I110" i="1" s="1"/>
</calcChain>
</file>

<file path=xl/sharedStrings.xml><?xml version="1.0" encoding="utf-8"?>
<sst xmlns="http://schemas.openxmlformats.org/spreadsheetml/2006/main" count="203" uniqueCount="117">
  <si>
    <t>Rozpočet ZSS Hont Terany</t>
  </si>
  <si>
    <t>Materiál podľa cen. ponuky Maslen</t>
  </si>
  <si>
    <t>MJ</t>
  </si>
  <si>
    <t>Množstvo</t>
  </si>
  <si>
    <t>J. cena bez Dph</t>
  </si>
  <si>
    <t>cena celk. bez Dph</t>
  </si>
  <si>
    <t>Strešná krytina symetria 15 hnedá matná</t>
  </si>
  <si>
    <t>m2</t>
  </si>
  <si>
    <t>Kontaktná vysokodifúzna fólia Maslen 150g/m2, bal. 75m2</t>
  </si>
  <si>
    <t>Skrutka TEX 4,8x35 Ral 8017/G/</t>
  </si>
  <si>
    <t>ks</t>
  </si>
  <si>
    <t>Skrutka TEX 4,8x20 Ral 8017/G/</t>
  </si>
  <si>
    <t xml:space="preserve">Hrebenáč oblý prémium 2m hnedý mat. rš-310mm </t>
  </si>
  <si>
    <t>Odvetrávací pás hrebeňa Maslen čierny</t>
  </si>
  <si>
    <t>m</t>
  </si>
  <si>
    <t>Ukončenie hrebenáča oblé 310 premium hnedé matné 25</t>
  </si>
  <si>
    <t>Bočné lemovanie na krytinu 2m rš-312 hnedé</t>
  </si>
  <si>
    <t>Bočné lemovanie pod krytinu 2m rš-312 hnedé</t>
  </si>
  <si>
    <t>Odkvapové lemovanie 2m hnedé matné</t>
  </si>
  <si>
    <t>Úžlabie so stredovým rozhrážačom 2m rš-625 hnedé matné</t>
  </si>
  <si>
    <t>Tes. Pás úžlabia /comipriband čierny/ 1m</t>
  </si>
  <si>
    <t>Snehová zábrana lis. Na vrch vlny hnedá matná</t>
  </si>
  <si>
    <t>Pás proti vtákom 80mm hnedý</t>
  </si>
  <si>
    <t>Odvetrávací komín K94 hnedý</t>
  </si>
  <si>
    <t>Skrutka Tex 4,8x60 Ral 8017</t>
  </si>
  <si>
    <t>Hák 150 s plieškom l-300 hnedý</t>
  </si>
  <si>
    <t>LPL žlab Maslen 150 4m hnedý</t>
  </si>
  <si>
    <t>Žlabový roh Maslen 150 vonkajší hnedý</t>
  </si>
  <si>
    <t>Žlabový roh Maslen 150 vnútorný hnedý</t>
  </si>
  <si>
    <t>Žlabové čelo Maslen 150 hnedé</t>
  </si>
  <si>
    <t>Žlabový kotlík Maslen 150 hnedý</t>
  </si>
  <si>
    <t xml:space="preserve">Žlabové koleno 60st. Maslen 97 hnedé </t>
  </si>
  <si>
    <t>LPL rúra Maslen 97 3m hnedá</t>
  </si>
  <si>
    <t>LPL rúra Maslen 97 1m hnedá</t>
  </si>
  <si>
    <t>Objimka Maslen 97 hnedá</t>
  </si>
  <si>
    <t>Kombiskrutka 8x200 s hmoždinkou</t>
  </si>
  <si>
    <t>Sikaflex - 11FC + brown C70 300ml</t>
  </si>
  <si>
    <t>Nit trhací Al/St 4,0x8 Ral 8017</t>
  </si>
  <si>
    <t>Spray RAL 8017 400ml</t>
  </si>
  <si>
    <t>Lak RAL 8017 20ml</t>
  </si>
  <si>
    <t>Razník Makita JN 1601 - A83951</t>
  </si>
  <si>
    <t>Matrica Makita JN 1601 - A15051</t>
  </si>
  <si>
    <t>Prechodové lemovanie rôznych sklonov 2m rš-312 hnedé mat.</t>
  </si>
  <si>
    <t>Zvitkový plech s ochr. Fóliou hnedý 0,50 matný</t>
  </si>
  <si>
    <t>Hranoly z mäkkého reziva</t>
  </si>
  <si>
    <t>m3</t>
  </si>
  <si>
    <t>Dosky a fošne z mäkkého reziva</t>
  </si>
  <si>
    <t>Prenájom lešenia, odstránenie pôvodnej strešnej krytiny, poškodeného krovu a demontáž zvodového systému</t>
  </si>
  <si>
    <t>Montáž lešenia rámového systémového s podlahami</t>
  </si>
  <si>
    <t>šírky do 0,75 m, výšky do 10 m</t>
  </si>
  <si>
    <t>Demontáž lešenia rámového systémového s podlahami</t>
  </si>
  <si>
    <t>Poplatok za skládku - betón, tehly, dlaždice,</t>
  </si>
  <si>
    <t>t</t>
  </si>
  <si>
    <t>obkladačky a keramika, ostatné</t>
  </si>
  <si>
    <t>Odvoz na skládku</t>
  </si>
  <si>
    <t xml:space="preserve">Odstránenie povlakovej krytiny </t>
  </si>
  <si>
    <t>Demontáž poškodeného krovu</t>
  </si>
  <si>
    <t>Demontáž pôvodného zvodového systému a bleskozvodu</t>
  </si>
  <si>
    <t xml:space="preserve">Montážne práce </t>
  </si>
  <si>
    <t xml:space="preserve">Presun hmôt do výšky 12m rezivo a krytina </t>
  </si>
  <si>
    <t>Montáž snehových zábran</t>
  </si>
  <si>
    <t>Režijné náklady klince, šróby, benzín</t>
  </si>
  <si>
    <t>Montáž nového krovu</t>
  </si>
  <si>
    <t>Montáž klampiarskych výrobkov, žlaby a úžlabia</t>
  </si>
  <si>
    <t>Montáž kontralát fólie a krytiny</t>
  </si>
  <si>
    <t xml:space="preserve">Cena celkom za materiál a prácu </t>
  </si>
  <si>
    <t>Bleskozvod</t>
  </si>
  <si>
    <t>Výstražné označenie tabuľka formát A4</t>
  </si>
  <si>
    <t>Tabuľka výstražná počas búrky je zákázané zdržiavať sa pri</t>
  </si>
  <si>
    <t>zvodoch do vzdialenosti 3m</t>
  </si>
  <si>
    <t>Doplnenie a úprava v jestvujúcom rozvádzači, zvodiče prepätia</t>
  </si>
  <si>
    <t>kombinované typu 1+2 (triedaB+C) 3 pól</t>
  </si>
  <si>
    <t>Zvodič prepätia kombinovaný 3P+N, 25Ka, limp-12,5kA/pól, 4mod.</t>
  </si>
  <si>
    <t>Označenie zvodov číselnými štítkami</t>
  </si>
  <si>
    <t>Štítok nerezový orientačný zemniaci na zvody</t>
  </si>
  <si>
    <t>Tekutá guma sprej 500ml</t>
  </si>
  <si>
    <t xml:space="preserve">Podpery vedenia FeZn na plechové strechy </t>
  </si>
  <si>
    <t xml:space="preserve">Podpera vedenia FeZn na plechové strechy PV 23 </t>
  </si>
  <si>
    <t>Tesniaci set</t>
  </si>
  <si>
    <t>Podpery vedenia FeZn na fasády</t>
  </si>
  <si>
    <t xml:space="preserve">Podpera vedenia FeZn na fasády označenie PV 17-1 </t>
  </si>
  <si>
    <t>Zachytávacia tyč FeZn</t>
  </si>
  <si>
    <t>Tyč zachytávacia FeZn na upevnenie do muriva</t>
  </si>
  <si>
    <t>Držiak zachytávacej tyče FeZn Dj 1-8</t>
  </si>
  <si>
    <t>Držiak FeZn dolný zachytávacej tyče na krov</t>
  </si>
  <si>
    <t>Držiak FeZn horný zachytávacej tyče na krov</t>
  </si>
  <si>
    <t>Ochranná strieška FeZn</t>
  </si>
  <si>
    <t>Strieška FeZn ochranná horná OS 01</t>
  </si>
  <si>
    <t>Svorka FeZn k zachytávacej uzemnovacej tyči</t>
  </si>
  <si>
    <t>Svorka FeZn k uzemnovacej tyči Sj 01</t>
  </si>
  <si>
    <t>Svorka FeZn krížová SK a diagonálna krížová DKS</t>
  </si>
  <si>
    <t>Svorka FeZn krížova SK</t>
  </si>
  <si>
    <t>Svorka FeZn spojovacia</t>
  </si>
  <si>
    <t>Svorka FeZn spojovacia SS 2 skrutky s príložkou</t>
  </si>
  <si>
    <t>Svorka FeZn na odkvapový žlab</t>
  </si>
  <si>
    <t>Svorka Fezn odkvapová</t>
  </si>
  <si>
    <t>Svorka FeZn skúšobná</t>
  </si>
  <si>
    <t>Svorka FeZn skúsobná označenie SZ</t>
  </si>
  <si>
    <t>Ochranný uholník FeZn OU</t>
  </si>
  <si>
    <t>Ochranný uholník FeZn označenie OU 1,7m</t>
  </si>
  <si>
    <t>Držiak ochranného uholníka univerzálny</t>
  </si>
  <si>
    <t>Držiak FeZn ochranného uholníka univerzálny s vrutom</t>
  </si>
  <si>
    <t>Uzemnovacie vedenie na povrchu AIMgSi drôt zvodový 8-10mm</t>
  </si>
  <si>
    <t>Drôt blezkozvodový 8mm</t>
  </si>
  <si>
    <t>kg</t>
  </si>
  <si>
    <t>Šróby, hmoždinky a drobný materiál</t>
  </si>
  <si>
    <t xml:space="preserve">Montáž bleskozvodu, revízia </t>
  </si>
  <si>
    <t xml:space="preserve">Montáž bleskozvodu </t>
  </si>
  <si>
    <t>Revízia bleskozvodu</t>
  </si>
  <si>
    <t>Prenájom a práce pracovnej plošiny 12m s dovozom na stavbu</t>
  </si>
  <si>
    <t>hod</t>
  </si>
  <si>
    <t>Cena celkom za bleskozvod</t>
  </si>
  <si>
    <t>Cena celkom za strechu a bleskozvod bez DPH</t>
  </si>
  <si>
    <t>Cena celkom za strechu a bleskozvod s DPH (23%)</t>
  </si>
  <si>
    <t xml:space="preserve">Trapézový plech Maslen T35 0,88mm </t>
  </si>
  <si>
    <t>Kontralaty impregnované 50x50mm 5m</t>
  </si>
  <si>
    <t>Strešné laty impregnované 40x60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</si>
</sst>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6" xfId="0" applyBorder="1" applyAlignment="1">
      <alignment vertical="center"/>
    </xf>
    <xf numFmtId="0" fontId="0" fillId="0" borderId="19" xfId="0" applyBorder="1"/>
    <xf numFmtId="0" fontId="0" fillId="0" borderId="17" xfId="0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0" fillId="0" borderId="22" xfId="0" applyBorder="1"/>
    <xf numFmtId="0" fontId="5" fillId="0" borderId="24" xfId="0" applyFont="1" applyBorder="1"/>
    <xf numFmtId="0" fontId="0" fillId="0" borderId="24" xfId="0" applyBorder="1"/>
    <xf numFmtId="0" fontId="5" fillId="0" borderId="2" xfId="0" applyFont="1" applyBorder="1"/>
    <xf numFmtId="0" fontId="0" fillId="0" borderId="25" xfId="0" applyBorder="1"/>
    <xf numFmtId="0" fontId="8" fillId="0" borderId="27" xfId="0" applyFont="1" applyBorder="1"/>
    <xf numFmtId="0" fontId="5" fillId="0" borderId="22" xfId="0" applyFont="1" applyBorder="1"/>
    <xf numFmtId="0" fontId="5" fillId="0" borderId="19" xfId="0" applyFont="1" applyBorder="1"/>
    <xf numFmtId="0" fontId="7" fillId="0" borderId="30" xfId="0" applyFont="1" applyBorder="1"/>
    <xf numFmtId="0" fontId="2" fillId="0" borderId="30" xfId="0" applyFont="1" applyBorder="1"/>
    <xf numFmtId="0" fontId="8" fillId="0" borderId="30" xfId="0" applyFont="1" applyBorder="1"/>
    <xf numFmtId="0" fontId="3" fillId="0" borderId="35" xfId="0" applyFont="1" applyBorder="1" applyAlignment="1">
      <alignment vertical="center"/>
    </xf>
    <xf numFmtId="0" fontId="3" fillId="0" borderId="37" xfId="0" applyFont="1" applyBorder="1"/>
    <xf numFmtId="0" fontId="3" fillId="0" borderId="38" xfId="0" applyFont="1" applyBorder="1"/>
    <xf numFmtId="0" fontId="0" fillId="0" borderId="0" xfId="0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/>
    <xf numFmtId="0" fontId="3" fillId="0" borderId="3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7" xfId="0" applyFont="1" applyBorder="1"/>
    <xf numFmtId="0" fontId="3" fillId="0" borderId="39" xfId="0" applyFont="1" applyBorder="1"/>
    <xf numFmtId="0" fontId="6" fillId="0" borderId="37" xfId="0" applyFont="1" applyBorder="1" applyAlignment="1">
      <alignment vertical="center"/>
    </xf>
    <xf numFmtId="0" fontId="6" fillId="0" borderId="38" xfId="0" applyFont="1" applyBorder="1"/>
    <xf numFmtId="0" fontId="6" fillId="0" borderId="40" xfId="0" applyFont="1" applyBorder="1" applyAlignment="1">
      <alignment vertical="center"/>
    </xf>
    <xf numFmtId="0" fontId="5" fillId="0" borderId="4" xfId="0" applyFont="1" applyBorder="1"/>
    <xf numFmtId="0" fontId="5" fillId="0" borderId="12" xfId="0" applyFont="1" applyBorder="1"/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0" xfId="0" applyNumberFormat="1"/>
    <xf numFmtId="0" fontId="0" fillId="2" borderId="0" xfId="0" applyFill="1"/>
    <xf numFmtId="0" fontId="3" fillId="0" borderId="40" xfId="0" applyFont="1" applyBorder="1"/>
    <xf numFmtId="0" fontId="6" fillId="0" borderId="3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37" xfId="0" applyFont="1" applyBorder="1"/>
    <xf numFmtId="0" fontId="3" fillId="0" borderId="4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0" xfId="0" applyFont="1"/>
    <xf numFmtId="0" fontId="8" fillId="0" borderId="45" xfId="0" applyFont="1" applyBorder="1"/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7" xfId="0" applyFont="1" applyBorder="1"/>
    <xf numFmtId="0" fontId="5" fillId="0" borderId="48" xfId="0" applyFont="1" applyBorder="1"/>
    <xf numFmtId="0" fontId="0" fillId="0" borderId="49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5" xfId="0" applyFont="1" applyBorder="1"/>
    <xf numFmtId="0" fontId="6" fillId="0" borderId="38" xfId="0" applyFont="1" applyBorder="1" applyAlignment="1">
      <alignment vertical="center"/>
    </xf>
    <xf numFmtId="0" fontId="6" fillId="0" borderId="29" xfId="0" applyFont="1" applyBorder="1"/>
    <xf numFmtId="0" fontId="5" fillId="0" borderId="26" xfId="0" applyFont="1" applyBorder="1"/>
    <xf numFmtId="0" fontId="5" fillId="0" borderId="33" xfId="0" applyFont="1" applyBorder="1"/>
    <xf numFmtId="0" fontId="0" fillId="0" borderId="16" xfId="0" applyBorder="1" applyAlignment="1">
      <alignment horizontal="center" vertical="center"/>
    </xf>
    <xf numFmtId="0" fontId="0" fillId="0" borderId="30" xfId="0" applyBorder="1"/>
    <xf numFmtId="164" fontId="0" fillId="0" borderId="31" xfId="0" applyNumberFormat="1" applyBorder="1" applyAlignment="1">
      <alignment horizontal="center"/>
    </xf>
    <xf numFmtId="2" fontId="0" fillId="0" borderId="4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35" xfId="0" applyFont="1" applyBorder="1"/>
    <xf numFmtId="2" fontId="0" fillId="0" borderId="5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3" fillId="3" borderId="37" xfId="0" applyFont="1" applyFill="1" applyBorder="1" applyAlignment="1">
      <alignment vertical="center"/>
    </xf>
    <xf numFmtId="0" fontId="0" fillId="3" borderId="3" xfId="0" applyFill="1" applyBorder="1"/>
    <xf numFmtId="0" fontId="0" fillId="3" borderId="8" xfId="0" applyFill="1" applyBorder="1"/>
    <xf numFmtId="0" fontId="0" fillId="3" borderId="11" xfId="0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43" xfId="0" applyNumberFormat="1" applyFill="1" applyBorder="1" applyAlignment="1">
      <alignment horizontal="center"/>
    </xf>
    <xf numFmtId="0" fontId="6" fillId="3" borderId="37" xfId="0" applyFont="1" applyFill="1" applyBorder="1" applyAlignment="1">
      <alignment vertical="center"/>
    </xf>
    <xf numFmtId="0" fontId="5" fillId="3" borderId="3" xfId="0" applyFont="1" applyFill="1" applyBorder="1"/>
    <xf numFmtId="0" fontId="5" fillId="3" borderId="8" xfId="0" applyFont="1" applyFill="1" applyBorder="1"/>
    <xf numFmtId="0" fontId="6" fillId="3" borderId="38" xfId="0" applyFont="1" applyFill="1" applyBorder="1" applyAlignment="1">
      <alignment vertical="center"/>
    </xf>
    <xf numFmtId="0" fontId="5" fillId="3" borderId="1" xfId="0" applyFont="1" applyFill="1" applyBorder="1"/>
    <xf numFmtId="0" fontId="5" fillId="3" borderId="7" xfId="0" applyFont="1" applyFill="1" applyBorder="1"/>
    <xf numFmtId="0" fontId="0" fillId="3" borderId="10" xfId="0" applyFill="1" applyBorder="1" applyAlignment="1">
      <alignment horizontal="center"/>
    </xf>
    <xf numFmtId="0" fontId="3" fillId="3" borderId="37" xfId="0" applyFont="1" applyFill="1" applyBorder="1"/>
    <xf numFmtId="0" fontId="3" fillId="3" borderId="35" xfId="0" applyFont="1" applyFill="1" applyBorder="1" applyAlignment="1">
      <alignment vertical="center"/>
    </xf>
    <xf numFmtId="0" fontId="0" fillId="3" borderId="0" xfId="0" applyFill="1"/>
    <xf numFmtId="0" fontId="0" fillId="3" borderId="6" xfId="0" applyFill="1" applyBorder="1"/>
    <xf numFmtId="0" fontId="0" fillId="3" borderId="9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51" xfId="0" applyNumberForma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33" workbookViewId="0">
      <selection activeCell="A43" sqref="A43:C43"/>
    </sheetView>
  </sheetViews>
  <sheetFormatPr defaultRowHeight="14.4" x14ac:dyDescent="0.3"/>
  <cols>
    <col min="8" max="8" width="15.109375" customWidth="1"/>
    <col min="9" max="9" width="19.33203125" customWidth="1"/>
    <col min="10" max="10" width="7.109375" customWidth="1"/>
  </cols>
  <sheetData>
    <row r="1" spans="1:10" x14ac:dyDescent="0.3">
      <c r="A1" t="s">
        <v>0</v>
      </c>
    </row>
    <row r="4" spans="1:10" ht="15" thickBot="1" x14ac:dyDescent="0.35"/>
    <row r="5" spans="1:10" ht="15" thickBot="1" x14ac:dyDescent="0.35">
      <c r="A5" s="27" t="s">
        <v>1</v>
      </c>
      <c r="B5" s="20"/>
      <c r="C5" s="20"/>
      <c r="D5" s="20"/>
      <c r="E5" s="20"/>
      <c r="F5" s="22" t="s">
        <v>2</v>
      </c>
      <c r="G5" s="22" t="s">
        <v>3</v>
      </c>
      <c r="H5" s="22" t="s">
        <v>4</v>
      </c>
      <c r="I5" s="44" t="s">
        <v>5</v>
      </c>
    </row>
    <row r="6" spans="1:10" x14ac:dyDescent="0.3">
      <c r="A6" s="128" t="s">
        <v>6</v>
      </c>
      <c r="B6" s="129"/>
      <c r="C6" s="129"/>
      <c r="D6" s="129"/>
      <c r="E6" s="130"/>
      <c r="F6" s="131" t="s">
        <v>7</v>
      </c>
      <c r="G6" s="131">
        <v>1300</v>
      </c>
      <c r="H6" s="132"/>
      <c r="I6" s="133">
        <f>G6*H6</f>
        <v>0</v>
      </c>
      <c r="J6" s="46"/>
    </row>
    <row r="7" spans="1:10" x14ac:dyDescent="0.3">
      <c r="A7" s="114" t="s">
        <v>114</v>
      </c>
      <c r="B7" s="115"/>
      <c r="C7" s="115"/>
      <c r="D7" s="115"/>
      <c r="E7" s="116"/>
      <c r="F7" s="117" t="s">
        <v>7</v>
      </c>
      <c r="G7" s="117">
        <v>50</v>
      </c>
      <c r="H7" s="118"/>
      <c r="I7" s="119">
        <f>G7*H7</f>
        <v>0</v>
      </c>
      <c r="J7" s="46"/>
    </row>
    <row r="8" spans="1:10" x14ac:dyDescent="0.3">
      <c r="A8" s="30" t="s">
        <v>8</v>
      </c>
      <c r="B8" s="3"/>
      <c r="C8" s="3"/>
      <c r="D8" s="3"/>
      <c r="E8" s="8"/>
      <c r="F8" s="60" t="s">
        <v>7</v>
      </c>
      <c r="G8" s="60">
        <v>1350</v>
      </c>
      <c r="H8" s="110"/>
      <c r="I8" s="111">
        <f>G8*H8</f>
        <v>0</v>
      </c>
      <c r="J8" s="46"/>
    </row>
    <row r="9" spans="1:10" x14ac:dyDescent="0.3">
      <c r="A9" s="30" t="s">
        <v>9</v>
      </c>
      <c r="B9" s="3"/>
      <c r="C9" s="3"/>
      <c r="D9" s="3"/>
      <c r="E9" s="8"/>
      <c r="F9" s="60" t="s">
        <v>10</v>
      </c>
      <c r="G9" s="60">
        <v>10000</v>
      </c>
      <c r="H9" s="110"/>
      <c r="I9" s="111">
        <f t="shared" ref="I9:I45" si="0">G9*H9</f>
        <v>0</v>
      </c>
      <c r="J9" s="46"/>
    </row>
    <row r="10" spans="1:10" x14ac:dyDescent="0.3">
      <c r="A10" s="30" t="s">
        <v>11</v>
      </c>
      <c r="B10" s="3"/>
      <c r="C10" s="3"/>
      <c r="D10" s="3"/>
      <c r="E10" s="8"/>
      <c r="F10" s="60" t="s">
        <v>10</v>
      </c>
      <c r="G10" s="60">
        <v>5750</v>
      </c>
      <c r="H10" s="110"/>
      <c r="I10" s="111">
        <f t="shared" si="0"/>
        <v>0</v>
      </c>
      <c r="J10" s="46"/>
    </row>
    <row r="11" spans="1:10" x14ac:dyDescent="0.3">
      <c r="A11" s="31" t="s">
        <v>12</v>
      </c>
      <c r="B11" s="1"/>
      <c r="C11" s="1"/>
      <c r="D11" s="1"/>
      <c r="E11" s="6"/>
      <c r="F11" s="61" t="s">
        <v>10</v>
      </c>
      <c r="G11" s="61">
        <v>112</v>
      </c>
      <c r="H11" s="110"/>
      <c r="I11" s="111">
        <f t="shared" si="0"/>
        <v>0</v>
      </c>
      <c r="J11" s="46"/>
    </row>
    <row r="12" spans="1:10" x14ac:dyDescent="0.3">
      <c r="A12" s="29" t="s">
        <v>13</v>
      </c>
      <c r="B12" s="32"/>
      <c r="C12" s="32"/>
      <c r="D12" s="32"/>
      <c r="E12" s="10"/>
      <c r="F12" s="59" t="s">
        <v>14</v>
      </c>
      <c r="G12" s="59">
        <v>220</v>
      </c>
      <c r="H12" s="110"/>
      <c r="I12" s="111">
        <f t="shared" si="0"/>
        <v>0</v>
      </c>
      <c r="J12" s="46"/>
    </row>
    <row r="13" spans="1:10" x14ac:dyDescent="0.3">
      <c r="A13" s="33" t="s">
        <v>15</v>
      </c>
      <c r="B13" s="3"/>
      <c r="C13" s="3"/>
      <c r="D13" s="3"/>
      <c r="E13" s="8"/>
      <c r="F13" s="60" t="s">
        <v>10</v>
      </c>
      <c r="G13" s="60">
        <v>22</v>
      </c>
      <c r="H13" s="110"/>
      <c r="I13" s="111">
        <f t="shared" si="0"/>
        <v>0</v>
      </c>
      <c r="J13" s="46"/>
    </row>
    <row r="14" spans="1:10" x14ac:dyDescent="0.3">
      <c r="A14" s="30" t="s">
        <v>16</v>
      </c>
      <c r="B14" s="3"/>
      <c r="C14" s="3"/>
      <c r="D14" s="3"/>
      <c r="E14" s="8"/>
      <c r="F14" s="60" t="s">
        <v>10</v>
      </c>
      <c r="G14" s="60">
        <v>4</v>
      </c>
      <c r="H14" s="110"/>
      <c r="I14" s="111">
        <f t="shared" si="0"/>
        <v>0</v>
      </c>
      <c r="J14" s="46"/>
    </row>
    <row r="15" spans="1:10" x14ac:dyDescent="0.3">
      <c r="A15" s="34" t="s">
        <v>17</v>
      </c>
      <c r="E15" s="7"/>
      <c r="F15" s="59" t="s">
        <v>10</v>
      </c>
      <c r="G15" s="59">
        <v>8</v>
      </c>
      <c r="H15" s="110"/>
      <c r="I15" s="111">
        <f t="shared" si="0"/>
        <v>0</v>
      </c>
      <c r="J15" s="46"/>
    </row>
    <row r="16" spans="1:10" x14ac:dyDescent="0.3">
      <c r="A16" s="30" t="s">
        <v>18</v>
      </c>
      <c r="B16" s="3"/>
      <c r="C16" s="3"/>
      <c r="D16" s="3"/>
      <c r="E16" s="8"/>
      <c r="F16" s="60" t="s">
        <v>10</v>
      </c>
      <c r="G16" s="60">
        <v>270</v>
      </c>
      <c r="H16" s="110"/>
      <c r="I16" s="111">
        <f t="shared" si="0"/>
        <v>0</v>
      </c>
      <c r="J16" s="46"/>
    </row>
    <row r="17" spans="1:10" x14ac:dyDescent="0.3">
      <c r="A17" s="29" t="s">
        <v>19</v>
      </c>
      <c r="E17" s="7"/>
      <c r="F17" s="58" t="s">
        <v>10</v>
      </c>
      <c r="G17" s="59">
        <v>8</v>
      </c>
      <c r="H17" s="110"/>
      <c r="I17" s="111">
        <f t="shared" si="0"/>
        <v>0</v>
      </c>
      <c r="J17" s="46"/>
    </row>
    <row r="18" spans="1:10" x14ac:dyDescent="0.3">
      <c r="A18" s="30" t="s">
        <v>20</v>
      </c>
      <c r="B18" s="3"/>
      <c r="C18" s="3"/>
      <c r="D18" s="3"/>
      <c r="E18" s="8"/>
      <c r="F18" s="60" t="s">
        <v>10</v>
      </c>
      <c r="G18" s="60">
        <v>30</v>
      </c>
      <c r="H18" s="110"/>
      <c r="I18" s="111">
        <f t="shared" si="0"/>
        <v>0</v>
      </c>
      <c r="J18" s="46"/>
    </row>
    <row r="19" spans="1:10" x14ac:dyDescent="0.3">
      <c r="A19" s="29" t="s">
        <v>21</v>
      </c>
      <c r="E19" s="7"/>
      <c r="F19" s="59" t="s">
        <v>10</v>
      </c>
      <c r="G19" s="59">
        <v>1084</v>
      </c>
      <c r="H19" s="110"/>
      <c r="I19" s="111">
        <f t="shared" si="0"/>
        <v>0</v>
      </c>
      <c r="J19" s="46"/>
    </row>
    <row r="20" spans="1:10" x14ac:dyDescent="0.3">
      <c r="A20" s="30" t="s">
        <v>22</v>
      </c>
      <c r="B20" s="3"/>
      <c r="C20" s="3"/>
      <c r="D20" s="3"/>
      <c r="E20" s="8"/>
      <c r="F20" s="60" t="s">
        <v>14</v>
      </c>
      <c r="G20" s="60">
        <v>260</v>
      </c>
      <c r="H20" s="110"/>
      <c r="I20" s="111">
        <f t="shared" si="0"/>
        <v>0</v>
      </c>
      <c r="J20" s="46"/>
    </row>
    <row r="21" spans="1:10" x14ac:dyDescent="0.3">
      <c r="A21" s="29" t="s">
        <v>23</v>
      </c>
      <c r="E21" s="7"/>
      <c r="F21" s="59" t="s">
        <v>10</v>
      </c>
      <c r="G21" s="59">
        <v>7</v>
      </c>
      <c r="H21" s="110"/>
      <c r="I21" s="111">
        <f t="shared" si="0"/>
        <v>0</v>
      </c>
      <c r="J21" s="46"/>
    </row>
    <row r="22" spans="1:10" x14ac:dyDescent="0.3">
      <c r="A22" s="30" t="s">
        <v>24</v>
      </c>
      <c r="B22" s="3"/>
      <c r="C22" s="3"/>
      <c r="D22" s="3"/>
      <c r="E22" s="8"/>
      <c r="F22" s="60" t="s">
        <v>10</v>
      </c>
      <c r="G22" s="60">
        <v>2250</v>
      </c>
      <c r="H22" s="110"/>
      <c r="I22" s="111">
        <f t="shared" si="0"/>
        <v>0</v>
      </c>
      <c r="J22" s="46"/>
    </row>
    <row r="23" spans="1:10" x14ac:dyDescent="0.3">
      <c r="A23" s="35" t="s">
        <v>25</v>
      </c>
      <c r="B23" s="18"/>
      <c r="C23" s="18"/>
      <c r="D23" s="18"/>
      <c r="E23" s="11"/>
      <c r="F23" s="62" t="s">
        <v>10</v>
      </c>
      <c r="G23" s="62">
        <v>280</v>
      </c>
      <c r="H23" s="110"/>
      <c r="I23" s="111">
        <f t="shared" si="0"/>
        <v>0</v>
      </c>
      <c r="J23" s="46"/>
    </row>
    <row r="24" spans="1:10" x14ac:dyDescent="0.3">
      <c r="A24" s="30" t="s">
        <v>26</v>
      </c>
      <c r="B24" s="3"/>
      <c r="C24" s="3"/>
      <c r="D24" s="3"/>
      <c r="E24" s="8"/>
      <c r="F24" s="60" t="s">
        <v>10</v>
      </c>
      <c r="G24" s="60">
        <v>66</v>
      </c>
      <c r="H24" s="110"/>
      <c r="I24" s="111">
        <f t="shared" si="0"/>
        <v>0</v>
      </c>
      <c r="J24" s="46"/>
    </row>
    <row r="25" spans="1:10" x14ac:dyDescent="0.3">
      <c r="A25" s="30" t="s">
        <v>27</v>
      </c>
      <c r="B25" s="3"/>
      <c r="C25" s="3"/>
      <c r="D25" s="3"/>
      <c r="E25" s="8"/>
      <c r="F25" s="60" t="s">
        <v>10</v>
      </c>
      <c r="G25" s="60">
        <v>14</v>
      </c>
      <c r="H25" s="110"/>
      <c r="I25" s="111">
        <f t="shared" si="0"/>
        <v>0</v>
      </c>
      <c r="J25" s="46"/>
    </row>
    <row r="26" spans="1:10" x14ac:dyDescent="0.3">
      <c r="A26" s="36" t="s">
        <v>28</v>
      </c>
      <c r="E26" s="7"/>
      <c r="F26" s="59" t="s">
        <v>10</v>
      </c>
      <c r="G26" s="59">
        <v>5</v>
      </c>
      <c r="H26" s="110"/>
      <c r="I26" s="111">
        <f t="shared" si="0"/>
        <v>0</v>
      </c>
      <c r="J26" s="46"/>
    </row>
    <row r="27" spans="1:10" x14ac:dyDescent="0.3">
      <c r="A27" s="37" t="s">
        <v>29</v>
      </c>
      <c r="B27" s="3"/>
      <c r="C27" s="3"/>
      <c r="D27" s="3"/>
      <c r="E27" s="8"/>
      <c r="F27" s="60" t="s">
        <v>10</v>
      </c>
      <c r="G27" s="60">
        <v>4</v>
      </c>
      <c r="H27" s="110"/>
      <c r="I27" s="111">
        <f t="shared" si="0"/>
        <v>0</v>
      </c>
      <c r="J27" s="46"/>
    </row>
    <row r="28" spans="1:10" x14ac:dyDescent="0.3">
      <c r="A28" s="30" t="s">
        <v>30</v>
      </c>
      <c r="B28" s="3"/>
      <c r="C28" s="3"/>
      <c r="D28" s="3"/>
      <c r="E28" s="8"/>
      <c r="F28" s="60" t="s">
        <v>10</v>
      </c>
      <c r="G28" s="60">
        <v>18</v>
      </c>
      <c r="H28" s="110"/>
      <c r="I28" s="111">
        <f t="shared" si="0"/>
        <v>0</v>
      </c>
      <c r="J28" s="46"/>
    </row>
    <row r="29" spans="1:10" x14ac:dyDescent="0.3">
      <c r="A29" s="30" t="s">
        <v>31</v>
      </c>
      <c r="B29" s="3"/>
      <c r="C29" s="3"/>
      <c r="D29" s="3"/>
      <c r="E29" s="8"/>
      <c r="F29" s="60" t="s">
        <v>10</v>
      </c>
      <c r="G29" s="60">
        <v>54</v>
      </c>
      <c r="H29" s="110"/>
      <c r="I29" s="111">
        <f t="shared" si="0"/>
        <v>0</v>
      </c>
      <c r="J29" s="46"/>
    </row>
    <row r="30" spans="1:10" x14ac:dyDescent="0.3">
      <c r="A30" s="36" t="s">
        <v>32</v>
      </c>
      <c r="E30" s="7"/>
      <c r="F30" s="59" t="s">
        <v>10</v>
      </c>
      <c r="G30" s="59">
        <v>47</v>
      </c>
      <c r="H30" s="110"/>
      <c r="I30" s="111">
        <f t="shared" si="0"/>
        <v>0</v>
      </c>
      <c r="J30" s="46"/>
    </row>
    <row r="31" spans="1:10" x14ac:dyDescent="0.3">
      <c r="A31" s="37" t="s">
        <v>33</v>
      </c>
      <c r="B31" s="3"/>
      <c r="C31" s="3"/>
      <c r="D31" s="3"/>
      <c r="E31" s="8"/>
      <c r="F31" s="60" t="s">
        <v>10</v>
      </c>
      <c r="G31" s="60">
        <v>16</v>
      </c>
      <c r="H31" s="110"/>
      <c r="I31" s="111">
        <f t="shared" si="0"/>
        <v>0</v>
      </c>
      <c r="J31" s="46"/>
    </row>
    <row r="32" spans="1:10" x14ac:dyDescent="0.3">
      <c r="A32" s="29" t="s">
        <v>34</v>
      </c>
      <c r="E32" s="7"/>
      <c r="F32" s="59" t="s">
        <v>10</v>
      </c>
      <c r="G32" s="59">
        <v>82</v>
      </c>
      <c r="H32" s="110"/>
      <c r="I32" s="111">
        <f t="shared" si="0"/>
        <v>0</v>
      </c>
      <c r="J32" s="46"/>
    </row>
    <row r="33" spans="1:10" x14ac:dyDescent="0.3">
      <c r="A33" s="30" t="s">
        <v>35</v>
      </c>
      <c r="B33" s="3"/>
      <c r="C33" s="3"/>
      <c r="D33" s="3"/>
      <c r="E33" s="8"/>
      <c r="F33" s="60" t="s">
        <v>10</v>
      </c>
      <c r="G33" s="60">
        <v>82</v>
      </c>
      <c r="H33" s="110"/>
      <c r="I33" s="111">
        <f t="shared" si="0"/>
        <v>0</v>
      </c>
      <c r="J33" s="46"/>
    </row>
    <row r="34" spans="1:10" x14ac:dyDescent="0.3">
      <c r="A34" s="29" t="s">
        <v>36</v>
      </c>
      <c r="E34" s="7"/>
      <c r="F34" s="59" t="s">
        <v>10</v>
      </c>
      <c r="G34" s="59">
        <v>12</v>
      </c>
      <c r="H34" s="110"/>
      <c r="I34" s="111">
        <f t="shared" si="0"/>
        <v>0</v>
      </c>
      <c r="J34" s="46"/>
    </row>
    <row r="35" spans="1:10" x14ac:dyDescent="0.3">
      <c r="A35" s="30" t="s">
        <v>37</v>
      </c>
      <c r="B35" s="3"/>
      <c r="C35" s="3"/>
      <c r="D35" s="3"/>
      <c r="E35" s="8"/>
      <c r="F35" s="60" t="s">
        <v>10</v>
      </c>
      <c r="G35" s="60">
        <v>1000</v>
      </c>
      <c r="H35" s="110"/>
      <c r="I35" s="111">
        <f t="shared" si="0"/>
        <v>0</v>
      </c>
      <c r="J35" s="46"/>
    </row>
    <row r="36" spans="1:10" x14ac:dyDescent="0.3">
      <c r="A36" s="36" t="s">
        <v>38</v>
      </c>
      <c r="E36" s="7"/>
      <c r="F36" s="59" t="s">
        <v>10</v>
      </c>
      <c r="G36" s="59">
        <v>7</v>
      </c>
      <c r="H36" s="110"/>
      <c r="I36" s="111">
        <f t="shared" si="0"/>
        <v>0</v>
      </c>
      <c r="J36" s="46"/>
    </row>
    <row r="37" spans="1:10" x14ac:dyDescent="0.3">
      <c r="A37" s="37" t="s">
        <v>39</v>
      </c>
      <c r="B37" s="3"/>
      <c r="C37" s="3"/>
      <c r="D37" s="3"/>
      <c r="E37" s="8"/>
      <c r="F37" s="60" t="s">
        <v>10</v>
      </c>
      <c r="G37" s="60">
        <v>8</v>
      </c>
      <c r="H37" s="110"/>
      <c r="I37" s="111">
        <f t="shared" si="0"/>
        <v>0</v>
      </c>
      <c r="J37" s="46"/>
    </row>
    <row r="38" spans="1:10" x14ac:dyDescent="0.3">
      <c r="A38" s="34" t="s">
        <v>40</v>
      </c>
      <c r="E38" s="7"/>
      <c r="F38" s="59" t="s">
        <v>10</v>
      </c>
      <c r="G38" s="59">
        <v>4</v>
      </c>
      <c r="H38" s="110"/>
      <c r="I38" s="111">
        <f t="shared" si="0"/>
        <v>0</v>
      </c>
      <c r="J38" s="46"/>
    </row>
    <row r="39" spans="1:10" x14ac:dyDescent="0.3">
      <c r="A39" s="38" t="s">
        <v>41</v>
      </c>
      <c r="B39" s="18"/>
      <c r="C39" s="18"/>
      <c r="D39" s="18"/>
      <c r="E39" s="11"/>
      <c r="F39" s="62" t="s">
        <v>10</v>
      </c>
      <c r="G39" s="62">
        <v>4</v>
      </c>
      <c r="H39" s="110"/>
      <c r="I39" s="111">
        <f t="shared" si="0"/>
        <v>0</v>
      </c>
      <c r="J39" s="46"/>
    </row>
    <row r="40" spans="1:10" x14ac:dyDescent="0.3">
      <c r="A40" s="127" t="s">
        <v>42</v>
      </c>
      <c r="B40" s="115"/>
      <c r="C40" s="115"/>
      <c r="D40" s="115"/>
      <c r="E40" s="116"/>
      <c r="F40" s="117" t="s">
        <v>10</v>
      </c>
      <c r="G40" s="117">
        <v>65</v>
      </c>
      <c r="H40" s="118"/>
      <c r="I40" s="119">
        <f t="shared" si="0"/>
        <v>0</v>
      </c>
      <c r="J40" s="46"/>
    </row>
    <row r="41" spans="1:10" x14ac:dyDescent="0.3">
      <c r="A41" s="30" t="s">
        <v>43</v>
      </c>
      <c r="B41" s="3"/>
      <c r="C41" s="3"/>
      <c r="D41" s="3"/>
      <c r="E41" s="8"/>
      <c r="F41" s="60" t="s">
        <v>7</v>
      </c>
      <c r="G41" s="60">
        <v>56.25</v>
      </c>
      <c r="H41" s="110"/>
      <c r="I41" s="111">
        <f t="shared" si="0"/>
        <v>0</v>
      </c>
      <c r="J41" s="46"/>
    </row>
    <row r="42" spans="1:10" x14ac:dyDescent="0.3">
      <c r="A42" s="120" t="s">
        <v>115</v>
      </c>
      <c r="B42" s="121"/>
      <c r="C42" s="121"/>
      <c r="D42" s="121"/>
      <c r="E42" s="122"/>
      <c r="F42" s="117" t="s">
        <v>14</v>
      </c>
      <c r="G42" s="117">
        <v>5000</v>
      </c>
      <c r="H42" s="118"/>
      <c r="I42" s="119">
        <f t="shared" si="0"/>
        <v>0</v>
      </c>
      <c r="J42" s="46"/>
    </row>
    <row r="43" spans="1:10" x14ac:dyDescent="0.3">
      <c r="A43" s="123" t="s">
        <v>116</v>
      </c>
      <c r="B43" s="124"/>
      <c r="C43" s="124"/>
      <c r="D43" s="124"/>
      <c r="E43" s="125"/>
      <c r="F43" s="126" t="s">
        <v>14</v>
      </c>
      <c r="G43" s="126">
        <v>1800</v>
      </c>
      <c r="H43" s="118"/>
      <c r="I43" s="119">
        <f t="shared" si="0"/>
        <v>0</v>
      </c>
      <c r="J43" s="46"/>
    </row>
    <row r="44" spans="1:10" x14ac:dyDescent="0.3">
      <c r="A44" s="40" t="s">
        <v>44</v>
      </c>
      <c r="B44" s="14"/>
      <c r="C44" s="14"/>
      <c r="D44" s="14"/>
      <c r="E44" s="15"/>
      <c r="F44" s="61" t="s">
        <v>45</v>
      </c>
      <c r="G44" s="61">
        <v>3</v>
      </c>
      <c r="H44" s="110"/>
      <c r="I44" s="111">
        <f t="shared" si="0"/>
        <v>0</v>
      </c>
      <c r="J44" s="46"/>
    </row>
    <row r="45" spans="1:10" ht="15" thickBot="1" x14ac:dyDescent="0.35">
      <c r="A45" s="41" t="s">
        <v>46</v>
      </c>
      <c r="B45" s="42"/>
      <c r="C45" s="42"/>
      <c r="D45" s="42"/>
      <c r="E45" s="43"/>
      <c r="F45" s="63" t="s">
        <v>45</v>
      </c>
      <c r="G45" s="63">
        <v>5</v>
      </c>
      <c r="H45" s="112"/>
      <c r="I45" s="113">
        <f t="shared" si="0"/>
        <v>0</v>
      </c>
      <c r="J45" s="46"/>
    </row>
    <row r="46" spans="1:10" ht="15" thickBot="1" x14ac:dyDescent="0.35">
      <c r="A46" s="68" t="s">
        <v>47</v>
      </c>
      <c r="B46" s="21"/>
      <c r="C46" s="21"/>
      <c r="D46" s="21"/>
      <c r="E46" s="69"/>
      <c r="F46" s="70"/>
      <c r="G46" s="70"/>
      <c r="H46" s="2"/>
      <c r="I46" s="57"/>
    </row>
    <row r="47" spans="1:10" x14ac:dyDescent="0.3">
      <c r="A47" s="29" t="s">
        <v>48</v>
      </c>
      <c r="E47" s="7"/>
      <c r="F47" s="140" t="s">
        <v>7</v>
      </c>
      <c r="G47" s="140">
        <v>1522.09</v>
      </c>
      <c r="H47" s="145"/>
      <c r="I47" s="148">
        <f>G47*H47</f>
        <v>0</v>
      </c>
    </row>
    <row r="48" spans="1:10" x14ac:dyDescent="0.3">
      <c r="A48" s="31" t="s">
        <v>49</v>
      </c>
      <c r="B48" s="1"/>
      <c r="C48" s="1"/>
      <c r="D48" s="1"/>
      <c r="E48" s="6"/>
      <c r="F48" s="141"/>
      <c r="G48" s="141"/>
      <c r="H48" s="146"/>
      <c r="I48" s="149"/>
    </row>
    <row r="49" spans="1:10" x14ac:dyDescent="0.3">
      <c r="A49" s="29" t="s">
        <v>50</v>
      </c>
      <c r="E49" s="7"/>
      <c r="F49" s="142" t="s">
        <v>7</v>
      </c>
      <c r="G49" s="142">
        <v>1522.09</v>
      </c>
      <c r="H49" s="147"/>
      <c r="I49" s="150">
        <f t="shared" ref="I49" si="1">G49*H49</f>
        <v>0</v>
      </c>
    </row>
    <row r="50" spans="1:10" x14ac:dyDescent="0.3">
      <c r="A50" s="31" t="s">
        <v>49</v>
      </c>
      <c r="B50" s="1"/>
      <c r="C50" s="1"/>
      <c r="D50" s="1"/>
      <c r="E50" s="6"/>
      <c r="F50" s="141"/>
      <c r="G50" s="141"/>
      <c r="H50" s="146"/>
      <c r="I50" s="149"/>
    </row>
    <row r="51" spans="1:10" x14ac:dyDescent="0.3">
      <c r="A51" s="29" t="s">
        <v>51</v>
      </c>
      <c r="E51" s="7"/>
      <c r="F51" s="142" t="s">
        <v>52</v>
      </c>
      <c r="G51" s="142">
        <v>31.303000000000001</v>
      </c>
      <c r="H51" s="147"/>
      <c r="I51" s="150">
        <f t="shared" ref="I51" si="2">G51*H51</f>
        <v>0</v>
      </c>
    </row>
    <row r="52" spans="1:10" x14ac:dyDescent="0.3">
      <c r="A52" s="31" t="s">
        <v>53</v>
      </c>
      <c r="B52" s="1"/>
      <c r="C52" s="1"/>
      <c r="D52" s="1"/>
      <c r="E52" s="6"/>
      <c r="F52" s="141"/>
      <c r="G52" s="141"/>
      <c r="H52" s="146"/>
      <c r="I52" s="149"/>
    </row>
    <row r="53" spans="1:10" x14ac:dyDescent="0.3">
      <c r="A53" s="31" t="s">
        <v>54</v>
      </c>
      <c r="B53" s="1"/>
      <c r="C53" s="1"/>
      <c r="D53" s="1"/>
      <c r="E53" s="6"/>
      <c r="F53" s="64" t="s">
        <v>10</v>
      </c>
      <c r="G53" s="64">
        <v>1</v>
      </c>
      <c r="H53" s="106"/>
      <c r="I53" s="107">
        <f>G53*H53</f>
        <v>0</v>
      </c>
    </row>
    <row r="54" spans="1:10" x14ac:dyDescent="0.3">
      <c r="A54" s="30" t="s">
        <v>55</v>
      </c>
      <c r="B54" s="3"/>
      <c r="C54" s="3"/>
      <c r="D54" s="3"/>
      <c r="E54" s="8"/>
      <c r="F54" s="65" t="s">
        <v>7</v>
      </c>
      <c r="G54" s="65">
        <v>1350</v>
      </c>
      <c r="H54" s="106"/>
      <c r="I54" s="107">
        <f t="shared" ref="I54" si="3">G54*H54</f>
        <v>0</v>
      </c>
    </row>
    <row r="55" spans="1:10" x14ac:dyDescent="0.3">
      <c r="A55" s="40" t="s">
        <v>56</v>
      </c>
      <c r="B55" s="14"/>
      <c r="C55" s="14"/>
      <c r="D55" s="14"/>
      <c r="E55" s="15"/>
      <c r="F55" s="64" t="s">
        <v>7</v>
      </c>
      <c r="G55" s="64">
        <v>150</v>
      </c>
      <c r="H55" s="106"/>
      <c r="I55" s="107">
        <f>G55*H55</f>
        <v>0</v>
      </c>
    </row>
    <row r="56" spans="1:10" ht="15" thickBot="1" x14ac:dyDescent="0.35">
      <c r="A56" s="48" t="s">
        <v>57</v>
      </c>
      <c r="B56" s="4"/>
      <c r="C56" s="4"/>
      <c r="D56" s="4"/>
      <c r="E56" s="4"/>
      <c r="F56" s="66" t="s">
        <v>10</v>
      </c>
      <c r="G56" s="67">
        <v>1</v>
      </c>
      <c r="H56" s="108"/>
      <c r="I56" s="109">
        <f>G56*H56</f>
        <v>0</v>
      </c>
    </row>
    <row r="57" spans="1:10" ht="15" thickBot="1" x14ac:dyDescent="0.35">
      <c r="A57" s="28" t="s">
        <v>58</v>
      </c>
      <c r="B57" s="20"/>
      <c r="C57" s="20"/>
      <c r="D57" s="20"/>
      <c r="E57" s="20"/>
      <c r="F57" s="22"/>
      <c r="G57" s="22"/>
      <c r="H57" s="20"/>
      <c r="I57" s="45"/>
    </row>
    <row r="58" spans="1:10" x14ac:dyDescent="0.3">
      <c r="A58" s="31" t="s">
        <v>59</v>
      </c>
      <c r="B58" s="1"/>
      <c r="C58" s="1"/>
      <c r="D58" s="1"/>
      <c r="E58" s="1"/>
      <c r="F58" s="74" t="s">
        <v>10</v>
      </c>
      <c r="G58" s="74">
        <v>1</v>
      </c>
      <c r="H58" s="102"/>
      <c r="I58" s="85">
        <f>G58*H58</f>
        <v>0</v>
      </c>
    </row>
    <row r="59" spans="1:10" x14ac:dyDescent="0.3">
      <c r="A59" s="31" t="s">
        <v>60</v>
      </c>
      <c r="B59" s="1"/>
      <c r="C59" s="1"/>
      <c r="D59" s="1"/>
      <c r="E59" s="1"/>
      <c r="F59" s="75" t="s">
        <v>10</v>
      </c>
      <c r="G59" s="75">
        <v>1</v>
      </c>
      <c r="H59" s="101"/>
      <c r="I59" s="95">
        <f>G59*H59</f>
        <v>0</v>
      </c>
    </row>
    <row r="60" spans="1:10" x14ac:dyDescent="0.3">
      <c r="A60" s="39" t="s">
        <v>61</v>
      </c>
      <c r="B60" s="16"/>
      <c r="C60" s="16"/>
      <c r="D60" s="16"/>
      <c r="E60" s="17"/>
      <c r="F60" s="71" t="s">
        <v>10</v>
      </c>
      <c r="G60" s="71">
        <v>1</v>
      </c>
      <c r="H60" s="101"/>
      <c r="I60" s="95">
        <f t="shared" ref="I60:I63" si="4">G60*H60</f>
        <v>0</v>
      </c>
    </row>
    <row r="61" spans="1:10" x14ac:dyDescent="0.3">
      <c r="A61" s="39" t="s">
        <v>62</v>
      </c>
      <c r="B61" s="16"/>
      <c r="C61" s="16"/>
      <c r="D61" s="16"/>
      <c r="E61" s="17"/>
      <c r="F61" s="71" t="s">
        <v>7</v>
      </c>
      <c r="G61" s="71">
        <v>150</v>
      </c>
      <c r="H61" s="101"/>
      <c r="I61" s="95">
        <f t="shared" si="4"/>
        <v>0</v>
      </c>
    </row>
    <row r="62" spans="1:10" x14ac:dyDescent="0.3">
      <c r="A62" s="40" t="s">
        <v>63</v>
      </c>
      <c r="B62" s="14"/>
      <c r="C62" s="14"/>
      <c r="D62" s="14"/>
      <c r="E62" s="15"/>
      <c r="F62" s="72" t="s">
        <v>10</v>
      </c>
      <c r="G62" s="72">
        <v>1</v>
      </c>
      <c r="H62" s="102"/>
      <c r="I62" s="95">
        <f t="shared" si="4"/>
        <v>0</v>
      </c>
    </row>
    <row r="63" spans="1:10" ht="15" thickBot="1" x14ac:dyDescent="0.35">
      <c r="A63" s="49" t="s">
        <v>64</v>
      </c>
      <c r="B63" s="24"/>
      <c r="C63" s="24"/>
      <c r="D63" s="24"/>
      <c r="E63" s="25"/>
      <c r="F63" s="73" t="s">
        <v>10</v>
      </c>
      <c r="G63" s="73">
        <v>1</v>
      </c>
      <c r="H63" s="105"/>
      <c r="I63" s="95">
        <f t="shared" si="4"/>
        <v>0</v>
      </c>
    </row>
    <row r="64" spans="1:10" ht="15" thickBot="1" x14ac:dyDescent="0.35">
      <c r="A64" s="26" t="s">
        <v>65</v>
      </c>
      <c r="B64" s="19"/>
      <c r="C64" s="19"/>
      <c r="D64" s="19"/>
      <c r="E64" s="19"/>
      <c r="F64" s="20"/>
      <c r="G64" s="20"/>
      <c r="H64" s="20"/>
      <c r="I64" s="84">
        <f>SUM(I58:I63)+SUM(I47:I56)+SUM(I6:I45)</f>
        <v>0</v>
      </c>
      <c r="J64" s="47"/>
    </row>
    <row r="65" spans="1:9" ht="15" thickBot="1" x14ac:dyDescent="0.35">
      <c r="A65" s="50" t="s">
        <v>66</v>
      </c>
      <c r="B65" s="21"/>
      <c r="C65" s="21"/>
      <c r="D65" s="21"/>
      <c r="E65" s="21"/>
      <c r="F65" s="2"/>
      <c r="G65" s="2"/>
      <c r="H65" s="2"/>
      <c r="I65" s="57"/>
    </row>
    <row r="66" spans="1:9" x14ac:dyDescent="0.3">
      <c r="A66" s="79" t="s">
        <v>67</v>
      </c>
      <c r="B66" s="80"/>
      <c r="C66" s="80"/>
      <c r="D66" s="80"/>
      <c r="E66" s="81"/>
      <c r="F66" s="82" t="s">
        <v>10</v>
      </c>
      <c r="G66" s="82">
        <v>7</v>
      </c>
      <c r="H66" s="100"/>
      <c r="I66" s="94">
        <f>G66*H66</f>
        <v>0</v>
      </c>
    </row>
    <row r="67" spans="1:9" x14ac:dyDescent="0.3">
      <c r="A67" s="49" t="s">
        <v>68</v>
      </c>
      <c r="B67" s="24"/>
      <c r="C67" s="24"/>
      <c r="D67" s="24"/>
      <c r="E67" s="25"/>
      <c r="F67" s="134" t="s">
        <v>10</v>
      </c>
      <c r="G67" s="134">
        <v>7</v>
      </c>
      <c r="H67" s="138"/>
      <c r="I67" s="143">
        <f>G67*H67</f>
        <v>0</v>
      </c>
    </row>
    <row r="68" spans="1:9" x14ac:dyDescent="0.3">
      <c r="A68" s="77" t="s">
        <v>69</v>
      </c>
      <c r="B68" s="55"/>
      <c r="C68" s="55"/>
      <c r="D68" s="55"/>
      <c r="E68" s="13"/>
      <c r="F68" s="135"/>
      <c r="G68" s="135"/>
      <c r="H68" s="139"/>
      <c r="I68" s="144"/>
    </row>
    <row r="69" spans="1:9" x14ac:dyDescent="0.3">
      <c r="A69" s="49" t="s">
        <v>70</v>
      </c>
      <c r="B69" s="24"/>
      <c r="C69" s="24"/>
      <c r="D69" s="24"/>
      <c r="E69" s="25"/>
      <c r="F69" s="136" t="s">
        <v>10</v>
      </c>
      <c r="G69" s="134">
        <v>1</v>
      </c>
      <c r="H69" s="138"/>
      <c r="I69" s="143">
        <f>G69*H69</f>
        <v>0</v>
      </c>
    </row>
    <row r="70" spans="1:9" x14ac:dyDescent="0.3">
      <c r="A70" s="40" t="s">
        <v>71</v>
      </c>
      <c r="B70" s="14"/>
      <c r="C70" s="14"/>
      <c r="D70" s="14"/>
      <c r="E70" s="15"/>
      <c r="F70" s="137"/>
      <c r="G70" s="135"/>
      <c r="H70" s="139"/>
      <c r="I70" s="144"/>
    </row>
    <row r="71" spans="1:9" x14ac:dyDescent="0.3">
      <c r="A71" s="78" t="s">
        <v>72</v>
      </c>
      <c r="B71" s="14"/>
      <c r="C71" s="14"/>
      <c r="D71" s="14"/>
      <c r="E71" s="15"/>
      <c r="F71" s="71" t="s">
        <v>10</v>
      </c>
      <c r="G71" s="71">
        <v>1</v>
      </c>
      <c r="H71" s="101"/>
      <c r="I71" s="95">
        <f>G71*H71</f>
        <v>0</v>
      </c>
    </row>
    <row r="72" spans="1:9" x14ac:dyDescent="0.3">
      <c r="A72" s="40" t="s">
        <v>73</v>
      </c>
      <c r="B72" s="14"/>
      <c r="C72" s="14"/>
      <c r="D72" s="14"/>
      <c r="E72" s="15"/>
      <c r="F72" s="72" t="s">
        <v>10</v>
      </c>
      <c r="G72" s="72">
        <v>7</v>
      </c>
      <c r="H72" s="102"/>
      <c r="I72" s="95">
        <f t="shared" ref="I72:I103" si="5">G72*H72</f>
        <v>0</v>
      </c>
    </row>
    <row r="73" spans="1:9" x14ac:dyDescent="0.3">
      <c r="A73" s="39" t="s">
        <v>74</v>
      </c>
      <c r="B73" s="16"/>
      <c r="C73" s="16"/>
      <c r="D73" s="16"/>
      <c r="E73" s="17"/>
      <c r="F73" s="71" t="s">
        <v>10</v>
      </c>
      <c r="G73" s="71">
        <v>7</v>
      </c>
      <c r="H73" s="101"/>
      <c r="I73" s="95">
        <f t="shared" si="5"/>
        <v>0</v>
      </c>
    </row>
    <row r="74" spans="1:9" x14ac:dyDescent="0.3">
      <c r="A74" s="39" t="s">
        <v>75</v>
      </c>
      <c r="B74" s="16"/>
      <c r="C74" s="16"/>
      <c r="D74" s="16"/>
      <c r="E74" s="17"/>
      <c r="F74" s="71" t="s">
        <v>10</v>
      </c>
      <c r="G74" s="71">
        <v>1</v>
      </c>
      <c r="H74" s="101"/>
      <c r="I74" s="95">
        <f t="shared" si="5"/>
        <v>0</v>
      </c>
    </row>
    <row r="75" spans="1:9" x14ac:dyDescent="0.3">
      <c r="A75" s="40" t="s">
        <v>76</v>
      </c>
      <c r="B75" s="14"/>
      <c r="C75" s="14"/>
      <c r="D75" s="14"/>
      <c r="E75" s="15"/>
      <c r="F75" s="72" t="s">
        <v>10</v>
      </c>
      <c r="G75" s="72">
        <v>370</v>
      </c>
      <c r="H75" s="102"/>
      <c r="I75" s="95">
        <f t="shared" si="5"/>
        <v>0</v>
      </c>
    </row>
    <row r="76" spans="1:9" x14ac:dyDescent="0.3">
      <c r="A76" s="51" t="s">
        <v>77</v>
      </c>
      <c r="B76" s="16"/>
      <c r="C76" s="16"/>
      <c r="D76" s="16"/>
      <c r="E76" s="17"/>
      <c r="F76" s="71" t="s">
        <v>10</v>
      </c>
      <c r="G76" s="71">
        <v>370</v>
      </c>
      <c r="H76" s="101"/>
      <c r="I76" s="95">
        <f t="shared" si="5"/>
        <v>0</v>
      </c>
    </row>
    <row r="77" spans="1:9" x14ac:dyDescent="0.3">
      <c r="A77" s="51" t="s">
        <v>78</v>
      </c>
      <c r="B77" s="16"/>
      <c r="C77" s="16"/>
      <c r="D77" s="16"/>
      <c r="E77" s="17"/>
      <c r="F77" s="71" t="s">
        <v>10</v>
      </c>
      <c r="G77" s="71">
        <v>370</v>
      </c>
      <c r="H77" s="101"/>
      <c r="I77" s="95">
        <f t="shared" si="5"/>
        <v>0</v>
      </c>
    </row>
    <row r="78" spans="1:9" x14ac:dyDescent="0.3">
      <c r="A78" s="30" t="s">
        <v>79</v>
      </c>
      <c r="B78" s="3"/>
      <c r="C78" s="3"/>
      <c r="D78" s="3"/>
      <c r="E78" s="8"/>
      <c r="F78" s="71" t="s">
        <v>10</v>
      </c>
      <c r="G78" s="71">
        <v>70</v>
      </c>
      <c r="H78" s="101"/>
      <c r="I78" s="95">
        <f t="shared" si="5"/>
        <v>0</v>
      </c>
    </row>
    <row r="79" spans="1:9" x14ac:dyDescent="0.3">
      <c r="A79" s="40" t="s">
        <v>80</v>
      </c>
      <c r="B79" s="1"/>
      <c r="C79" s="1"/>
      <c r="D79" s="1"/>
      <c r="E79" s="6"/>
      <c r="F79" s="72" t="s">
        <v>10</v>
      </c>
      <c r="G79" s="72">
        <v>70</v>
      </c>
      <c r="H79" s="102"/>
      <c r="I79" s="95">
        <f t="shared" si="5"/>
        <v>0</v>
      </c>
    </row>
    <row r="80" spans="1:9" x14ac:dyDescent="0.3">
      <c r="A80" s="30" t="s">
        <v>81</v>
      </c>
      <c r="B80" s="3"/>
      <c r="C80" s="3"/>
      <c r="D80" s="3"/>
      <c r="E80" s="8"/>
      <c r="F80" s="71" t="s">
        <v>10</v>
      </c>
      <c r="G80" s="71">
        <v>9</v>
      </c>
      <c r="H80" s="103"/>
      <c r="I80" s="95">
        <f t="shared" si="5"/>
        <v>0</v>
      </c>
    </row>
    <row r="81" spans="1:9" x14ac:dyDescent="0.3">
      <c r="A81" s="31" t="s">
        <v>82</v>
      </c>
      <c r="B81" s="1"/>
      <c r="C81" s="1"/>
      <c r="D81" s="1"/>
      <c r="E81" s="6"/>
      <c r="F81" s="72" t="s">
        <v>10</v>
      </c>
      <c r="G81" s="72">
        <v>9</v>
      </c>
      <c r="H81" s="102"/>
      <c r="I81" s="95">
        <f t="shared" si="5"/>
        <v>0</v>
      </c>
    </row>
    <row r="82" spans="1:9" x14ac:dyDescent="0.3">
      <c r="A82" s="30" t="s">
        <v>83</v>
      </c>
      <c r="B82" s="3"/>
      <c r="C82" s="3"/>
      <c r="D82" s="3"/>
      <c r="E82" s="8"/>
      <c r="F82" s="71" t="s">
        <v>10</v>
      </c>
      <c r="G82" s="71">
        <v>18</v>
      </c>
      <c r="H82" s="101"/>
      <c r="I82" s="95">
        <f t="shared" si="5"/>
        <v>0</v>
      </c>
    </row>
    <row r="83" spans="1:9" x14ac:dyDescent="0.3">
      <c r="A83" s="31" t="s">
        <v>84</v>
      </c>
      <c r="B83" s="1"/>
      <c r="C83" s="1"/>
      <c r="D83" s="1"/>
      <c r="E83" s="6"/>
      <c r="F83" s="72" t="s">
        <v>10</v>
      </c>
      <c r="G83" s="72">
        <v>9</v>
      </c>
      <c r="H83" s="104"/>
      <c r="I83" s="95">
        <f t="shared" si="5"/>
        <v>0</v>
      </c>
    </row>
    <row r="84" spans="1:9" x14ac:dyDescent="0.3">
      <c r="A84" s="30" t="s">
        <v>85</v>
      </c>
      <c r="B84" s="3"/>
      <c r="C84" s="3"/>
      <c r="D84" s="3"/>
      <c r="E84" s="8"/>
      <c r="F84" s="71" t="s">
        <v>10</v>
      </c>
      <c r="G84" s="71">
        <v>9</v>
      </c>
      <c r="H84" s="101"/>
      <c r="I84" s="95">
        <f t="shared" si="5"/>
        <v>0</v>
      </c>
    </row>
    <row r="85" spans="1:9" x14ac:dyDescent="0.3">
      <c r="A85" s="31" t="s">
        <v>86</v>
      </c>
      <c r="B85" s="1"/>
      <c r="C85" s="1"/>
      <c r="D85" s="1"/>
      <c r="E85" s="6"/>
      <c r="F85" s="72" t="s">
        <v>10</v>
      </c>
      <c r="G85" s="72">
        <v>9</v>
      </c>
      <c r="H85" s="102"/>
      <c r="I85" s="95">
        <f t="shared" si="5"/>
        <v>0</v>
      </c>
    </row>
    <row r="86" spans="1:9" x14ac:dyDescent="0.3">
      <c r="A86" s="39" t="s">
        <v>87</v>
      </c>
      <c r="B86" s="16"/>
      <c r="C86" s="16"/>
      <c r="D86" s="16"/>
      <c r="E86" s="8"/>
      <c r="F86" s="71" t="s">
        <v>10</v>
      </c>
      <c r="G86" s="71">
        <v>9</v>
      </c>
      <c r="H86" s="101"/>
      <c r="I86" s="95">
        <f t="shared" si="5"/>
        <v>0</v>
      </c>
    </row>
    <row r="87" spans="1:9" x14ac:dyDescent="0.3">
      <c r="A87" s="40" t="s">
        <v>88</v>
      </c>
      <c r="B87" s="14"/>
      <c r="C87" s="14"/>
      <c r="D87" s="14"/>
      <c r="E87" s="6"/>
      <c r="F87" s="72" t="s">
        <v>10</v>
      </c>
      <c r="G87" s="72">
        <v>9</v>
      </c>
      <c r="H87" s="102"/>
      <c r="I87" s="95">
        <f t="shared" si="5"/>
        <v>0</v>
      </c>
    </row>
    <row r="88" spans="1:9" x14ac:dyDescent="0.3">
      <c r="A88" s="39" t="s">
        <v>89</v>
      </c>
      <c r="B88" s="16"/>
      <c r="C88" s="16"/>
      <c r="D88" s="16"/>
      <c r="E88" s="8"/>
      <c r="F88" s="71" t="s">
        <v>10</v>
      </c>
      <c r="G88" s="71">
        <v>9</v>
      </c>
      <c r="H88" s="101"/>
      <c r="I88" s="95">
        <f t="shared" si="5"/>
        <v>0</v>
      </c>
    </row>
    <row r="89" spans="1:9" x14ac:dyDescent="0.3">
      <c r="A89" s="40" t="s">
        <v>90</v>
      </c>
      <c r="B89" s="14"/>
      <c r="C89" s="14"/>
      <c r="D89" s="14"/>
      <c r="E89" s="6"/>
      <c r="F89" s="72" t="s">
        <v>10</v>
      </c>
      <c r="G89" s="72">
        <v>5</v>
      </c>
      <c r="H89" s="102"/>
      <c r="I89" s="95">
        <f t="shared" si="5"/>
        <v>0</v>
      </c>
    </row>
    <row r="90" spans="1:9" x14ac:dyDescent="0.3">
      <c r="A90" s="30" t="s">
        <v>91</v>
      </c>
      <c r="B90" s="3"/>
      <c r="C90" s="3"/>
      <c r="D90" s="3"/>
      <c r="E90" s="3"/>
      <c r="F90" s="71" t="s">
        <v>10</v>
      </c>
      <c r="G90" s="71">
        <v>5</v>
      </c>
      <c r="H90" s="101"/>
      <c r="I90" s="95">
        <f t="shared" si="5"/>
        <v>0</v>
      </c>
    </row>
    <row r="91" spans="1:9" x14ac:dyDescent="0.3">
      <c r="A91" s="30" t="s">
        <v>92</v>
      </c>
      <c r="B91" s="3"/>
      <c r="C91" s="3"/>
      <c r="D91" s="3"/>
      <c r="E91" s="3"/>
      <c r="F91" s="71" t="s">
        <v>10</v>
      </c>
      <c r="G91" s="71">
        <v>60</v>
      </c>
      <c r="H91" s="101"/>
      <c r="I91" s="95">
        <f t="shared" si="5"/>
        <v>0</v>
      </c>
    </row>
    <row r="92" spans="1:9" x14ac:dyDescent="0.3">
      <c r="A92" s="30" t="s">
        <v>93</v>
      </c>
      <c r="B92" s="3"/>
      <c r="C92" s="3"/>
      <c r="D92" s="3"/>
      <c r="E92" s="3"/>
      <c r="F92" s="71" t="s">
        <v>10</v>
      </c>
      <c r="G92" s="71">
        <v>60</v>
      </c>
      <c r="H92" s="101"/>
      <c r="I92" s="95">
        <f t="shared" si="5"/>
        <v>0</v>
      </c>
    </row>
    <row r="93" spans="1:9" x14ac:dyDescent="0.3">
      <c r="A93" s="30" t="s">
        <v>94</v>
      </c>
      <c r="B93" s="3"/>
      <c r="C93" s="3"/>
      <c r="D93" s="3"/>
      <c r="E93" s="3"/>
      <c r="F93" s="71" t="s">
        <v>10</v>
      </c>
      <c r="G93" s="71">
        <v>9</v>
      </c>
      <c r="H93" s="101"/>
      <c r="I93" s="95">
        <f t="shared" si="5"/>
        <v>0</v>
      </c>
    </row>
    <row r="94" spans="1:9" ht="15" thickBot="1" x14ac:dyDescent="0.35">
      <c r="A94" s="34" t="s">
        <v>95</v>
      </c>
      <c r="E94" s="11"/>
      <c r="F94" s="73" t="s">
        <v>10</v>
      </c>
      <c r="G94" s="73">
        <v>9</v>
      </c>
      <c r="H94" s="97"/>
      <c r="I94" s="86">
        <f t="shared" si="5"/>
        <v>0</v>
      </c>
    </row>
    <row r="95" spans="1:9" x14ac:dyDescent="0.3">
      <c r="A95" s="52" t="s">
        <v>96</v>
      </c>
      <c r="B95" s="5"/>
      <c r="C95" s="5"/>
      <c r="D95" s="5"/>
      <c r="E95" s="12"/>
      <c r="F95" s="82" t="s">
        <v>10</v>
      </c>
      <c r="G95" s="82">
        <v>7</v>
      </c>
      <c r="H95" s="93"/>
      <c r="I95" s="94">
        <f t="shared" si="5"/>
        <v>0</v>
      </c>
    </row>
    <row r="96" spans="1:9" x14ac:dyDescent="0.3">
      <c r="A96" s="31" t="s">
        <v>97</v>
      </c>
      <c r="B96" s="1"/>
      <c r="C96" s="1"/>
      <c r="D96" s="1"/>
      <c r="E96" s="6"/>
      <c r="F96" s="72" t="s">
        <v>10</v>
      </c>
      <c r="G96" s="72">
        <v>7</v>
      </c>
      <c r="H96" s="88"/>
      <c r="I96" s="95">
        <f t="shared" si="5"/>
        <v>0</v>
      </c>
    </row>
    <row r="97" spans="1:10" x14ac:dyDescent="0.3">
      <c r="A97" s="53" t="s">
        <v>98</v>
      </c>
      <c r="B97" s="3"/>
      <c r="C97" s="3"/>
      <c r="D97" s="3"/>
      <c r="E97" s="8"/>
      <c r="F97" s="71" t="s">
        <v>10</v>
      </c>
      <c r="G97" s="71">
        <v>7</v>
      </c>
      <c r="H97" s="96"/>
      <c r="I97" s="95">
        <f t="shared" si="5"/>
        <v>0</v>
      </c>
    </row>
    <row r="98" spans="1:10" x14ac:dyDescent="0.3">
      <c r="A98" s="31" t="s">
        <v>99</v>
      </c>
      <c r="B98" s="1"/>
      <c r="C98" s="1"/>
      <c r="D98" s="1"/>
      <c r="E98" s="6"/>
      <c r="F98" s="72" t="s">
        <v>10</v>
      </c>
      <c r="G98" s="72">
        <v>7</v>
      </c>
      <c r="H98" s="88"/>
      <c r="I98" s="95">
        <f t="shared" si="5"/>
        <v>0</v>
      </c>
    </row>
    <row r="99" spans="1:10" x14ac:dyDescent="0.3">
      <c r="A99" s="39" t="s">
        <v>100</v>
      </c>
      <c r="B99" s="16"/>
      <c r="C99" s="16"/>
      <c r="D99" s="16"/>
      <c r="E99" s="17"/>
      <c r="F99" s="71" t="s">
        <v>10</v>
      </c>
      <c r="G99" s="71">
        <v>14</v>
      </c>
      <c r="H99" s="96"/>
      <c r="I99" s="95">
        <f t="shared" si="5"/>
        <v>0</v>
      </c>
    </row>
    <row r="100" spans="1:10" x14ac:dyDescent="0.3">
      <c r="A100" s="40" t="s">
        <v>101</v>
      </c>
      <c r="B100" s="14"/>
      <c r="C100" s="14"/>
      <c r="D100" s="14"/>
      <c r="E100" s="15"/>
      <c r="F100" s="72" t="s">
        <v>10</v>
      </c>
      <c r="G100" s="72">
        <v>14</v>
      </c>
      <c r="H100" s="88"/>
      <c r="I100" s="95">
        <f t="shared" si="5"/>
        <v>0</v>
      </c>
    </row>
    <row r="101" spans="1:10" x14ac:dyDescent="0.3">
      <c r="A101" s="51" t="s">
        <v>102</v>
      </c>
      <c r="B101" s="16"/>
      <c r="C101" s="16"/>
      <c r="D101" s="16"/>
      <c r="E101" s="17"/>
      <c r="F101" s="71" t="s">
        <v>14</v>
      </c>
      <c r="G101" s="71">
        <v>260</v>
      </c>
      <c r="H101" s="96"/>
      <c r="I101" s="95">
        <f t="shared" si="5"/>
        <v>0</v>
      </c>
    </row>
    <row r="102" spans="1:10" x14ac:dyDescent="0.3">
      <c r="A102" s="54" t="s">
        <v>103</v>
      </c>
      <c r="B102" s="55"/>
      <c r="C102" s="55"/>
      <c r="D102" s="55"/>
      <c r="E102" s="13"/>
      <c r="F102" s="58" t="s">
        <v>104</v>
      </c>
      <c r="G102" s="58">
        <v>36.4</v>
      </c>
      <c r="H102" s="97"/>
      <c r="I102" s="95">
        <f t="shared" si="5"/>
        <v>0</v>
      </c>
    </row>
    <row r="103" spans="1:10" ht="15" thickBot="1" x14ac:dyDescent="0.35">
      <c r="A103" s="48" t="s">
        <v>105</v>
      </c>
      <c r="B103" s="4"/>
      <c r="C103" s="4"/>
      <c r="D103" s="4"/>
      <c r="E103" s="9"/>
      <c r="F103" s="76" t="s">
        <v>10</v>
      </c>
      <c r="G103" s="76">
        <v>1</v>
      </c>
      <c r="H103" s="98"/>
      <c r="I103" s="99">
        <f t="shared" si="5"/>
        <v>0</v>
      </c>
    </row>
    <row r="104" spans="1:10" ht="15" thickBot="1" x14ac:dyDescent="0.35">
      <c r="A104" s="56" t="s">
        <v>106</v>
      </c>
      <c r="B104" s="83"/>
      <c r="C104" s="20"/>
      <c r="D104" s="20"/>
      <c r="E104" s="20"/>
      <c r="F104" s="20"/>
      <c r="G104" s="20"/>
      <c r="H104" s="20"/>
      <c r="I104" s="45"/>
    </row>
    <row r="105" spans="1:10" x14ac:dyDescent="0.3">
      <c r="A105" s="39" t="s">
        <v>107</v>
      </c>
      <c r="B105" s="14"/>
      <c r="C105" s="14"/>
      <c r="D105" s="14"/>
      <c r="E105" s="15"/>
      <c r="F105" s="72" t="s">
        <v>10</v>
      </c>
      <c r="G105" s="72">
        <v>1</v>
      </c>
      <c r="H105" s="88"/>
      <c r="I105" s="85">
        <f>G105*H105</f>
        <v>0</v>
      </c>
    </row>
    <row r="106" spans="1:10" x14ac:dyDescent="0.3">
      <c r="A106" s="38" t="s">
        <v>108</v>
      </c>
      <c r="B106" s="18"/>
      <c r="C106" s="18"/>
      <c r="D106" s="18"/>
      <c r="E106" s="11"/>
      <c r="F106" s="73" t="s">
        <v>10</v>
      </c>
      <c r="G106" s="73">
        <v>1</v>
      </c>
      <c r="H106" s="89"/>
      <c r="I106" s="86">
        <f>G106*H106</f>
        <v>0</v>
      </c>
    </row>
    <row r="107" spans="1:10" ht="15" thickBot="1" x14ac:dyDescent="0.35">
      <c r="A107" s="35" t="s">
        <v>109</v>
      </c>
      <c r="B107" s="18"/>
      <c r="C107" s="18"/>
      <c r="D107" s="18"/>
      <c r="E107" s="11"/>
      <c r="F107" s="73" t="s">
        <v>110</v>
      </c>
      <c r="G107" s="73">
        <v>14</v>
      </c>
      <c r="H107" s="89"/>
      <c r="I107" s="86">
        <f>G107*H107</f>
        <v>0</v>
      </c>
    </row>
    <row r="108" spans="1:10" ht="15" thickBot="1" x14ac:dyDescent="0.35">
      <c r="A108" s="26" t="s">
        <v>111</v>
      </c>
      <c r="B108" s="20"/>
      <c r="C108" s="20"/>
      <c r="D108" s="20"/>
      <c r="E108" s="20"/>
      <c r="F108" s="20"/>
      <c r="G108" s="20"/>
      <c r="H108" s="20"/>
      <c r="I108" s="92">
        <f>SUM(I105:I107)+SUM(I66:I103)</f>
        <v>0</v>
      </c>
      <c r="J108" s="47"/>
    </row>
    <row r="109" spans="1:10" x14ac:dyDescent="0.3">
      <c r="A109" s="90" t="s">
        <v>112</v>
      </c>
      <c r="I109" s="91">
        <f>I108+I64</f>
        <v>0</v>
      </c>
    </row>
    <row r="110" spans="1:10" ht="15" thickBot="1" x14ac:dyDescent="0.35">
      <c r="A110" s="23" t="s">
        <v>113</v>
      </c>
      <c r="B110" s="2"/>
      <c r="C110" s="2"/>
      <c r="D110" s="2"/>
      <c r="E110" s="2"/>
      <c r="F110" s="2"/>
      <c r="G110" s="2"/>
      <c r="H110" s="2"/>
      <c r="I110" s="87">
        <f>I109*1.23</f>
        <v>0</v>
      </c>
      <c r="J110" s="47"/>
    </row>
  </sheetData>
  <mergeCells count="20">
    <mergeCell ref="I67:I68"/>
    <mergeCell ref="I69:I70"/>
    <mergeCell ref="H47:H48"/>
    <mergeCell ref="H49:H50"/>
    <mergeCell ref="H51:H52"/>
    <mergeCell ref="I47:I48"/>
    <mergeCell ref="I49:I50"/>
    <mergeCell ref="I51:I52"/>
    <mergeCell ref="F47:F48"/>
    <mergeCell ref="F49:F50"/>
    <mergeCell ref="G47:G48"/>
    <mergeCell ref="G49:G50"/>
    <mergeCell ref="F51:F52"/>
    <mergeCell ref="G51:G52"/>
    <mergeCell ref="F67:F68"/>
    <mergeCell ref="G67:G68"/>
    <mergeCell ref="F69:F70"/>
    <mergeCell ref="G69:G70"/>
    <mergeCell ref="H67:H68"/>
    <mergeCell ref="H69:H7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989D4-1AC0-41A8-9E49-D6DCE906B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D912D-7F6F-4EA5-878C-1DB53DBCEB3F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7B57335D-D21D-4973-9A27-7CCD0E14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Užívateľ</dc:creator>
  <cp:keywords/>
  <dc:description/>
  <cp:lastModifiedBy>Marta Juríčková</cp:lastModifiedBy>
  <cp:revision/>
  <dcterms:created xsi:type="dcterms:W3CDTF">2015-06-05T18:19:34Z</dcterms:created>
  <dcterms:modified xsi:type="dcterms:W3CDTF">2025-10-06T06:33:36Z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