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L:\Odbor verejného obstarávania a investícií\Odbor investícií\ODDI\_ZARIADENIA\10 Sociálne zabezpečenie\Terany_Hontianske Tesáre_DDaDSS\"/>
    </mc:Choice>
  </mc:AlternateContent>
  <xr:revisionPtr revIDLastSave="0" documentId="8_{0B423AA0-E701-43C6-8624-A08F9D039A2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05" i="1" l="1"/>
  <c r="I104" i="1"/>
  <c r="I103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106" i="1" s="1"/>
  <c r="I98" i="1"/>
  <c r="I99" i="1"/>
  <c r="I100" i="1"/>
  <c r="I101" i="1"/>
  <c r="I69" i="1"/>
  <c r="I67" i="1"/>
  <c r="I65" i="1"/>
  <c r="I64" i="1"/>
  <c r="I58" i="1"/>
  <c r="I59" i="1"/>
  <c r="I60" i="1"/>
  <c r="I61" i="1"/>
  <c r="I57" i="1"/>
  <c r="I56" i="1"/>
  <c r="I54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52" i="1"/>
  <c r="I53" i="1"/>
  <c r="I51" i="1"/>
  <c r="I47" i="1"/>
  <c r="I49" i="1"/>
  <c r="I62" i="1" s="1"/>
  <c r="I45" i="1"/>
  <c r="I107" i="1" l="1"/>
  <c r="I108" i="1" s="1"/>
</calcChain>
</file>

<file path=xl/sharedStrings.xml><?xml version="1.0" encoding="utf-8"?>
<sst xmlns="http://schemas.openxmlformats.org/spreadsheetml/2006/main" count="199" uniqueCount="115">
  <si>
    <t>Rozpočet ZSS Hont Terany</t>
  </si>
  <si>
    <t>Materiál podľa cen. ponuky Maslen</t>
  </si>
  <si>
    <t>MJ</t>
  </si>
  <si>
    <t>Množstvo</t>
  </si>
  <si>
    <t>J. cena bez Dph</t>
  </si>
  <si>
    <t>cena celk. bez Dph</t>
  </si>
  <si>
    <t>Strešná krytina symetria 15 hnedá matná</t>
  </si>
  <si>
    <t>m2</t>
  </si>
  <si>
    <t>Kontaktná vysokodifúzna fólia Maslen 150g/m2, bal. 75m2</t>
  </si>
  <si>
    <t>Skrutka TEX 4,8x35 Ral 8017/G/</t>
  </si>
  <si>
    <t>ks</t>
  </si>
  <si>
    <t>Skrutka TEX 4,8x20 Ral 8017/G/</t>
  </si>
  <si>
    <t xml:space="preserve">Hrebenáč oblý prémium 2m hnedý mat. rš-310mm </t>
  </si>
  <si>
    <t>Odvetrávací pás hrebeňa Maslen čierny</t>
  </si>
  <si>
    <t>m</t>
  </si>
  <si>
    <t>Ukončenie hrebenáča oblé 310 premium hnedé matné 25</t>
  </si>
  <si>
    <t>Bočné lemovanie na krytinu 2m rš-312 hnedé</t>
  </si>
  <si>
    <t>Bočné lemovanie pod krytinu 2m rš-312 hnedé</t>
  </si>
  <si>
    <t>Odkvapové lemovanie 2m hnedé matné</t>
  </si>
  <si>
    <t>Úžlabie so stredovým rozhrážačom 2m rš-625 hnedé matné</t>
  </si>
  <si>
    <t>Tes. Pás úžlabia /comipriband čierny/ 1m</t>
  </si>
  <si>
    <t>Snehová zábrana lis. Na vrch vlny hnedá matná</t>
  </si>
  <si>
    <t>Pás proti vtákom 80mm hnedý</t>
  </si>
  <si>
    <t>Odvetrávací komín K94 hnedý</t>
  </si>
  <si>
    <t>Skrutka Tex 4,8x60 Ral 8017</t>
  </si>
  <si>
    <t>Hák 150 s plieškom l-300 hnedý</t>
  </si>
  <si>
    <t>LPL žlab Maslen 150 4m hnedý</t>
  </si>
  <si>
    <t>Žlabový roh Maslen 150 vonkajší hnedý</t>
  </si>
  <si>
    <t>Žlabový roh Maslen 150 vnútorný hnedý</t>
  </si>
  <si>
    <t>Žlabové čelo Maslen 150 hnedé</t>
  </si>
  <si>
    <t>Žlabový kotlík Maslen 150 hnedý</t>
  </si>
  <si>
    <t xml:space="preserve">Žlabové koleno 60st. Maslen 97 hnedé </t>
  </si>
  <si>
    <t>LPL rúra Maslen 97 3m hnedá</t>
  </si>
  <si>
    <t>LPL rúra Maslen 97 1m hnedá</t>
  </si>
  <si>
    <t>Objimka Maslen 97 hnedá</t>
  </si>
  <si>
    <t>Kombiskrutka 8x200 s hmoždinkou</t>
  </si>
  <si>
    <t>Sikaflex - 11FC + brown C70 300ml</t>
  </si>
  <si>
    <t>Nit trhací Al/St 4,0x8 Ral 8017</t>
  </si>
  <si>
    <t>Spray RAL 8017 400ml</t>
  </si>
  <si>
    <t>Lak RAL 8017 20ml</t>
  </si>
  <si>
    <t>Razník Makita JN 1601 - A83951</t>
  </si>
  <si>
    <t>Matrica Makita JN 1601 - A15051</t>
  </si>
  <si>
    <t>Prechodové lemovanie rôznych sklonov 2m rš-312 hnedé mat.</t>
  </si>
  <si>
    <t>Zvitkový plech s ochr. Fóliou hnedý 0,50 matný</t>
  </si>
  <si>
    <t>Strešné laty impregnované 40x50 5m</t>
  </si>
  <si>
    <t>Hranoly z mäkkého reziva</t>
  </si>
  <si>
    <t>m3</t>
  </si>
  <si>
    <t>Dosky a fošne z mäkkého reziva</t>
  </si>
  <si>
    <t>Prenájom lešenia, odstránenie pôvodnej strešnej krytiny, poškodeného krovu a demontáž zvodového systému</t>
  </si>
  <si>
    <t>Montáž lešenia rámového systémového s podlahami</t>
  </si>
  <si>
    <t>šírky do 0,75 m, výšky do 10 m</t>
  </si>
  <si>
    <t>Demontáž lešenia rámového systémového s podlahami</t>
  </si>
  <si>
    <t>Poplatok za skládku - betón, tehly, dlaždice,</t>
  </si>
  <si>
    <t>t</t>
  </si>
  <si>
    <t>obkladačky a keramika, ostatné</t>
  </si>
  <si>
    <t>Odvoz na skládku</t>
  </si>
  <si>
    <t xml:space="preserve">Odstránenie povlakovej krytiny </t>
  </si>
  <si>
    <t>Demontáž poškodeného krovu</t>
  </si>
  <si>
    <t>Demontáž pôvodného zvodového systému a bleskozvodu</t>
  </si>
  <si>
    <t xml:space="preserve">Montážne práce </t>
  </si>
  <si>
    <t xml:space="preserve">Presun hmôt do výšky 12m rezivo a krytina </t>
  </si>
  <si>
    <t>Montáž snehových zábran</t>
  </si>
  <si>
    <t>Režijné náklady klince, šróby, benzín</t>
  </si>
  <si>
    <t>Montáž nového krovu</t>
  </si>
  <si>
    <t>Montáž klampiarskych výrobkov, žlaby a úžlabia</t>
  </si>
  <si>
    <t>Montáž kontralát fólie a krytiny</t>
  </si>
  <si>
    <t xml:space="preserve">Cena celkom za materiál a prácu </t>
  </si>
  <si>
    <t>Bleskozvod</t>
  </si>
  <si>
    <t>Výstražné označenie tabuľka formát A4</t>
  </si>
  <si>
    <t>Tabuľka výstražná počas búrky je zákázané zdržiavať sa pri</t>
  </si>
  <si>
    <t>zvodoch do vzdialenosti 3m</t>
  </si>
  <si>
    <t>Doplnenie a úprava v jestvujúcom rozvádzači, zvodiče prepätia</t>
  </si>
  <si>
    <t>kombinované typu 1+2 (triedaB+C) 3 pól</t>
  </si>
  <si>
    <t>Zvodič prepätia kombinovaný 3P+N, 25Ka, limp-12,5kA/pól, 4mod.</t>
  </si>
  <si>
    <t>Označenie zvodov číselnými štítkami</t>
  </si>
  <si>
    <t>Štítok nerezový orientačný zemniaci na zvody</t>
  </si>
  <si>
    <t>Tekutá guma sprej 500ml</t>
  </si>
  <si>
    <t xml:space="preserve">Podpery vedenia FeZn na plechové strechy </t>
  </si>
  <si>
    <t xml:space="preserve">Podpera vedenia FeZn na plechové strechy PV 23 </t>
  </si>
  <si>
    <t>Tesniaci set</t>
  </si>
  <si>
    <t>Podpery vedenia FeZn na fasády</t>
  </si>
  <si>
    <t xml:space="preserve">Podpera vedenia FeZn na fasády označenie PV 17-1 </t>
  </si>
  <si>
    <t>Zachytávacia tyč FeZn</t>
  </si>
  <si>
    <t>Tyč zachytávacia FeZn na upevnenie do muriva</t>
  </si>
  <si>
    <t>Držiak zachytávacej tyče FeZn Dj 1-8</t>
  </si>
  <si>
    <t>Držiak FeZn dolný zachytávacej tyče na krov</t>
  </si>
  <si>
    <t>Držiak FeZn horný zachytávacej tyče na krov</t>
  </si>
  <si>
    <t>Ochranná strieška FeZn</t>
  </si>
  <si>
    <t>Strieška FeZn ochranná horná OS 01</t>
  </si>
  <si>
    <t>Svorka FeZn k zachytávacej uzemnovacej tyči</t>
  </si>
  <si>
    <t>Svorka FeZn k uzemnovacej tyči Sj 01</t>
  </si>
  <si>
    <t>Svorka FeZn krížová SK a diagonálna krížová DKS</t>
  </si>
  <si>
    <t>Svorka FeZn krížova SK</t>
  </si>
  <si>
    <t>Svorka FeZn spojovacia</t>
  </si>
  <si>
    <t>Svorka FeZn spojovacia SS 2 skrutky s príložkou</t>
  </si>
  <si>
    <t>Svorka FeZn na odkvapový žlab</t>
  </si>
  <si>
    <t>Svorka Fezn odkvapová</t>
  </si>
  <si>
    <t>Svorka FeZn skúšobná</t>
  </si>
  <si>
    <t>Svorka FeZn skúsobná označenie SZ</t>
  </si>
  <si>
    <t>Ochranný uholník FeZn OU</t>
  </si>
  <si>
    <t>Ochranný uholník FeZn označenie OU 1,7m</t>
  </si>
  <si>
    <t>Držiak ochranného uholníka univerzálny</t>
  </si>
  <si>
    <t>Držiak FeZn ochranného uholníka univerzálny s vrutom</t>
  </si>
  <si>
    <t>Uzemnovacie vedenie na povrchu AIMgSi drôt zvodový 8-10mm</t>
  </si>
  <si>
    <t>Drôt blezkozvodový 8mm</t>
  </si>
  <si>
    <t>kg</t>
  </si>
  <si>
    <t>Šróby, hmoždinky a drobný materiál</t>
  </si>
  <si>
    <t xml:space="preserve">Montáž bleskozvodu, revízia </t>
  </si>
  <si>
    <t xml:space="preserve">Montáž bleskozvodu </t>
  </si>
  <si>
    <t>Revízia bleskozvodu</t>
  </si>
  <si>
    <t>Prenájom a práce pracovnej plošiny 12m s dovozom na stavbu</t>
  </si>
  <si>
    <t>hod</t>
  </si>
  <si>
    <t>Cena celkom za bleskozvod</t>
  </si>
  <si>
    <t>Cena celkom za strechu a bleskozvod bez DPH</t>
  </si>
  <si>
    <t>Cena celkom za strechu a bleskozvod s DPH (23%)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</si>
</sst>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[Red]#,##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i/>
      <sz val="8"/>
      <color theme="1"/>
      <name val="Arial"/>
      <family val="2"/>
      <charset val="238"/>
    </font>
    <font>
      <sz val="11"/>
      <color rgb="FFFF0000"/>
      <name val="Calibri"/>
      <family val="2"/>
      <scheme val="minor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b/>
      <sz val="8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143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6" xfId="0" applyBorder="1"/>
    <xf numFmtId="0" fontId="0" fillId="0" borderId="8" xfId="0" applyBorder="1"/>
    <xf numFmtId="0" fontId="0" fillId="0" borderId="12" xfId="0" applyBorder="1"/>
    <xf numFmtId="0" fontId="0" fillId="0" borderId="6" xfId="0" applyBorder="1" applyAlignment="1">
      <alignment vertical="center"/>
    </xf>
    <xf numFmtId="0" fontId="0" fillId="0" borderId="19" xfId="0" applyBorder="1"/>
    <xf numFmtId="0" fontId="0" fillId="0" borderId="17" xfId="0" applyBorder="1"/>
    <xf numFmtId="0" fontId="5" fillId="0" borderId="6" xfId="0" applyFont="1" applyBorder="1"/>
    <xf numFmtId="0" fontId="5" fillId="0" borderId="1" xfId="0" applyFont="1" applyBorder="1"/>
    <xf numFmtId="0" fontId="5" fillId="0" borderId="7" xfId="0" applyFont="1" applyBorder="1"/>
    <xf numFmtId="0" fontId="5" fillId="0" borderId="3" xfId="0" applyFont="1" applyBorder="1"/>
    <xf numFmtId="0" fontId="5" fillId="0" borderId="8" xfId="0" applyFont="1" applyBorder="1"/>
    <xf numFmtId="0" fontId="0" fillId="0" borderId="22" xfId="0" applyBorder="1"/>
    <xf numFmtId="0" fontId="5" fillId="0" borderId="24" xfId="0" applyFont="1" applyBorder="1"/>
    <xf numFmtId="0" fontId="0" fillId="0" borderId="24" xfId="0" applyBorder="1"/>
    <xf numFmtId="0" fontId="5" fillId="0" borderId="2" xfId="0" applyFont="1" applyBorder="1"/>
    <xf numFmtId="0" fontId="0" fillId="0" borderId="25" xfId="0" applyBorder="1"/>
    <xf numFmtId="0" fontId="8" fillId="0" borderId="27" xfId="0" applyFont="1" applyBorder="1"/>
    <xf numFmtId="0" fontId="5" fillId="0" borderId="22" xfId="0" applyFont="1" applyBorder="1"/>
    <xf numFmtId="0" fontId="5" fillId="0" borderId="19" xfId="0" applyFont="1" applyBorder="1"/>
    <xf numFmtId="0" fontId="7" fillId="0" borderId="30" xfId="0" applyFont="1" applyBorder="1"/>
    <xf numFmtId="0" fontId="2" fillId="0" borderId="30" xfId="0" applyFont="1" applyBorder="1"/>
    <xf numFmtId="0" fontId="8" fillId="0" borderId="30" xfId="0" applyFont="1" applyBorder="1"/>
    <xf numFmtId="0" fontId="3" fillId="0" borderId="35" xfId="0" applyFont="1" applyBorder="1" applyAlignment="1">
      <alignment vertical="center"/>
    </xf>
    <xf numFmtId="0" fontId="0" fillId="0" borderId="0" xfId="0" applyBorder="1"/>
    <xf numFmtId="0" fontId="3" fillId="0" borderId="37" xfId="0" applyFont="1" applyBorder="1"/>
    <xf numFmtId="0" fontId="3" fillId="0" borderId="38" xfId="0" applyFont="1" applyBorder="1"/>
    <xf numFmtId="0" fontId="0" fillId="0" borderId="0" xfId="0" applyBorder="1" applyAlignment="1">
      <alignment vertical="center"/>
    </xf>
    <xf numFmtId="0" fontId="3" fillId="0" borderId="37" xfId="0" applyFont="1" applyBorder="1" applyAlignment="1">
      <alignment horizontal="left" vertical="center"/>
    </xf>
    <xf numFmtId="0" fontId="3" fillId="0" borderId="35" xfId="0" applyFont="1" applyBorder="1"/>
    <xf numFmtId="0" fontId="3" fillId="0" borderId="39" xfId="0" applyFont="1" applyBorder="1" applyAlignment="1">
      <alignment vertical="center"/>
    </xf>
    <xf numFmtId="0" fontId="4" fillId="0" borderId="35" xfId="0" applyFont="1" applyBorder="1" applyAlignment="1">
      <alignment vertical="center"/>
    </xf>
    <xf numFmtId="0" fontId="4" fillId="0" borderId="37" xfId="0" applyFont="1" applyBorder="1"/>
    <xf numFmtId="0" fontId="3" fillId="0" borderId="39" xfId="0" applyFont="1" applyBorder="1"/>
    <xf numFmtId="0" fontId="6" fillId="0" borderId="37" xfId="0" applyFont="1" applyBorder="1" applyAlignment="1">
      <alignment vertical="center"/>
    </xf>
    <xf numFmtId="0" fontId="6" fillId="0" borderId="38" xfId="0" applyFont="1" applyBorder="1"/>
    <xf numFmtId="0" fontId="6" fillId="0" borderId="40" xfId="0" applyFont="1" applyBorder="1" applyAlignment="1">
      <alignment vertical="center"/>
    </xf>
    <xf numFmtId="0" fontId="5" fillId="0" borderId="4" xfId="0" applyFont="1" applyBorder="1"/>
    <xf numFmtId="0" fontId="5" fillId="0" borderId="12" xfId="0" applyFont="1" applyBorder="1"/>
    <xf numFmtId="0" fontId="0" fillId="0" borderId="34" xfId="0" applyBorder="1" applyAlignment="1">
      <alignment horizontal="center"/>
    </xf>
    <xf numFmtId="0" fontId="0" fillId="0" borderId="31" xfId="0" applyBorder="1" applyAlignment="1">
      <alignment horizontal="center"/>
    </xf>
    <xf numFmtId="164" fontId="0" fillId="0" borderId="0" xfId="0" applyNumberFormat="1" applyBorder="1" applyAlignment="1"/>
    <xf numFmtId="0" fontId="0" fillId="0" borderId="0" xfId="0" applyBorder="1" applyAlignment="1"/>
    <xf numFmtId="0" fontId="0" fillId="2" borderId="0" xfId="0" applyFill="1" applyBorder="1"/>
    <xf numFmtId="0" fontId="3" fillId="0" borderId="40" xfId="0" applyFont="1" applyBorder="1"/>
    <xf numFmtId="0" fontId="6" fillId="0" borderId="39" xfId="0" applyFont="1" applyBorder="1" applyAlignment="1">
      <alignment vertical="center"/>
    </xf>
    <xf numFmtId="0" fontId="7" fillId="0" borderId="27" xfId="0" applyFont="1" applyBorder="1" applyAlignment="1">
      <alignment vertical="center"/>
    </xf>
    <xf numFmtId="0" fontId="6" fillId="0" borderId="37" xfId="0" applyFont="1" applyBorder="1"/>
    <xf numFmtId="0" fontId="3" fillId="0" borderId="45" xfId="0" applyFont="1" applyBorder="1" applyAlignment="1">
      <alignment vertical="center"/>
    </xf>
    <xf numFmtId="0" fontId="3" fillId="0" borderId="37" xfId="0" applyFont="1" applyBorder="1" applyAlignment="1">
      <alignment vertical="center"/>
    </xf>
    <xf numFmtId="0" fontId="6" fillId="0" borderId="35" xfId="0" applyFont="1" applyBorder="1" applyAlignment="1">
      <alignment vertical="center"/>
    </xf>
    <xf numFmtId="0" fontId="5" fillId="0" borderId="0" xfId="0" applyFont="1" applyBorder="1"/>
    <xf numFmtId="0" fontId="8" fillId="0" borderId="45" xfId="0" applyFont="1" applyBorder="1"/>
    <xf numFmtId="0" fontId="0" fillId="0" borderId="28" xfId="0" applyBorder="1" applyAlignment="1">
      <alignment horizontal="center"/>
    </xf>
    <xf numFmtId="0" fontId="0" fillId="0" borderId="9" xfId="0" applyBorder="1" applyAlignment="1">
      <alignment horizontal="center" vertical="center"/>
    </xf>
    <xf numFmtId="0" fontId="0" fillId="0" borderId="9" xfId="0" applyFont="1" applyBorder="1" applyAlignment="1">
      <alignment horizontal="center"/>
    </xf>
    <xf numFmtId="0" fontId="0" fillId="0" borderId="11" xfId="0" applyFont="1" applyBorder="1" applyAlignment="1">
      <alignment horizontal="center"/>
    </xf>
    <xf numFmtId="0" fontId="0" fillId="0" borderId="10" xfId="0" applyFont="1" applyBorder="1" applyAlignment="1">
      <alignment horizontal="center"/>
    </xf>
    <xf numFmtId="0" fontId="0" fillId="0" borderId="9" xfId="0" applyFont="1" applyBorder="1" applyAlignment="1">
      <alignment horizontal="center" vertical="center"/>
    </xf>
    <xf numFmtId="0" fontId="0" fillId="0" borderId="23" xfId="0" applyFont="1" applyBorder="1" applyAlignment="1">
      <alignment horizontal="center"/>
    </xf>
    <xf numFmtId="0" fontId="0" fillId="0" borderId="13" xfId="0" applyFont="1" applyBorder="1" applyAlignment="1">
      <alignment horizontal="center"/>
    </xf>
    <xf numFmtId="0" fontId="1" fillId="0" borderId="47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7" fillId="0" borderId="27" xfId="0" applyFont="1" applyBorder="1"/>
    <xf numFmtId="0" fontId="5" fillId="0" borderId="48" xfId="0" applyFont="1" applyBorder="1"/>
    <xf numFmtId="0" fontId="0" fillId="0" borderId="49" xfId="0" applyBorder="1"/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0" fontId="0" fillId="0" borderId="20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23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6" fillId="0" borderId="35" xfId="0" applyFont="1" applyBorder="1"/>
    <xf numFmtId="0" fontId="0" fillId="0" borderId="23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19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6" fillId="0" borderId="38" xfId="0" applyFont="1" applyBorder="1" applyAlignment="1">
      <alignment vertical="center"/>
    </xf>
    <xf numFmtId="0" fontId="6" fillId="0" borderId="29" xfId="0" applyFont="1" applyBorder="1"/>
    <xf numFmtId="0" fontId="5" fillId="0" borderId="26" xfId="0" applyFont="1" applyBorder="1"/>
    <xf numFmtId="0" fontId="5" fillId="0" borderId="33" xfId="0" applyFont="1" applyBorder="1"/>
    <xf numFmtId="0" fontId="0" fillId="0" borderId="16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30" xfId="0" applyBorder="1"/>
    <xf numFmtId="164" fontId="0" fillId="0" borderId="31" xfId="0" applyNumberFormat="1" applyBorder="1" applyAlignment="1">
      <alignment horizontal="center"/>
    </xf>
    <xf numFmtId="2" fontId="0" fillId="0" borderId="42" xfId="0" applyNumberFormat="1" applyBorder="1" applyAlignment="1">
      <alignment horizontal="center" vertical="center"/>
    </xf>
    <xf numFmtId="2" fontId="0" fillId="0" borderId="44" xfId="0" applyNumberFormat="1" applyBorder="1" applyAlignment="1">
      <alignment horizontal="center" vertical="center"/>
    </xf>
    <xf numFmtId="2" fontId="0" fillId="0" borderId="28" xfId="0" applyNumberFormat="1" applyBorder="1" applyAlignment="1">
      <alignment horizontal="center"/>
    </xf>
    <xf numFmtId="2" fontId="0" fillId="0" borderId="1" xfId="0" applyNumberFormat="1" applyBorder="1" applyAlignment="1">
      <alignment horizontal="center" vertical="center"/>
    </xf>
    <xf numFmtId="2" fontId="0" fillId="0" borderId="22" xfId="0" applyNumberFormat="1" applyBorder="1" applyAlignment="1">
      <alignment horizontal="center" vertical="center"/>
    </xf>
    <xf numFmtId="0" fontId="7" fillId="0" borderId="35" xfId="0" applyFont="1" applyBorder="1"/>
    <xf numFmtId="2" fontId="0" fillId="0" borderId="50" xfId="0" applyNumberFormat="1" applyBorder="1" applyAlignment="1">
      <alignment horizontal="center"/>
    </xf>
    <xf numFmtId="2" fontId="0" fillId="0" borderId="31" xfId="0" applyNumberFormat="1" applyBorder="1" applyAlignment="1">
      <alignment horizontal="center"/>
    </xf>
    <xf numFmtId="2" fontId="0" fillId="2" borderId="5" xfId="0" applyNumberFormat="1" applyFill="1" applyBorder="1" applyAlignment="1">
      <alignment horizontal="center" vertical="center"/>
    </xf>
    <xf numFmtId="2" fontId="0" fillId="0" borderId="36" xfId="0" applyNumberFormat="1" applyFont="1" applyBorder="1" applyAlignment="1">
      <alignment horizontal="center" vertical="center"/>
    </xf>
    <xf numFmtId="2" fontId="0" fillId="0" borderId="43" xfId="0" applyNumberFormat="1" applyFon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2" fontId="0" fillId="0" borderId="0" xfId="0" applyNumberFormat="1" applyBorder="1" applyAlignment="1">
      <alignment horizontal="center" vertical="center"/>
    </xf>
    <xf numFmtId="2" fontId="0" fillId="0" borderId="4" xfId="0" applyNumberFormat="1" applyBorder="1" applyAlignment="1">
      <alignment horizontal="center" vertical="center"/>
    </xf>
    <xf numFmtId="2" fontId="0" fillId="0" borderId="46" xfId="0" applyNumberFormat="1" applyFont="1" applyBorder="1" applyAlignment="1">
      <alignment horizontal="center" vertical="center"/>
    </xf>
    <xf numFmtId="2" fontId="0" fillId="0" borderId="21" xfId="0" applyNumberFormat="1" applyFont="1" applyBorder="1" applyAlignment="1">
      <alignment horizontal="center" vertical="center"/>
    </xf>
    <xf numFmtId="2" fontId="0" fillId="0" borderId="23" xfId="0" applyNumberFormat="1" applyFont="1" applyBorder="1" applyAlignment="1">
      <alignment horizontal="center" vertical="center"/>
    </xf>
    <xf numFmtId="2" fontId="0" fillId="0" borderId="44" xfId="0" applyNumberFormat="1" applyFont="1" applyBorder="1" applyAlignment="1">
      <alignment horizontal="center" vertical="center"/>
    </xf>
    <xf numFmtId="2" fontId="0" fillId="0" borderId="10" xfId="0" applyNumberFormat="1" applyFont="1" applyBorder="1" applyAlignment="1">
      <alignment horizontal="center" vertical="center"/>
    </xf>
    <xf numFmtId="2" fontId="0" fillId="0" borderId="42" xfId="0" applyNumberFormat="1" applyFont="1" applyBorder="1" applyAlignment="1">
      <alignment horizontal="center" vertical="center"/>
    </xf>
    <xf numFmtId="2" fontId="0" fillId="0" borderId="20" xfId="0" applyNumberFormat="1" applyFont="1" applyBorder="1" applyAlignment="1">
      <alignment horizontal="center" vertical="center"/>
    </xf>
    <xf numFmtId="2" fontId="0" fillId="0" borderId="14" xfId="0" applyNumberFormat="1" applyFont="1" applyBorder="1" applyAlignment="1">
      <alignment horizontal="center" vertical="center"/>
    </xf>
    <xf numFmtId="2" fontId="0" fillId="2" borderId="20" xfId="0" applyNumberFormat="1" applyFont="1" applyFill="1" applyBorder="1" applyAlignment="1">
      <alignment horizontal="center" vertical="center"/>
    </xf>
    <xf numFmtId="2" fontId="0" fillId="2" borderId="14" xfId="0" applyNumberFormat="1" applyFont="1" applyFill="1" applyBorder="1" applyAlignment="1">
      <alignment horizontal="center" vertical="center"/>
    </xf>
    <xf numFmtId="2" fontId="0" fillId="0" borderId="0" xfId="0" applyNumberFormat="1" applyFont="1" applyBorder="1" applyAlignment="1">
      <alignment horizontal="center" vertical="center"/>
    </xf>
    <xf numFmtId="2" fontId="0" fillId="0" borderId="44" xfId="0" applyNumberFormat="1" applyFont="1" applyBorder="1" applyAlignment="1">
      <alignment horizontal="center" vertical="center"/>
    </xf>
    <xf numFmtId="2" fontId="0" fillId="0" borderId="42" xfId="0" applyNumberFormat="1" applyFont="1" applyBorder="1" applyAlignment="1">
      <alignment horizontal="center" vertical="center"/>
    </xf>
    <xf numFmtId="2" fontId="0" fillId="0" borderId="18" xfId="0" applyNumberFormat="1" applyFont="1" applyBorder="1" applyAlignment="1">
      <alignment horizontal="center" vertical="center"/>
    </xf>
    <xf numFmtId="2" fontId="1" fillId="0" borderId="32" xfId="0" applyNumberFormat="1" applyFont="1" applyBorder="1" applyAlignment="1">
      <alignment horizontal="center" vertical="center"/>
    </xf>
    <xf numFmtId="2" fontId="1" fillId="0" borderId="41" xfId="0" applyNumberFormat="1" applyFont="1" applyBorder="1" applyAlignment="1">
      <alignment horizontal="center" vertical="center"/>
    </xf>
    <xf numFmtId="2" fontId="1" fillId="0" borderId="14" xfId="0" applyNumberFormat="1" applyFont="1" applyBorder="1" applyAlignment="1">
      <alignment horizontal="center" vertical="center"/>
    </xf>
    <xf numFmtId="2" fontId="1" fillId="0" borderId="42" xfId="0" applyNumberFormat="1" applyFont="1" applyBorder="1" applyAlignment="1">
      <alignment horizontal="center" vertical="center"/>
    </xf>
    <xf numFmtId="2" fontId="1" fillId="0" borderId="18" xfId="0" applyNumberFormat="1" applyFont="1" applyBorder="1" applyAlignment="1">
      <alignment horizontal="center" vertical="center"/>
    </xf>
    <xf numFmtId="2" fontId="1" fillId="0" borderId="44" xfId="0" applyNumberFormat="1" applyFont="1" applyBorder="1" applyAlignment="1">
      <alignment horizontal="center" vertical="center"/>
    </xf>
    <xf numFmtId="2" fontId="1" fillId="0" borderId="20" xfId="0" applyNumberFormat="1" applyFont="1" applyBorder="1" applyAlignment="1">
      <alignment horizontal="center" vertical="center"/>
    </xf>
    <xf numFmtId="2" fontId="1" fillId="0" borderId="43" xfId="0" applyNumberFormat="1" applyFont="1" applyBorder="1" applyAlignment="1">
      <alignment horizontal="center" vertical="center"/>
    </xf>
    <xf numFmtId="2" fontId="1" fillId="0" borderId="15" xfId="0" applyNumberFormat="1" applyFont="1" applyBorder="1" applyAlignment="1">
      <alignment horizontal="center" vertical="center"/>
    </xf>
    <xf numFmtId="2" fontId="1" fillId="0" borderId="46" xfId="0" applyNumberFormat="1" applyFont="1" applyBorder="1" applyAlignment="1">
      <alignment horizontal="center" vertical="center"/>
    </xf>
    <xf numFmtId="2" fontId="0" fillId="0" borderId="10" xfId="0" applyNumberFormat="1" applyFont="1" applyBorder="1" applyAlignment="1">
      <alignment horizontal="center"/>
    </xf>
    <xf numFmtId="2" fontId="0" fillId="0" borderId="42" xfId="0" applyNumberFormat="1" applyFont="1" applyBorder="1" applyAlignment="1">
      <alignment horizontal="center"/>
    </xf>
    <xf numFmtId="2" fontId="0" fillId="0" borderId="11" xfId="0" applyNumberFormat="1" applyFont="1" applyBorder="1" applyAlignment="1">
      <alignment horizontal="center"/>
    </xf>
    <xf numFmtId="2" fontId="0" fillId="0" borderId="43" xfId="0" applyNumberFormat="1" applyFont="1" applyBorder="1" applyAlignment="1">
      <alignment horizontal="center"/>
    </xf>
    <xf numFmtId="2" fontId="0" fillId="0" borderId="13" xfId="0" applyNumberFormat="1" applyFont="1" applyBorder="1" applyAlignment="1">
      <alignment horizontal="center"/>
    </xf>
    <xf numFmtId="2" fontId="0" fillId="0" borderId="46" xfId="0" applyNumberFormat="1" applyFont="1" applyBorder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11"/>
  <sheetViews>
    <sheetView tabSelected="1" workbookViewId="0">
      <selection activeCell="H49" sqref="H49:H50"/>
    </sheetView>
  </sheetViews>
  <sheetFormatPr defaultRowHeight="15" x14ac:dyDescent="0.25"/>
  <cols>
    <col min="8" max="8" width="15.140625" customWidth="1"/>
    <col min="9" max="9" width="19.28515625" customWidth="1"/>
    <col min="10" max="10" width="7.140625" customWidth="1"/>
  </cols>
  <sheetData>
    <row r="1" spans="1:11" x14ac:dyDescent="0.25">
      <c r="A1" t="s">
        <v>0</v>
      </c>
      <c r="J1" s="30"/>
      <c r="K1" s="30"/>
    </row>
    <row r="2" spans="1:11" x14ac:dyDescent="0.25">
      <c r="J2" s="30"/>
      <c r="K2" s="30"/>
    </row>
    <row r="3" spans="1:11" x14ac:dyDescent="0.25">
      <c r="J3" s="30"/>
      <c r="K3" s="30"/>
    </row>
    <row r="4" spans="1:11" ht="15.75" thickBot="1" x14ac:dyDescent="0.3">
      <c r="J4" s="30"/>
      <c r="K4" s="30"/>
    </row>
    <row r="5" spans="1:11" ht="15.75" thickBot="1" x14ac:dyDescent="0.3">
      <c r="A5" s="27" t="s">
        <v>1</v>
      </c>
      <c r="B5" s="20"/>
      <c r="C5" s="20"/>
      <c r="D5" s="20"/>
      <c r="E5" s="20"/>
      <c r="F5" s="22" t="s">
        <v>2</v>
      </c>
      <c r="G5" s="22" t="s">
        <v>3</v>
      </c>
      <c r="H5" s="22" t="s">
        <v>4</v>
      </c>
      <c r="I5" s="45" t="s">
        <v>5</v>
      </c>
      <c r="J5" s="30"/>
      <c r="K5" s="30"/>
    </row>
    <row r="6" spans="1:11" x14ac:dyDescent="0.25">
      <c r="A6" s="29" t="s">
        <v>6</v>
      </c>
      <c r="B6" s="30"/>
      <c r="C6" s="30"/>
      <c r="D6" s="30"/>
      <c r="E6" s="7"/>
      <c r="F6" s="61" t="s">
        <v>7</v>
      </c>
      <c r="G6" s="61">
        <v>1350</v>
      </c>
      <c r="H6" s="137"/>
      <c r="I6" s="138">
        <f>G6*H6</f>
        <v>0</v>
      </c>
      <c r="J6" s="47"/>
      <c r="K6" s="30"/>
    </row>
    <row r="7" spans="1:11" x14ac:dyDescent="0.25">
      <c r="A7" s="31" t="s">
        <v>8</v>
      </c>
      <c r="B7" s="3"/>
      <c r="C7" s="3"/>
      <c r="D7" s="3"/>
      <c r="E7" s="8"/>
      <c r="F7" s="62" t="s">
        <v>7</v>
      </c>
      <c r="G7" s="62">
        <v>1350</v>
      </c>
      <c r="H7" s="139"/>
      <c r="I7" s="140">
        <f t="shared" ref="I7:I43" si="0">G7*H7</f>
        <v>0</v>
      </c>
      <c r="J7" s="47"/>
      <c r="K7" s="30"/>
    </row>
    <row r="8" spans="1:11" x14ac:dyDescent="0.25">
      <c r="A8" s="31" t="s">
        <v>9</v>
      </c>
      <c r="B8" s="3"/>
      <c r="C8" s="3"/>
      <c r="D8" s="3"/>
      <c r="E8" s="8"/>
      <c r="F8" s="62" t="s">
        <v>10</v>
      </c>
      <c r="G8" s="62">
        <v>10000</v>
      </c>
      <c r="H8" s="139"/>
      <c r="I8" s="140">
        <f t="shared" si="0"/>
        <v>0</v>
      </c>
      <c r="J8" s="47"/>
      <c r="K8" s="30"/>
    </row>
    <row r="9" spans="1:11" x14ac:dyDescent="0.25">
      <c r="A9" s="31" t="s">
        <v>11</v>
      </c>
      <c r="B9" s="3"/>
      <c r="C9" s="3"/>
      <c r="D9" s="3"/>
      <c r="E9" s="8"/>
      <c r="F9" s="62" t="s">
        <v>10</v>
      </c>
      <c r="G9" s="62">
        <v>5750</v>
      </c>
      <c r="H9" s="139"/>
      <c r="I9" s="140">
        <f t="shared" si="0"/>
        <v>0</v>
      </c>
      <c r="J9" s="47"/>
      <c r="K9" s="30"/>
    </row>
    <row r="10" spans="1:11" x14ac:dyDescent="0.25">
      <c r="A10" s="32" t="s">
        <v>12</v>
      </c>
      <c r="B10" s="1"/>
      <c r="C10" s="1"/>
      <c r="D10" s="1"/>
      <c r="E10" s="6"/>
      <c r="F10" s="63" t="s">
        <v>10</v>
      </c>
      <c r="G10" s="63">
        <v>112</v>
      </c>
      <c r="H10" s="139"/>
      <c r="I10" s="140">
        <f t="shared" si="0"/>
        <v>0</v>
      </c>
      <c r="J10" s="47"/>
      <c r="K10" s="30"/>
    </row>
    <row r="11" spans="1:11" x14ac:dyDescent="0.25">
      <c r="A11" s="29" t="s">
        <v>13</v>
      </c>
      <c r="B11" s="33"/>
      <c r="C11" s="33"/>
      <c r="D11" s="33"/>
      <c r="E11" s="10"/>
      <c r="F11" s="61" t="s">
        <v>14</v>
      </c>
      <c r="G11" s="61">
        <v>220</v>
      </c>
      <c r="H11" s="139"/>
      <c r="I11" s="140">
        <f t="shared" si="0"/>
        <v>0</v>
      </c>
      <c r="J11" s="47"/>
      <c r="K11" s="30"/>
    </row>
    <row r="12" spans="1:11" x14ac:dyDescent="0.25">
      <c r="A12" s="34" t="s">
        <v>15</v>
      </c>
      <c r="B12" s="3"/>
      <c r="C12" s="3"/>
      <c r="D12" s="3"/>
      <c r="E12" s="8"/>
      <c r="F12" s="62" t="s">
        <v>10</v>
      </c>
      <c r="G12" s="62">
        <v>22</v>
      </c>
      <c r="H12" s="139"/>
      <c r="I12" s="140">
        <f t="shared" si="0"/>
        <v>0</v>
      </c>
      <c r="J12" s="47"/>
      <c r="K12" s="30"/>
    </row>
    <row r="13" spans="1:11" x14ac:dyDescent="0.25">
      <c r="A13" s="31" t="s">
        <v>16</v>
      </c>
      <c r="B13" s="3"/>
      <c r="C13" s="3"/>
      <c r="D13" s="3"/>
      <c r="E13" s="8"/>
      <c r="F13" s="62" t="s">
        <v>10</v>
      </c>
      <c r="G13" s="62">
        <v>4</v>
      </c>
      <c r="H13" s="139"/>
      <c r="I13" s="140">
        <f t="shared" si="0"/>
        <v>0</v>
      </c>
      <c r="J13" s="47"/>
      <c r="K13" s="30"/>
    </row>
    <row r="14" spans="1:11" x14ac:dyDescent="0.25">
      <c r="A14" s="35" t="s">
        <v>17</v>
      </c>
      <c r="B14" s="30"/>
      <c r="C14" s="30"/>
      <c r="D14" s="30"/>
      <c r="E14" s="7"/>
      <c r="F14" s="61" t="s">
        <v>10</v>
      </c>
      <c r="G14" s="61">
        <v>8</v>
      </c>
      <c r="H14" s="139"/>
      <c r="I14" s="140">
        <f t="shared" si="0"/>
        <v>0</v>
      </c>
      <c r="J14" s="47"/>
      <c r="K14" s="30"/>
    </row>
    <row r="15" spans="1:11" x14ac:dyDescent="0.25">
      <c r="A15" s="31" t="s">
        <v>18</v>
      </c>
      <c r="B15" s="3"/>
      <c r="C15" s="3"/>
      <c r="D15" s="3"/>
      <c r="E15" s="8"/>
      <c r="F15" s="62" t="s">
        <v>10</v>
      </c>
      <c r="G15" s="62">
        <v>270</v>
      </c>
      <c r="H15" s="139"/>
      <c r="I15" s="140">
        <f t="shared" si="0"/>
        <v>0</v>
      </c>
      <c r="J15" s="47"/>
      <c r="K15" s="30"/>
    </row>
    <row r="16" spans="1:11" x14ac:dyDescent="0.25">
      <c r="A16" s="29" t="s">
        <v>19</v>
      </c>
      <c r="B16" s="30"/>
      <c r="C16" s="30"/>
      <c r="D16" s="30"/>
      <c r="E16" s="7"/>
      <c r="F16" s="64" t="s">
        <v>10</v>
      </c>
      <c r="G16" s="61">
        <v>8</v>
      </c>
      <c r="H16" s="139"/>
      <c r="I16" s="140">
        <f t="shared" si="0"/>
        <v>0</v>
      </c>
      <c r="J16" s="47"/>
      <c r="K16" s="30"/>
    </row>
    <row r="17" spans="1:11" x14ac:dyDescent="0.25">
      <c r="A17" s="31" t="s">
        <v>20</v>
      </c>
      <c r="B17" s="3"/>
      <c r="C17" s="3"/>
      <c r="D17" s="3"/>
      <c r="E17" s="8"/>
      <c r="F17" s="62" t="s">
        <v>10</v>
      </c>
      <c r="G17" s="62">
        <v>30</v>
      </c>
      <c r="H17" s="139"/>
      <c r="I17" s="140">
        <f t="shared" si="0"/>
        <v>0</v>
      </c>
      <c r="J17" s="47"/>
      <c r="K17" s="30"/>
    </row>
    <row r="18" spans="1:11" x14ac:dyDescent="0.25">
      <c r="A18" s="29" t="s">
        <v>21</v>
      </c>
      <c r="B18" s="30"/>
      <c r="C18" s="30"/>
      <c r="D18" s="30"/>
      <c r="E18" s="7"/>
      <c r="F18" s="61" t="s">
        <v>10</v>
      </c>
      <c r="G18" s="61">
        <v>1084</v>
      </c>
      <c r="H18" s="139"/>
      <c r="I18" s="140">
        <f t="shared" si="0"/>
        <v>0</v>
      </c>
      <c r="J18" s="47"/>
      <c r="K18" s="30"/>
    </row>
    <row r="19" spans="1:11" x14ac:dyDescent="0.25">
      <c r="A19" s="31" t="s">
        <v>22</v>
      </c>
      <c r="B19" s="3"/>
      <c r="C19" s="3"/>
      <c r="D19" s="3"/>
      <c r="E19" s="8"/>
      <c r="F19" s="62" t="s">
        <v>14</v>
      </c>
      <c r="G19" s="62">
        <v>260</v>
      </c>
      <c r="H19" s="139"/>
      <c r="I19" s="140">
        <f t="shared" si="0"/>
        <v>0</v>
      </c>
      <c r="J19" s="47"/>
      <c r="K19" s="30"/>
    </row>
    <row r="20" spans="1:11" x14ac:dyDescent="0.25">
      <c r="A20" s="29" t="s">
        <v>23</v>
      </c>
      <c r="B20" s="30"/>
      <c r="C20" s="30"/>
      <c r="D20" s="30"/>
      <c r="E20" s="7"/>
      <c r="F20" s="61" t="s">
        <v>10</v>
      </c>
      <c r="G20" s="61">
        <v>7</v>
      </c>
      <c r="H20" s="139"/>
      <c r="I20" s="140">
        <f t="shared" si="0"/>
        <v>0</v>
      </c>
      <c r="J20" s="47"/>
      <c r="K20" s="30"/>
    </row>
    <row r="21" spans="1:11" x14ac:dyDescent="0.25">
      <c r="A21" s="31" t="s">
        <v>24</v>
      </c>
      <c r="B21" s="3"/>
      <c r="C21" s="3"/>
      <c r="D21" s="3"/>
      <c r="E21" s="8"/>
      <c r="F21" s="62" t="s">
        <v>10</v>
      </c>
      <c r="G21" s="62">
        <v>2250</v>
      </c>
      <c r="H21" s="139"/>
      <c r="I21" s="140">
        <f t="shared" si="0"/>
        <v>0</v>
      </c>
      <c r="J21" s="47"/>
      <c r="K21" s="30"/>
    </row>
    <row r="22" spans="1:11" x14ac:dyDescent="0.25">
      <c r="A22" s="36" t="s">
        <v>25</v>
      </c>
      <c r="B22" s="18"/>
      <c r="C22" s="18"/>
      <c r="D22" s="18"/>
      <c r="E22" s="11"/>
      <c r="F22" s="65" t="s">
        <v>10</v>
      </c>
      <c r="G22" s="65">
        <v>280</v>
      </c>
      <c r="H22" s="139"/>
      <c r="I22" s="140">
        <f t="shared" si="0"/>
        <v>0</v>
      </c>
      <c r="J22" s="47"/>
      <c r="K22" s="30"/>
    </row>
    <row r="23" spans="1:11" x14ac:dyDescent="0.25">
      <c r="A23" s="31" t="s">
        <v>26</v>
      </c>
      <c r="B23" s="3"/>
      <c r="C23" s="3"/>
      <c r="D23" s="3"/>
      <c r="E23" s="8"/>
      <c r="F23" s="62" t="s">
        <v>10</v>
      </c>
      <c r="G23" s="62">
        <v>66</v>
      </c>
      <c r="H23" s="139"/>
      <c r="I23" s="140">
        <f t="shared" si="0"/>
        <v>0</v>
      </c>
      <c r="J23" s="47"/>
      <c r="K23" s="30"/>
    </row>
    <row r="24" spans="1:11" x14ac:dyDescent="0.25">
      <c r="A24" s="31" t="s">
        <v>27</v>
      </c>
      <c r="B24" s="3"/>
      <c r="C24" s="3"/>
      <c r="D24" s="3"/>
      <c r="E24" s="8"/>
      <c r="F24" s="62" t="s">
        <v>10</v>
      </c>
      <c r="G24" s="62">
        <v>14</v>
      </c>
      <c r="H24" s="139"/>
      <c r="I24" s="140">
        <f t="shared" si="0"/>
        <v>0</v>
      </c>
      <c r="J24" s="47"/>
      <c r="K24" s="30"/>
    </row>
    <row r="25" spans="1:11" x14ac:dyDescent="0.25">
      <c r="A25" s="37" t="s">
        <v>28</v>
      </c>
      <c r="B25" s="30"/>
      <c r="C25" s="30"/>
      <c r="D25" s="30"/>
      <c r="E25" s="7"/>
      <c r="F25" s="61" t="s">
        <v>10</v>
      </c>
      <c r="G25" s="61">
        <v>5</v>
      </c>
      <c r="H25" s="139"/>
      <c r="I25" s="140">
        <f t="shared" si="0"/>
        <v>0</v>
      </c>
      <c r="J25" s="47"/>
      <c r="K25" s="30"/>
    </row>
    <row r="26" spans="1:11" x14ac:dyDescent="0.25">
      <c r="A26" s="38" t="s">
        <v>29</v>
      </c>
      <c r="B26" s="3"/>
      <c r="C26" s="3"/>
      <c r="D26" s="3"/>
      <c r="E26" s="8"/>
      <c r="F26" s="62" t="s">
        <v>10</v>
      </c>
      <c r="G26" s="62">
        <v>4</v>
      </c>
      <c r="H26" s="139"/>
      <c r="I26" s="140">
        <f t="shared" si="0"/>
        <v>0</v>
      </c>
      <c r="J26" s="47"/>
      <c r="K26" s="30"/>
    </row>
    <row r="27" spans="1:11" x14ac:dyDescent="0.25">
      <c r="A27" s="31" t="s">
        <v>30</v>
      </c>
      <c r="B27" s="3"/>
      <c r="C27" s="3"/>
      <c r="D27" s="3"/>
      <c r="E27" s="8"/>
      <c r="F27" s="62" t="s">
        <v>10</v>
      </c>
      <c r="G27" s="62">
        <v>18</v>
      </c>
      <c r="H27" s="139"/>
      <c r="I27" s="140">
        <f t="shared" si="0"/>
        <v>0</v>
      </c>
      <c r="J27" s="47"/>
      <c r="K27" s="30"/>
    </row>
    <row r="28" spans="1:11" x14ac:dyDescent="0.25">
      <c r="A28" s="31" t="s">
        <v>31</v>
      </c>
      <c r="B28" s="3"/>
      <c r="C28" s="3"/>
      <c r="D28" s="3"/>
      <c r="E28" s="8"/>
      <c r="F28" s="62" t="s">
        <v>10</v>
      </c>
      <c r="G28" s="62">
        <v>54</v>
      </c>
      <c r="H28" s="139"/>
      <c r="I28" s="140">
        <f t="shared" si="0"/>
        <v>0</v>
      </c>
      <c r="J28" s="47"/>
      <c r="K28" s="30"/>
    </row>
    <row r="29" spans="1:11" x14ac:dyDescent="0.25">
      <c r="A29" s="37" t="s">
        <v>32</v>
      </c>
      <c r="B29" s="30"/>
      <c r="C29" s="30"/>
      <c r="D29" s="30"/>
      <c r="E29" s="7"/>
      <c r="F29" s="61" t="s">
        <v>10</v>
      </c>
      <c r="G29" s="61">
        <v>47</v>
      </c>
      <c r="H29" s="139"/>
      <c r="I29" s="140">
        <f t="shared" si="0"/>
        <v>0</v>
      </c>
      <c r="J29" s="47"/>
      <c r="K29" s="30"/>
    </row>
    <row r="30" spans="1:11" x14ac:dyDescent="0.25">
      <c r="A30" s="38" t="s">
        <v>33</v>
      </c>
      <c r="B30" s="3"/>
      <c r="C30" s="3"/>
      <c r="D30" s="3"/>
      <c r="E30" s="8"/>
      <c r="F30" s="62" t="s">
        <v>10</v>
      </c>
      <c r="G30" s="62">
        <v>16</v>
      </c>
      <c r="H30" s="139"/>
      <c r="I30" s="140">
        <f t="shared" si="0"/>
        <v>0</v>
      </c>
      <c r="J30" s="47"/>
      <c r="K30" s="30"/>
    </row>
    <row r="31" spans="1:11" x14ac:dyDescent="0.25">
      <c r="A31" s="29" t="s">
        <v>34</v>
      </c>
      <c r="B31" s="30"/>
      <c r="C31" s="30"/>
      <c r="D31" s="30"/>
      <c r="E31" s="7"/>
      <c r="F31" s="61" t="s">
        <v>10</v>
      </c>
      <c r="G31" s="61">
        <v>82</v>
      </c>
      <c r="H31" s="139"/>
      <c r="I31" s="140">
        <f t="shared" si="0"/>
        <v>0</v>
      </c>
      <c r="J31" s="47"/>
      <c r="K31" s="30"/>
    </row>
    <row r="32" spans="1:11" x14ac:dyDescent="0.25">
      <c r="A32" s="31" t="s">
        <v>35</v>
      </c>
      <c r="B32" s="3"/>
      <c r="C32" s="3"/>
      <c r="D32" s="3"/>
      <c r="E32" s="8"/>
      <c r="F32" s="62" t="s">
        <v>10</v>
      </c>
      <c r="G32" s="62">
        <v>82</v>
      </c>
      <c r="H32" s="139"/>
      <c r="I32" s="140">
        <f t="shared" si="0"/>
        <v>0</v>
      </c>
      <c r="J32" s="47"/>
      <c r="K32" s="30"/>
    </row>
    <row r="33" spans="1:11" x14ac:dyDescent="0.25">
      <c r="A33" s="29" t="s">
        <v>36</v>
      </c>
      <c r="B33" s="30"/>
      <c r="C33" s="30"/>
      <c r="D33" s="30"/>
      <c r="E33" s="7"/>
      <c r="F33" s="61" t="s">
        <v>10</v>
      </c>
      <c r="G33" s="61">
        <v>12</v>
      </c>
      <c r="H33" s="139"/>
      <c r="I33" s="140">
        <f t="shared" si="0"/>
        <v>0</v>
      </c>
      <c r="J33" s="47"/>
      <c r="K33" s="30"/>
    </row>
    <row r="34" spans="1:11" x14ac:dyDescent="0.25">
      <c r="A34" s="31" t="s">
        <v>37</v>
      </c>
      <c r="B34" s="3"/>
      <c r="C34" s="3"/>
      <c r="D34" s="3"/>
      <c r="E34" s="8"/>
      <c r="F34" s="62" t="s">
        <v>10</v>
      </c>
      <c r="G34" s="62">
        <v>1000</v>
      </c>
      <c r="H34" s="139"/>
      <c r="I34" s="140">
        <f t="shared" si="0"/>
        <v>0</v>
      </c>
      <c r="J34" s="47"/>
      <c r="K34" s="30"/>
    </row>
    <row r="35" spans="1:11" x14ac:dyDescent="0.25">
      <c r="A35" s="37" t="s">
        <v>38</v>
      </c>
      <c r="B35" s="30"/>
      <c r="C35" s="30"/>
      <c r="D35" s="30"/>
      <c r="E35" s="7"/>
      <c r="F35" s="61" t="s">
        <v>10</v>
      </c>
      <c r="G35" s="61">
        <v>7</v>
      </c>
      <c r="H35" s="139"/>
      <c r="I35" s="140">
        <f t="shared" si="0"/>
        <v>0</v>
      </c>
      <c r="J35" s="47"/>
      <c r="K35" s="30"/>
    </row>
    <row r="36" spans="1:11" x14ac:dyDescent="0.25">
      <c r="A36" s="38" t="s">
        <v>39</v>
      </c>
      <c r="B36" s="3"/>
      <c r="C36" s="3"/>
      <c r="D36" s="3"/>
      <c r="E36" s="8"/>
      <c r="F36" s="62" t="s">
        <v>10</v>
      </c>
      <c r="G36" s="62">
        <v>8</v>
      </c>
      <c r="H36" s="139"/>
      <c r="I36" s="140">
        <f t="shared" si="0"/>
        <v>0</v>
      </c>
      <c r="J36" s="47"/>
      <c r="K36" s="30"/>
    </row>
    <row r="37" spans="1:11" x14ac:dyDescent="0.25">
      <c r="A37" s="35" t="s">
        <v>40</v>
      </c>
      <c r="B37" s="30"/>
      <c r="C37" s="30"/>
      <c r="D37" s="30"/>
      <c r="E37" s="7"/>
      <c r="F37" s="61" t="s">
        <v>10</v>
      </c>
      <c r="G37" s="61">
        <v>4</v>
      </c>
      <c r="H37" s="139"/>
      <c r="I37" s="140">
        <f t="shared" si="0"/>
        <v>0</v>
      </c>
      <c r="J37" s="47"/>
      <c r="K37" s="30"/>
    </row>
    <row r="38" spans="1:11" x14ac:dyDescent="0.25">
      <c r="A38" s="39" t="s">
        <v>41</v>
      </c>
      <c r="B38" s="18"/>
      <c r="C38" s="18"/>
      <c r="D38" s="18"/>
      <c r="E38" s="11"/>
      <c r="F38" s="65" t="s">
        <v>10</v>
      </c>
      <c r="G38" s="65">
        <v>4</v>
      </c>
      <c r="H38" s="139"/>
      <c r="I38" s="140">
        <f t="shared" si="0"/>
        <v>0</v>
      </c>
      <c r="J38" s="47"/>
      <c r="K38" s="30"/>
    </row>
    <row r="39" spans="1:11" x14ac:dyDescent="0.25">
      <c r="A39" s="31" t="s">
        <v>42</v>
      </c>
      <c r="B39" s="3"/>
      <c r="C39" s="3"/>
      <c r="D39" s="3"/>
      <c r="E39" s="8"/>
      <c r="F39" s="62" t="s">
        <v>10</v>
      </c>
      <c r="G39" s="62">
        <v>36</v>
      </c>
      <c r="H39" s="139"/>
      <c r="I39" s="140">
        <f t="shared" si="0"/>
        <v>0</v>
      </c>
      <c r="J39" s="47"/>
      <c r="K39" s="30"/>
    </row>
    <row r="40" spans="1:11" x14ac:dyDescent="0.25">
      <c r="A40" s="31" t="s">
        <v>43</v>
      </c>
      <c r="B40" s="3"/>
      <c r="C40" s="3"/>
      <c r="D40" s="3"/>
      <c r="E40" s="8"/>
      <c r="F40" s="62" t="s">
        <v>7</v>
      </c>
      <c r="G40" s="62">
        <v>56.25</v>
      </c>
      <c r="H40" s="139"/>
      <c r="I40" s="140">
        <f t="shared" si="0"/>
        <v>0</v>
      </c>
      <c r="J40" s="47"/>
      <c r="K40" s="30"/>
    </row>
    <row r="41" spans="1:11" x14ac:dyDescent="0.25">
      <c r="A41" s="40" t="s">
        <v>44</v>
      </c>
      <c r="B41" s="16"/>
      <c r="C41" s="16"/>
      <c r="D41" s="16"/>
      <c r="E41" s="17"/>
      <c r="F41" s="62" t="s">
        <v>14</v>
      </c>
      <c r="G41" s="62">
        <v>7285</v>
      </c>
      <c r="H41" s="139"/>
      <c r="I41" s="140">
        <f t="shared" si="0"/>
        <v>0</v>
      </c>
      <c r="J41" s="47"/>
      <c r="K41" s="30"/>
    </row>
    <row r="42" spans="1:11" x14ac:dyDescent="0.25">
      <c r="A42" s="41" t="s">
        <v>45</v>
      </c>
      <c r="B42" s="14"/>
      <c r="C42" s="14"/>
      <c r="D42" s="14"/>
      <c r="E42" s="15"/>
      <c r="F42" s="63" t="s">
        <v>46</v>
      </c>
      <c r="G42" s="63">
        <v>3</v>
      </c>
      <c r="H42" s="139"/>
      <c r="I42" s="140">
        <f t="shared" si="0"/>
        <v>0</v>
      </c>
      <c r="J42" s="47"/>
      <c r="K42" s="30"/>
    </row>
    <row r="43" spans="1:11" ht="15.75" thickBot="1" x14ac:dyDescent="0.3">
      <c r="A43" s="42" t="s">
        <v>47</v>
      </c>
      <c r="B43" s="43"/>
      <c r="C43" s="43"/>
      <c r="D43" s="43"/>
      <c r="E43" s="44"/>
      <c r="F43" s="66" t="s">
        <v>46</v>
      </c>
      <c r="G43" s="66">
        <v>5</v>
      </c>
      <c r="H43" s="141"/>
      <c r="I43" s="142">
        <f t="shared" si="0"/>
        <v>0</v>
      </c>
      <c r="J43" s="47"/>
      <c r="K43" s="30"/>
    </row>
    <row r="44" spans="1:11" ht="15.75" thickBot="1" x14ac:dyDescent="0.3">
      <c r="A44" s="74" t="s">
        <v>48</v>
      </c>
      <c r="B44" s="21"/>
      <c r="C44" s="21"/>
      <c r="D44" s="21"/>
      <c r="E44" s="75"/>
      <c r="F44" s="76"/>
      <c r="G44" s="76"/>
      <c r="H44" s="2"/>
      <c r="I44" s="59"/>
      <c r="J44" s="30"/>
      <c r="K44" s="30"/>
    </row>
    <row r="45" spans="1:11" x14ac:dyDescent="0.25">
      <c r="A45" s="29" t="s">
        <v>49</v>
      </c>
      <c r="B45" s="30"/>
      <c r="C45" s="30"/>
      <c r="D45" s="30"/>
      <c r="E45" s="7"/>
      <c r="F45" s="67" t="s">
        <v>7</v>
      </c>
      <c r="G45" s="67">
        <v>1522.09</v>
      </c>
      <c r="H45" s="127"/>
      <c r="I45" s="128">
        <f>G45*H45</f>
        <v>0</v>
      </c>
      <c r="J45" s="48"/>
      <c r="K45" s="30"/>
    </row>
    <row r="46" spans="1:11" x14ac:dyDescent="0.25">
      <c r="A46" s="32" t="s">
        <v>50</v>
      </c>
      <c r="B46" s="1"/>
      <c r="C46" s="1"/>
      <c r="D46" s="1"/>
      <c r="E46" s="6"/>
      <c r="F46" s="68"/>
      <c r="G46" s="68"/>
      <c r="H46" s="129"/>
      <c r="I46" s="130"/>
      <c r="J46" s="48"/>
      <c r="K46" s="30"/>
    </row>
    <row r="47" spans="1:11" x14ac:dyDescent="0.25">
      <c r="A47" s="29" t="s">
        <v>51</v>
      </c>
      <c r="B47" s="30"/>
      <c r="C47" s="30"/>
      <c r="D47" s="30"/>
      <c r="E47" s="7"/>
      <c r="F47" s="69" t="s">
        <v>7</v>
      </c>
      <c r="G47" s="69">
        <v>1522.09</v>
      </c>
      <c r="H47" s="131"/>
      <c r="I47" s="132">
        <f t="shared" ref="I47" si="1">G47*H47</f>
        <v>0</v>
      </c>
      <c r="J47" s="48"/>
      <c r="K47" s="30"/>
    </row>
    <row r="48" spans="1:11" x14ac:dyDescent="0.25">
      <c r="A48" s="32" t="s">
        <v>50</v>
      </c>
      <c r="B48" s="1"/>
      <c r="C48" s="1"/>
      <c r="D48" s="1"/>
      <c r="E48" s="6"/>
      <c r="F48" s="68"/>
      <c r="G48" s="68"/>
      <c r="H48" s="129"/>
      <c r="I48" s="130"/>
      <c r="J48" s="48"/>
      <c r="K48" s="30"/>
    </row>
    <row r="49" spans="1:11" x14ac:dyDescent="0.25">
      <c r="A49" s="29" t="s">
        <v>52</v>
      </c>
      <c r="B49" s="30"/>
      <c r="C49" s="30"/>
      <c r="D49" s="30"/>
      <c r="E49" s="7"/>
      <c r="F49" s="69" t="s">
        <v>53</v>
      </c>
      <c r="G49" s="69">
        <v>31.303000000000001</v>
      </c>
      <c r="H49" s="131"/>
      <c r="I49" s="132">
        <f t="shared" ref="I49" si="2">G49*H49</f>
        <v>0</v>
      </c>
      <c r="J49" s="48"/>
      <c r="K49" s="30"/>
    </row>
    <row r="50" spans="1:11" x14ac:dyDescent="0.25">
      <c r="A50" s="32" t="s">
        <v>54</v>
      </c>
      <c r="B50" s="1"/>
      <c r="C50" s="1"/>
      <c r="D50" s="1"/>
      <c r="E50" s="6"/>
      <c r="F50" s="68"/>
      <c r="G50" s="68"/>
      <c r="H50" s="129"/>
      <c r="I50" s="130"/>
      <c r="J50" s="48"/>
      <c r="K50" s="30"/>
    </row>
    <row r="51" spans="1:11" x14ac:dyDescent="0.25">
      <c r="A51" s="32" t="s">
        <v>55</v>
      </c>
      <c r="B51" s="1"/>
      <c r="C51" s="1"/>
      <c r="D51" s="1"/>
      <c r="E51" s="6"/>
      <c r="F51" s="70" t="s">
        <v>10</v>
      </c>
      <c r="G51" s="70">
        <v>1</v>
      </c>
      <c r="H51" s="133"/>
      <c r="I51" s="134">
        <f>G51*H51</f>
        <v>0</v>
      </c>
      <c r="J51" s="48"/>
      <c r="K51" s="30"/>
    </row>
    <row r="52" spans="1:11" x14ac:dyDescent="0.25">
      <c r="A52" s="31" t="s">
        <v>56</v>
      </c>
      <c r="B52" s="3"/>
      <c r="C52" s="3"/>
      <c r="D52" s="3"/>
      <c r="E52" s="8"/>
      <c r="F52" s="71" t="s">
        <v>7</v>
      </c>
      <c r="G52" s="71">
        <v>1350</v>
      </c>
      <c r="H52" s="133"/>
      <c r="I52" s="134">
        <f t="shared" ref="I52:I53" si="3">G52*H52</f>
        <v>0</v>
      </c>
      <c r="J52" s="48"/>
      <c r="K52" s="30"/>
    </row>
    <row r="53" spans="1:11" x14ac:dyDescent="0.25">
      <c r="A53" s="41" t="s">
        <v>57</v>
      </c>
      <c r="B53" s="14"/>
      <c r="C53" s="14"/>
      <c r="D53" s="14"/>
      <c r="E53" s="15"/>
      <c r="F53" s="70" t="s">
        <v>7</v>
      </c>
      <c r="G53" s="70">
        <v>150</v>
      </c>
      <c r="H53" s="133"/>
      <c r="I53" s="134">
        <f>G53*H53</f>
        <v>0</v>
      </c>
      <c r="J53" s="48"/>
      <c r="K53" s="30"/>
    </row>
    <row r="54" spans="1:11" ht="15.75" thickBot="1" x14ac:dyDescent="0.3">
      <c r="A54" s="50" t="s">
        <v>58</v>
      </c>
      <c r="B54" s="4"/>
      <c r="C54" s="4"/>
      <c r="D54" s="4"/>
      <c r="E54" s="4"/>
      <c r="F54" s="72" t="s">
        <v>10</v>
      </c>
      <c r="G54" s="73">
        <v>1</v>
      </c>
      <c r="H54" s="135"/>
      <c r="I54" s="136">
        <f>G54*H54</f>
        <v>0</v>
      </c>
      <c r="J54" s="30"/>
      <c r="K54" s="30"/>
    </row>
    <row r="55" spans="1:11" ht="15.75" thickBot="1" x14ac:dyDescent="0.3">
      <c r="A55" s="28" t="s">
        <v>59</v>
      </c>
      <c r="B55" s="20"/>
      <c r="C55" s="20"/>
      <c r="D55" s="20"/>
      <c r="E55" s="20"/>
      <c r="F55" s="22"/>
      <c r="G55" s="22"/>
      <c r="H55" s="20"/>
      <c r="I55" s="46"/>
      <c r="J55" s="30"/>
      <c r="K55" s="30"/>
    </row>
    <row r="56" spans="1:11" x14ac:dyDescent="0.25">
      <c r="A56" s="32" t="s">
        <v>60</v>
      </c>
      <c r="B56" s="1"/>
      <c r="C56" s="1"/>
      <c r="D56" s="1"/>
      <c r="E56" s="1"/>
      <c r="F56" s="80" t="s">
        <v>10</v>
      </c>
      <c r="G56" s="80">
        <v>1</v>
      </c>
      <c r="H56" s="120"/>
      <c r="I56" s="125">
        <f>G56*H56</f>
        <v>0</v>
      </c>
      <c r="J56" s="30"/>
      <c r="K56" s="30"/>
    </row>
    <row r="57" spans="1:11" x14ac:dyDescent="0.25">
      <c r="A57" s="32" t="s">
        <v>61</v>
      </c>
      <c r="B57" s="1"/>
      <c r="C57" s="1"/>
      <c r="D57" s="1"/>
      <c r="E57" s="1"/>
      <c r="F57" s="81" t="s">
        <v>10</v>
      </c>
      <c r="G57" s="81">
        <v>1</v>
      </c>
      <c r="H57" s="119"/>
      <c r="I57" s="109">
        <f>G57*H57</f>
        <v>0</v>
      </c>
      <c r="J57" s="30"/>
      <c r="K57" s="30"/>
    </row>
    <row r="58" spans="1:11" x14ac:dyDescent="0.25">
      <c r="A58" s="40" t="s">
        <v>62</v>
      </c>
      <c r="B58" s="16"/>
      <c r="C58" s="16"/>
      <c r="D58" s="16"/>
      <c r="E58" s="17"/>
      <c r="F58" s="82" t="s">
        <v>10</v>
      </c>
      <c r="G58" s="82">
        <v>1</v>
      </c>
      <c r="H58" s="119"/>
      <c r="I58" s="109">
        <f t="shared" ref="I58:I61" si="4">G58*H58</f>
        <v>0</v>
      </c>
      <c r="J58" s="30"/>
      <c r="K58" s="30"/>
    </row>
    <row r="59" spans="1:11" x14ac:dyDescent="0.25">
      <c r="A59" s="40" t="s">
        <v>63</v>
      </c>
      <c r="B59" s="16"/>
      <c r="C59" s="16"/>
      <c r="D59" s="16"/>
      <c r="E59" s="17"/>
      <c r="F59" s="82" t="s">
        <v>7</v>
      </c>
      <c r="G59" s="82">
        <v>150</v>
      </c>
      <c r="H59" s="119"/>
      <c r="I59" s="109">
        <f t="shared" si="4"/>
        <v>0</v>
      </c>
      <c r="J59" s="30"/>
      <c r="K59" s="30"/>
    </row>
    <row r="60" spans="1:11" x14ac:dyDescent="0.25">
      <c r="A60" s="41" t="s">
        <v>64</v>
      </c>
      <c r="B60" s="14"/>
      <c r="C60" s="14"/>
      <c r="D60" s="14"/>
      <c r="E60" s="15"/>
      <c r="F60" s="83" t="s">
        <v>10</v>
      </c>
      <c r="G60" s="83">
        <v>1</v>
      </c>
      <c r="H60" s="120"/>
      <c r="I60" s="109">
        <f t="shared" si="4"/>
        <v>0</v>
      </c>
      <c r="J60" s="30"/>
      <c r="K60" s="30"/>
    </row>
    <row r="61" spans="1:11" ht="15.75" thickBot="1" x14ac:dyDescent="0.3">
      <c r="A61" s="51" t="s">
        <v>65</v>
      </c>
      <c r="B61" s="24"/>
      <c r="C61" s="24"/>
      <c r="D61" s="24"/>
      <c r="E61" s="25"/>
      <c r="F61" s="84" t="s">
        <v>10</v>
      </c>
      <c r="G61" s="84">
        <v>1</v>
      </c>
      <c r="H61" s="126"/>
      <c r="I61" s="109">
        <f t="shared" si="4"/>
        <v>0</v>
      </c>
      <c r="J61" s="30"/>
      <c r="K61" s="30"/>
    </row>
    <row r="62" spans="1:11" ht="15.75" thickBot="1" x14ac:dyDescent="0.3">
      <c r="A62" s="26" t="s">
        <v>66</v>
      </c>
      <c r="B62" s="19"/>
      <c r="C62" s="19"/>
      <c r="D62" s="19"/>
      <c r="E62" s="19"/>
      <c r="F62" s="20"/>
      <c r="G62" s="20"/>
      <c r="H62" s="20"/>
      <c r="I62" s="98">
        <f>SUM(I56:I61)+SUM(I45:I54)+SUM(I6:I43)</f>
        <v>0</v>
      </c>
      <c r="J62" s="49"/>
      <c r="K62" s="30"/>
    </row>
    <row r="63" spans="1:11" ht="15.75" thickBot="1" x14ac:dyDescent="0.3">
      <c r="A63" s="52" t="s">
        <v>67</v>
      </c>
      <c r="B63" s="21"/>
      <c r="C63" s="21"/>
      <c r="D63" s="21"/>
      <c r="E63" s="21"/>
      <c r="F63" s="2"/>
      <c r="G63" s="2"/>
      <c r="H63" s="2"/>
      <c r="I63" s="59"/>
      <c r="J63" s="30"/>
      <c r="K63" s="30"/>
    </row>
    <row r="64" spans="1:11" x14ac:dyDescent="0.25">
      <c r="A64" s="92" t="s">
        <v>68</v>
      </c>
      <c r="B64" s="93"/>
      <c r="C64" s="93"/>
      <c r="D64" s="93"/>
      <c r="E64" s="94"/>
      <c r="F64" s="95" t="s">
        <v>10</v>
      </c>
      <c r="G64" s="95">
        <v>7</v>
      </c>
      <c r="H64" s="114"/>
      <c r="I64" s="108">
        <f>G64*H64</f>
        <v>0</v>
      </c>
      <c r="J64" s="30"/>
      <c r="K64" s="30"/>
    </row>
    <row r="65" spans="1:11" x14ac:dyDescent="0.25">
      <c r="A65" s="51" t="s">
        <v>69</v>
      </c>
      <c r="B65" s="24"/>
      <c r="C65" s="24"/>
      <c r="D65" s="24"/>
      <c r="E65" s="25"/>
      <c r="F65" s="87" t="s">
        <v>10</v>
      </c>
      <c r="G65" s="87">
        <v>7</v>
      </c>
      <c r="H65" s="115"/>
      <c r="I65" s="116">
        <f>G65*H65</f>
        <v>0</v>
      </c>
      <c r="J65" s="30"/>
      <c r="K65" s="30"/>
    </row>
    <row r="66" spans="1:11" x14ac:dyDescent="0.25">
      <c r="A66" s="86" t="s">
        <v>70</v>
      </c>
      <c r="B66" s="57"/>
      <c r="C66" s="57"/>
      <c r="D66" s="57"/>
      <c r="E66" s="13"/>
      <c r="F66" s="88"/>
      <c r="G66" s="88"/>
      <c r="H66" s="117"/>
      <c r="I66" s="118"/>
      <c r="J66" s="30"/>
      <c r="K66" s="30"/>
    </row>
    <row r="67" spans="1:11" x14ac:dyDescent="0.25">
      <c r="A67" s="51" t="s">
        <v>71</v>
      </c>
      <c r="B67" s="24"/>
      <c r="C67" s="24"/>
      <c r="D67" s="24"/>
      <c r="E67" s="25"/>
      <c r="F67" s="89" t="s">
        <v>10</v>
      </c>
      <c r="G67" s="87">
        <v>1</v>
      </c>
      <c r="H67" s="115"/>
      <c r="I67" s="116">
        <f>G67*H67</f>
        <v>0</v>
      </c>
      <c r="J67" s="30"/>
      <c r="K67" s="30"/>
    </row>
    <row r="68" spans="1:11" x14ac:dyDescent="0.25">
      <c r="A68" s="41" t="s">
        <v>72</v>
      </c>
      <c r="B68" s="14"/>
      <c r="C68" s="14"/>
      <c r="D68" s="14"/>
      <c r="E68" s="15"/>
      <c r="F68" s="90"/>
      <c r="G68" s="88"/>
      <c r="H68" s="117"/>
      <c r="I68" s="118"/>
      <c r="J68" s="30"/>
      <c r="K68" s="30"/>
    </row>
    <row r="69" spans="1:11" x14ac:dyDescent="0.25">
      <c r="A69" s="91" t="s">
        <v>73</v>
      </c>
      <c r="B69" s="14"/>
      <c r="C69" s="14"/>
      <c r="D69" s="14"/>
      <c r="E69" s="15"/>
      <c r="F69" s="82" t="s">
        <v>10</v>
      </c>
      <c r="G69" s="82">
        <v>1</v>
      </c>
      <c r="H69" s="119"/>
      <c r="I69" s="109">
        <f>G69*H69</f>
        <v>0</v>
      </c>
      <c r="J69" s="30"/>
      <c r="K69" s="30"/>
    </row>
    <row r="70" spans="1:11" x14ac:dyDescent="0.25">
      <c r="A70" s="41" t="s">
        <v>74</v>
      </c>
      <c r="B70" s="14"/>
      <c r="C70" s="14"/>
      <c r="D70" s="14"/>
      <c r="E70" s="15"/>
      <c r="F70" s="83" t="s">
        <v>10</v>
      </c>
      <c r="G70" s="83">
        <v>7</v>
      </c>
      <c r="H70" s="120"/>
      <c r="I70" s="109">
        <f t="shared" ref="I70:I101" si="5">G70*H70</f>
        <v>0</v>
      </c>
      <c r="J70" s="30"/>
      <c r="K70" s="30"/>
    </row>
    <row r="71" spans="1:11" x14ac:dyDescent="0.25">
      <c r="A71" s="40" t="s">
        <v>75</v>
      </c>
      <c r="B71" s="16"/>
      <c r="C71" s="16"/>
      <c r="D71" s="16"/>
      <c r="E71" s="17"/>
      <c r="F71" s="82" t="s">
        <v>10</v>
      </c>
      <c r="G71" s="82">
        <v>7</v>
      </c>
      <c r="H71" s="119"/>
      <c r="I71" s="109">
        <f t="shared" si="5"/>
        <v>0</v>
      </c>
      <c r="J71" s="30"/>
      <c r="K71" s="30"/>
    </row>
    <row r="72" spans="1:11" x14ac:dyDescent="0.25">
      <c r="A72" s="40" t="s">
        <v>76</v>
      </c>
      <c r="B72" s="16"/>
      <c r="C72" s="16"/>
      <c r="D72" s="16"/>
      <c r="E72" s="17"/>
      <c r="F72" s="82" t="s">
        <v>10</v>
      </c>
      <c r="G72" s="82">
        <v>1</v>
      </c>
      <c r="H72" s="119"/>
      <c r="I72" s="109">
        <f t="shared" si="5"/>
        <v>0</v>
      </c>
      <c r="J72" s="30"/>
      <c r="K72" s="30"/>
    </row>
    <row r="73" spans="1:11" x14ac:dyDescent="0.25">
      <c r="A73" s="41" t="s">
        <v>77</v>
      </c>
      <c r="B73" s="14"/>
      <c r="C73" s="14"/>
      <c r="D73" s="14"/>
      <c r="E73" s="15"/>
      <c r="F73" s="83" t="s">
        <v>10</v>
      </c>
      <c r="G73" s="83">
        <v>370</v>
      </c>
      <c r="H73" s="120"/>
      <c r="I73" s="109">
        <f t="shared" si="5"/>
        <v>0</v>
      </c>
      <c r="J73" s="30"/>
      <c r="K73" s="30"/>
    </row>
    <row r="74" spans="1:11" x14ac:dyDescent="0.25">
      <c r="A74" s="53" t="s">
        <v>78</v>
      </c>
      <c r="B74" s="16"/>
      <c r="C74" s="16"/>
      <c r="D74" s="16"/>
      <c r="E74" s="17"/>
      <c r="F74" s="82" t="s">
        <v>10</v>
      </c>
      <c r="G74" s="82">
        <v>370</v>
      </c>
      <c r="H74" s="119"/>
      <c r="I74" s="109">
        <f t="shared" si="5"/>
        <v>0</v>
      </c>
      <c r="J74" s="30"/>
      <c r="K74" s="30"/>
    </row>
    <row r="75" spans="1:11" x14ac:dyDescent="0.25">
      <c r="A75" s="53" t="s">
        <v>79</v>
      </c>
      <c r="B75" s="16"/>
      <c r="C75" s="16"/>
      <c r="D75" s="16"/>
      <c r="E75" s="17"/>
      <c r="F75" s="82" t="s">
        <v>10</v>
      </c>
      <c r="G75" s="82">
        <v>370</v>
      </c>
      <c r="H75" s="119"/>
      <c r="I75" s="109">
        <f t="shared" si="5"/>
        <v>0</v>
      </c>
      <c r="J75" s="30"/>
      <c r="K75" s="30"/>
    </row>
    <row r="76" spans="1:11" x14ac:dyDescent="0.25">
      <c r="A76" s="31" t="s">
        <v>80</v>
      </c>
      <c r="B76" s="3"/>
      <c r="C76" s="3"/>
      <c r="D76" s="3"/>
      <c r="E76" s="8"/>
      <c r="F76" s="82" t="s">
        <v>10</v>
      </c>
      <c r="G76" s="82">
        <v>70</v>
      </c>
      <c r="H76" s="119"/>
      <c r="I76" s="109">
        <f t="shared" si="5"/>
        <v>0</v>
      </c>
      <c r="J76" s="30"/>
      <c r="K76" s="30"/>
    </row>
    <row r="77" spans="1:11" x14ac:dyDescent="0.25">
      <c r="A77" s="41" t="s">
        <v>81</v>
      </c>
      <c r="B77" s="1"/>
      <c r="C77" s="1"/>
      <c r="D77" s="1"/>
      <c r="E77" s="6"/>
      <c r="F77" s="83" t="s">
        <v>10</v>
      </c>
      <c r="G77" s="83">
        <v>70</v>
      </c>
      <c r="H77" s="120"/>
      <c r="I77" s="109">
        <f t="shared" si="5"/>
        <v>0</v>
      </c>
      <c r="J77" s="30"/>
      <c r="K77" s="30"/>
    </row>
    <row r="78" spans="1:11" x14ac:dyDescent="0.25">
      <c r="A78" s="31" t="s">
        <v>82</v>
      </c>
      <c r="B78" s="3"/>
      <c r="C78" s="3"/>
      <c r="D78" s="3"/>
      <c r="E78" s="8"/>
      <c r="F78" s="82" t="s">
        <v>10</v>
      </c>
      <c r="G78" s="82">
        <v>9</v>
      </c>
      <c r="H78" s="121"/>
      <c r="I78" s="109">
        <f t="shared" si="5"/>
        <v>0</v>
      </c>
      <c r="J78" s="30"/>
      <c r="K78" s="30"/>
    </row>
    <row r="79" spans="1:11" x14ac:dyDescent="0.25">
      <c r="A79" s="32" t="s">
        <v>83</v>
      </c>
      <c r="B79" s="1"/>
      <c r="C79" s="1"/>
      <c r="D79" s="1"/>
      <c r="E79" s="6"/>
      <c r="F79" s="83" t="s">
        <v>10</v>
      </c>
      <c r="G79" s="83">
        <v>9</v>
      </c>
      <c r="H79" s="120"/>
      <c r="I79" s="109">
        <f t="shared" si="5"/>
        <v>0</v>
      </c>
      <c r="J79" s="30"/>
      <c r="K79" s="30"/>
    </row>
    <row r="80" spans="1:11" x14ac:dyDescent="0.25">
      <c r="A80" s="31" t="s">
        <v>84</v>
      </c>
      <c r="B80" s="3"/>
      <c r="C80" s="3"/>
      <c r="D80" s="3"/>
      <c r="E80" s="8"/>
      <c r="F80" s="82" t="s">
        <v>10</v>
      </c>
      <c r="G80" s="82">
        <v>18</v>
      </c>
      <c r="H80" s="119"/>
      <c r="I80" s="109">
        <f t="shared" si="5"/>
        <v>0</v>
      </c>
      <c r="J80" s="30"/>
      <c r="K80" s="30"/>
    </row>
    <row r="81" spans="1:11" x14ac:dyDescent="0.25">
      <c r="A81" s="32" t="s">
        <v>85</v>
      </c>
      <c r="B81" s="1"/>
      <c r="C81" s="1"/>
      <c r="D81" s="1"/>
      <c r="E81" s="6"/>
      <c r="F81" s="83" t="s">
        <v>10</v>
      </c>
      <c r="G81" s="83">
        <v>9</v>
      </c>
      <c r="H81" s="122"/>
      <c r="I81" s="109">
        <f t="shared" si="5"/>
        <v>0</v>
      </c>
      <c r="J81" s="30"/>
      <c r="K81" s="30"/>
    </row>
    <row r="82" spans="1:11" x14ac:dyDescent="0.25">
      <c r="A82" s="31" t="s">
        <v>86</v>
      </c>
      <c r="B82" s="3"/>
      <c r="C82" s="3"/>
      <c r="D82" s="3"/>
      <c r="E82" s="8"/>
      <c r="F82" s="82" t="s">
        <v>10</v>
      </c>
      <c r="G82" s="82">
        <v>9</v>
      </c>
      <c r="H82" s="119"/>
      <c r="I82" s="109">
        <f t="shared" si="5"/>
        <v>0</v>
      </c>
      <c r="J82" s="30"/>
      <c r="K82" s="30"/>
    </row>
    <row r="83" spans="1:11" x14ac:dyDescent="0.25">
      <c r="A83" s="32" t="s">
        <v>87</v>
      </c>
      <c r="B83" s="1"/>
      <c r="C83" s="1"/>
      <c r="D83" s="1"/>
      <c r="E83" s="6"/>
      <c r="F83" s="83" t="s">
        <v>10</v>
      </c>
      <c r="G83" s="83">
        <v>9</v>
      </c>
      <c r="H83" s="120"/>
      <c r="I83" s="109">
        <f t="shared" si="5"/>
        <v>0</v>
      </c>
      <c r="J83" s="30"/>
      <c r="K83" s="30"/>
    </row>
    <row r="84" spans="1:11" x14ac:dyDescent="0.25">
      <c r="A84" s="40" t="s">
        <v>88</v>
      </c>
      <c r="B84" s="16"/>
      <c r="C84" s="16"/>
      <c r="D84" s="16"/>
      <c r="E84" s="8"/>
      <c r="F84" s="82" t="s">
        <v>10</v>
      </c>
      <c r="G84" s="82">
        <v>9</v>
      </c>
      <c r="H84" s="119"/>
      <c r="I84" s="109">
        <f t="shared" si="5"/>
        <v>0</v>
      </c>
      <c r="J84" s="30"/>
      <c r="K84" s="30"/>
    </row>
    <row r="85" spans="1:11" x14ac:dyDescent="0.25">
      <c r="A85" s="41" t="s">
        <v>89</v>
      </c>
      <c r="B85" s="14"/>
      <c r="C85" s="14"/>
      <c r="D85" s="14"/>
      <c r="E85" s="6"/>
      <c r="F85" s="83" t="s">
        <v>10</v>
      </c>
      <c r="G85" s="83">
        <v>9</v>
      </c>
      <c r="H85" s="120"/>
      <c r="I85" s="109">
        <f t="shared" si="5"/>
        <v>0</v>
      </c>
      <c r="J85" s="30"/>
      <c r="K85" s="30"/>
    </row>
    <row r="86" spans="1:11" x14ac:dyDescent="0.25">
      <c r="A86" s="40" t="s">
        <v>90</v>
      </c>
      <c r="B86" s="16"/>
      <c r="C86" s="16"/>
      <c r="D86" s="16"/>
      <c r="E86" s="8"/>
      <c r="F86" s="82" t="s">
        <v>10</v>
      </c>
      <c r="G86" s="82">
        <v>9</v>
      </c>
      <c r="H86" s="119"/>
      <c r="I86" s="109">
        <f t="shared" si="5"/>
        <v>0</v>
      </c>
      <c r="J86" s="30"/>
      <c r="K86" s="30"/>
    </row>
    <row r="87" spans="1:11" x14ac:dyDescent="0.25">
      <c r="A87" s="41" t="s">
        <v>91</v>
      </c>
      <c r="B87" s="14"/>
      <c r="C87" s="14"/>
      <c r="D87" s="14"/>
      <c r="E87" s="6"/>
      <c r="F87" s="83" t="s">
        <v>10</v>
      </c>
      <c r="G87" s="83">
        <v>5</v>
      </c>
      <c r="H87" s="120"/>
      <c r="I87" s="109">
        <f t="shared" si="5"/>
        <v>0</v>
      </c>
      <c r="J87" s="30"/>
      <c r="K87" s="30"/>
    </row>
    <row r="88" spans="1:11" x14ac:dyDescent="0.25">
      <c r="A88" s="31" t="s">
        <v>92</v>
      </c>
      <c r="B88" s="3"/>
      <c r="C88" s="3"/>
      <c r="D88" s="3"/>
      <c r="E88" s="3"/>
      <c r="F88" s="82" t="s">
        <v>10</v>
      </c>
      <c r="G88" s="82">
        <v>5</v>
      </c>
      <c r="H88" s="119"/>
      <c r="I88" s="109">
        <f t="shared" si="5"/>
        <v>0</v>
      </c>
      <c r="J88" s="30"/>
      <c r="K88" s="30"/>
    </row>
    <row r="89" spans="1:11" x14ac:dyDescent="0.25">
      <c r="A89" s="31" t="s">
        <v>93</v>
      </c>
      <c r="B89" s="3"/>
      <c r="C89" s="3"/>
      <c r="D89" s="3"/>
      <c r="E89" s="3"/>
      <c r="F89" s="82" t="s">
        <v>10</v>
      </c>
      <c r="G89" s="82">
        <v>60</v>
      </c>
      <c r="H89" s="119"/>
      <c r="I89" s="109">
        <f t="shared" si="5"/>
        <v>0</v>
      </c>
      <c r="J89" s="30"/>
      <c r="K89" s="30"/>
    </row>
    <row r="90" spans="1:11" x14ac:dyDescent="0.25">
      <c r="A90" s="31" t="s">
        <v>94</v>
      </c>
      <c r="B90" s="3"/>
      <c r="C90" s="3"/>
      <c r="D90" s="3"/>
      <c r="E90" s="3"/>
      <c r="F90" s="82" t="s">
        <v>10</v>
      </c>
      <c r="G90" s="82">
        <v>60</v>
      </c>
      <c r="H90" s="119"/>
      <c r="I90" s="109">
        <f t="shared" si="5"/>
        <v>0</v>
      </c>
      <c r="J90" s="30"/>
      <c r="K90" s="30"/>
    </row>
    <row r="91" spans="1:11" x14ac:dyDescent="0.25">
      <c r="A91" s="31" t="s">
        <v>95</v>
      </c>
      <c r="B91" s="3"/>
      <c r="C91" s="3"/>
      <c r="D91" s="3"/>
      <c r="E91" s="3"/>
      <c r="F91" s="82" t="s">
        <v>10</v>
      </c>
      <c r="G91" s="82">
        <v>9</v>
      </c>
      <c r="H91" s="119"/>
      <c r="I91" s="109">
        <f t="shared" si="5"/>
        <v>0</v>
      </c>
      <c r="J91" s="30"/>
      <c r="K91" s="30"/>
    </row>
    <row r="92" spans="1:11" ht="15.75" thickBot="1" x14ac:dyDescent="0.3">
      <c r="A92" s="35" t="s">
        <v>96</v>
      </c>
      <c r="B92" s="30"/>
      <c r="C92" s="30"/>
      <c r="D92" s="30"/>
      <c r="E92" s="11"/>
      <c r="F92" s="84" t="s">
        <v>10</v>
      </c>
      <c r="G92" s="84">
        <v>9</v>
      </c>
      <c r="H92" s="123"/>
      <c r="I92" s="124">
        <f t="shared" si="5"/>
        <v>0</v>
      </c>
      <c r="J92" s="30"/>
      <c r="K92" s="30"/>
    </row>
    <row r="93" spans="1:11" x14ac:dyDescent="0.25">
      <c r="A93" s="54" t="s">
        <v>97</v>
      </c>
      <c r="B93" s="5"/>
      <c r="C93" s="5"/>
      <c r="D93" s="5"/>
      <c r="E93" s="12"/>
      <c r="F93" s="96" t="s">
        <v>10</v>
      </c>
      <c r="G93" s="96">
        <v>7</v>
      </c>
      <c r="H93" s="107"/>
      <c r="I93" s="108">
        <f t="shared" si="5"/>
        <v>0</v>
      </c>
      <c r="J93" s="30"/>
      <c r="K93" s="30"/>
    </row>
    <row r="94" spans="1:11" x14ac:dyDescent="0.25">
      <c r="A94" s="32" t="s">
        <v>98</v>
      </c>
      <c r="B94" s="1"/>
      <c r="C94" s="1"/>
      <c r="D94" s="1"/>
      <c r="E94" s="6"/>
      <c r="F94" s="78" t="s">
        <v>10</v>
      </c>
      <c r="G94" s="78">
        <v>7</v>
      </c>
      <c r="H94" s="102"/>
      <c r="I94" s="109">
        <f t="shared" si="5"/>
        <v>0</v>
      </c>
      <c r="J94" s="30"/>
      <c r="K94" s="30"/>
    </row>
    <row r="95" spans="1:11" x14ac:dyDescent="0.25">
      <c r="A95" s="55" t="s">
        <v>99</v>
      </c>
      <c r="B95" s="3"/>
      <c r="C95" s="3"/>
      <c r="D95" s="3"/>
      <c r="E95" s="8"/>
      <c r="F95" s="77" t="s">
        <v>10</v>
      </c>
      <c r="G95" s="77">
        <v>7</v>
      </c>
      <c r="H95" s="110"/>
      <c r="I95" s="109">
        <f t="shared" si="5"/>
        <v>0</v>
      </c>
      <c r="J95" s="30"/>
      <c r="K95" s="30"/>
    </row>
    <row r="96" spans="1:11" x14ac:dyDescent="0.25">
      <c r="A96" s="32" t="s">
        <v>100</v>
      </c>
      <c r="B96" s="1"/>
      <c r="C96" s="1"/>
      <c r="D96" s="1"/>
      <c r="E96" s="6"/>
      <c r="F96" s="78" t="s">
        <v>10</v>
      </c>
      <c r="G96" s="78">
        <v>7</v>
      </c>
      <c r="H96" s="102"/>
      <c r="I96" s="109">
        <f t="shared" si="5"/>
        <v>0</v>
      </c>
      <c r="J96" s="30"/>
      <c r="K96" s="30"/>
    </row>
    <row r="97" spans="1:11" x14ac:dyDescent="0.25">
      <c r="A97" s="40" t="s">
        <v>101</v>
      </c>
      <c r="B97" s="16"/>
      <c r="C97" s="16"/>
      <c r="D97" s="16"/>
      <c r="E97" s="17"/>
      <c r="F97" s="77" t="s">
        <v>10</v>
      </c>
      <c r="G97" s="77">
        <v>14</v>
      </c>
      <c r="H97" s="110"/>
      <c r="I97" s="109">
        <f t="shared" si="5"/>
        <v>0</v>
      </c>
      <c r="J97" s="30"/>
      <c r="K97" s="30"/>
    </row>
    <row r="98" spans="1:11" x14ac:dyDescent="0.25">
      <c r="A98" s="41" t="s">
        <v>102</v>
      </c>
      <c r="B98" s="14"/>
      <c r="C98" s="14"/>
      <c r="D98" s="14"/>
      <c r="E98" s="15"/>
      <c r="F98" s="78" t="s">
        <v>10</v>
      </c>
      <c r="G98" s="78">
        <v>14</v>
      </c>
      <c r="H98" s="102"/>
      <c r="I98" s="109">
        <f t="shared" si="5"/>
        <v>0</v>
      </c>
      <c r="J98" s="30"/>
      <c r="K98" s="30"/>
    </row>
    <row r="99" spans="1:11" x14ac:dyDescent="0.25">
      <c r="A99" s="53" t="s">
        <v>103</v>
      </c>
      <c r="B99" s="16"/>
      <c r="C99" s="16"/>
      <c r="D99" s="16"/>
      <c r="E99" s="17"/>
      <c r="F99" s="77" t="s">
        <v>14</v>
      </c>
      <c r="G99" s="77">
        <v>260</v>
      </c>
      <c r="H99" s="110"/>
      <c r="I99" s="109">
        <f t="shared" si="5"/>
        <v>0</v>
      </c>
      <c r="J99" s="30"/>
      <c r="K99" s="30"/>
    </row>
    <row r="100" spans="1:11" x14ac:dyDescent="0.25">
      <c r="A100" s="56" t="s">
        <v>104</v>
      </c>
      <c r="B100" s="57"/>
      <c r="C100" s="57"/>
      <c r="D100" s="57"/>
      <c r="E100" s="13"/>
      <c r="F100" s="60" t="s">
        <v>105</v>
      </c>
      <c r="G100" s="60">
        <v>36.4</v>
      </c>
      <c r="H100" s="111"/>
      <c r="I100" s="109">
        <f t="shared" si="5"/>
        <v>0</v>
      </c>
      <c r="J100" s="30"/>
      <c r="K100" s="30"/>
    </row>
    <row r="101" spans="1:11" ht="15.75" thickBot="1" x14ac:dyDescent="0.3">
      <c r="A101" s="50" t="s">
        <v>106</v>
      </c>
      <c r="B101" s="4"/>
      <c r="C101" s="4"/>
      <c r="D101" s="4"/>
      <c r="E101" s="9"/>
      <c r="F101" s="85" t="s">
        <v>10</v>
      </c>
      <c r="G101" s="85">
        <v>1</v>
      </c>
      <c r="H101" s="112"/>
      <c r="I101" s="113">
        <f t="shared" si="5"/>
        <v>0</v>
      </c>
      <c r="J101" s="30"/>
      <c r="K101" s="30"/>
    </row>
    <row r="102" spans="1:11" ht="15.75" thickBot="1" x14ac:dyDescent="0.3">
      <c r="A102" s="58" t="s">
        <v>107</v>
      </c>
      <c r="B102" s="97"/>
      <c r="C102" s="20"/>
      <c r="D102" s="20"/>
      <c r="E102" s="20"/>
      <c r="F102" s="20"/>
      <c r="G102" s="20"/>
      <c r="H102" s="20"/>
      <c r="I102" s="46"/>
      <c r="J102" s="30"/>
      <c r="K102" s="30"/>
    </row>
    <row r="103" spans="1:11" x14ac:dyDescent="0.25">
      <c r="A103" s="40" t="s">
        <v>108</v>
      </c>
      <c r="B103" s="14"/>
      <c r="C103" s="14"/>
      <c r="D103" s="14"/>
      <c r="E103" s="15"/>
      <c r="F103" s="78" t="s">
        <v>10</v>
      </c>
      <c r="G103" s="78">
        <v>1</v>
      </c>
      <c r="H103" s="102"/>
      <c r="I103" s="99">
        <f>G103*H103</f>
        <v>0</v>
      </c>
      <c r="J103" s="30"/>
      <c r="K103" s="30"/>
    </row>
    <row r="104" spans="1:11" x14ac:dyDescent="0.25">
      <c r="A104" s="39" t="s">
        <v>109</v>
      </c>
      <c r="B104" s="18"/>
      <c r="C104" s="18"/>
      <c r="D104" s="18"/>
      <c r="E104" s="11"/>
      <c r="F104" s="79" t="s">
        <v>10</v>
      </c>
      <c r="G104" s="79">
        <v>1</v>
      </c>
      <c r="H104" s="103"/>
      <c r="I104" s="100">
        <f>G104*H104</f>
        <v>0</v>
      </c>
      <c r="J104" s="30"/>
      <c r="K104" s="30"/>
    </row>
    <row r="105" spans="1:11" ht="15.75" thickBot="1" x14ac:dyDescent="0.3">
      <c r="A105" s="36" t="s">
        <v>110</v>
      </c>
      <c r="B105" s="18"/>
      <c r="C105" s="18"/>
      <c r="D105" s="18"/>
      <c r="E105" s="11"/>
      <c r="F105" s="79" t="s">
        <v>111</v>
      </c>
      <c r="G105" s="79">
        <v>14</v>
      </c>
      <c r="H105" s="103"/>
      <c r="I105" s="100">
        <f>G105*H105</f>
        <v>0</v>
      </c>
      <c r="J105" s="30"/>
      <c r="K105" s="30"/>
    </row>
    <row r="106" spans="1:11" ht="15.75" thickBot="1" x14ac:dyDescent="0.3">
      <c r="A106" s="26" t="s">
        <v>112</v>
      </c>
      <c r="B106" s="20"/>
      <c r="C106" s="20"/>
      <c r="D106" s="20"/>
      <c r="E106" s="20"/>
      <c r="F106" s="20"/>
      <c r="G106" s="20"/>
      <c r="H106" s="20"/>
      <c r="I106" s="106">
        <f>SUM(I103:I105)+SUM(I64:I101)</f>
        <v>0</v>
      </c>
      <c r="J106" s="49"/>
      <c r="K106" s="30"/>
    </row>
    <row r="107" spans="1:11" x14ac:dyDescent="0.25">
      <c r="A107" s="104" t="s">
        <v>113</v>
      </c>
      <c r="B107" s="30"/>
      <c r="C107" s="30"/>
      <c r="D107" s="30"/>
      <c r="E107" s="30"/>
      <c r="F107" s="30"/>
      <c r="G107" s="30"/>
      <c r="H107" s="30"/>
      <c r="I107" s="105">
        <f>I106+I62</f>
        <v>0</v>
      </c>
      <c r="J107" s="48"/>
      <c r="K107" s="30"/>
    </row>
    <row r="108" spans="1:11" ht="15.75" thickBot="1" x14ac:dyDescent="0.3">
      <c r="A108" s="23" t="s">
        <v>114</v>
      </c>
      <c r="B108" s="2"/>
      <c r="C108" s="2"/>
      <c r="D108" s="2"/>
      <c r="E108" s="2"/>
      <c r="F108" s="2"/>
      <c r="G108" s="2"/>
      <c r="H108" s="2"/>
      <c r="I108" s="101">
        <f>I107*1.23</f>
        <v>0</v>
      </c>
      <c r="J108" s="49"/>
      <c r="K108" s="30"/>
    </row>
    <row r="109" spans="1:11" x14ac:dyDescent="0.25">
      <c r="J109" s="30"/>
      <c r="K109" s="30"/>
    </row>
    <row r="110" spans="1:11" x14ac:dyDescent="0.25">
      <c r="J110" s="30"/>
      <c r="K110" s="30"/>
    </row>
    <row r="111" spans="1:11" x14ac:dyDescent="0.25">
      <c r="J111" s="30"/>
      <c r="K111" s="30"/>
    </row>
  </sheetData>
  <mergeCells count="20">
    <mergeCell ref="F65:F66"/>
    <mergeCell ref="G65:G66"/>
    <mergeCell ref="F67:F68"/>
    <mergeCell ref="G67:G68"/>
    <mergeCell ref="H65:H66"/>
    <mergeCell ref="H67:H68"/>
    <mergeCell ref="F45:F46"/>
    <mergeCell ref="F47:F48"/>
    <mergeCell ref="G45:G46"/>
    <mergeCell ref="G47:G48"/>
    <mergeCell ref="F49:F50"/>
    <mergeCell ref="G49:G50"/>
    <mergeCell ref="H45:H46"/>
    <mergeCell ref="H47:H48"/>
    <mergeCell ref="H49:H50"/>
    <mergeCell ref="I45:I46"/>
    <mergeCell ref="I47:I48"/>
    <mergeCell ref="I49:I50"/>
    <mergeCell ref="I65:I66"/>
    <mergeCell ref="I67:I68"/>
  </mergeCells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F198694FC597D4BB8F6FC1F19DF6A3D" ma:contentTypeVersion="14" ma:contentTypeDescription="Umožňuje vytvoriť nový dokument." ma:contentTypeScope="" ma:versionID="af94a11ab9c75f0807daf97f3ca43b26">
  <xsd:schema xmlns:xsd="http://www.w3.org/2001/XMLSchema" xmlns:xs="http://www.w3.org/2001/XMLSchema" xmlns:p="http://schemas.microsoft.com/office/2006/metadata/properties" xmlns:ns2="274902c4-e348-4087-b368-0931af31445d" xmlns:ns3="3fa268eb-fbaa-4aa5-85e0-c51fff67afcb" targetNamespace="http://schemas.microsoft.com/office/2006/metadata/properties" ma:root="true" ma:fieldsID="da3ea0641eec68a65928001b83def4cc" ns2:_="" ns3:_="">
    <xsd:import namespace="274902c4-e348-4087-b368-0931af31445d"/>
    <xsd:import namespace="3fa268eb-fbaa-4aa5-85e0-c51fff67afcb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4902c4-e348-4087-b368-0931af31445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989046a7-ed84-4bb9-b72d-725e53ff43f8}" ma:internalName="TaxCatchAll" ma:showField="CatchAllData" ma:web="274902c4-e348-4087-b368-0931af31445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a268eb-fbaa-4aa5-85e0-c51fff67afc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Značky obrázka" ma:readOnly="false" ma:fieldId="{5cf76f15-5ced-4ddc-b409-7134ff3c332f}" ma:taxonomyMulti="true" ma:sspId="ac27b4e9-b16c-41e4-969a-da1be8817b0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fa268eb-fbaa-4aa5-85e0-c51fff67afcb">
      <Terms xmlns="http://schemas.microsoft.com/office/infopath/2007/PartnerControls"/>
    </lcf76f155ced4ddcb4097134ff3c332f>
    <TaxCatchAll xmlns="274902c4-e348-4087-b368-0931af31445d" xsi:nil="true"/>
  </documentManagement>
</p:properties>
</file>

<file path=customXml/itemProps1.xml><?xml version="1.0" encoding="utf-8"?>
<ds:datastoreItem xmlns:ds="http://schemas.openxmlformats.org/officeDocument/2006/customXml" ds:itemID="{497989D4-1AC0-41A8-9E49-D6DCE906B34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B57335D-D21D-4973-9A27-7CCD0E14BEA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74902c4-e348-4087-b368-0931af31445d"/>
    <ds:schemaRef ds:uri="3fa268eb-fbaa-4aa5-85e0-c51fff67afc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B3D912D-7F6F-4EA5-878C-1DB53DBCEB3F}">
  <ds:schemaRefs>
    <ds:schemaRef ds:uri="http://schemas.microsoft.com/office/2006/metadata/properties"/>
    <ds:schemaRef ds:uri="http://schemas.microsoft.com/office/infopath/2007/PartnerControls"/>
    <ds:schemaRef ds:uri="3fa268eb-fbaa-4aa5-85e0-c51fff67afcb"/>
    <ds:schemaRef ds:uri="274902c4-e348-4087-b368-0931af31445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List1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Užívateľ</dc:creator>
  <cp:keywords/>
  <dc:description/>
  <cp:lastModifiedBy>Hrubjaková Petra</cp:lastModifiedBy>
  <cp:revision/>
  <dcterms:created xsi:type="dcterms:W3CDTF">2015-06-05T18:19:34Z</dcterms:created>
  <dcterms:modified xsi:type="dcterms:W3CDTF">2025-09-12T10:35:25Z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0x010100BF198694FC597D4BB8F6FC1F19DF6A3D</vt:lpwstr>
  </property>
  <property fmtid="{D5CDD505-2E9C-101B-9397-08002B2CF9AE}" pid="3" name="MediaServiceImageTags">
    <vt:lpwstr/>
  </property>
</Properties>
</file>