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Fontány 2026/"/>
    </mc:Choice>
  </mc:AlternateContent>
  <xr:revisionPtr revIDLastSave="8" documentId="8_{96EBA616-5B41-44A9-ADB3-C1182FC33A5F}" xr6:coauthVersionLast="47" xr6:coauthVersionMax="47" xr10:uidLastSave="{CAFC6D90-0DF0-4183-AF3A-09E6364B50C9}"/>
  <bookViews>
    <workbookView xWindow="-108" yWindow="-108" windowWidth="23256" windowHeight="12456" tabRatio="852" xr2:uid="{51E01B68-193E-4E48-B0AE-2A5B986B18FC}"/>
  </bookViews>
  <sheets>
    <sheet name="&quot; Oprava&quot; Údržba časť 1" sheetId="1" r:id="rId1"/>
    <sheet name="Opravy práce časť 1" sheetId="2" r:id="rId2"/>
    <sheet name="Bazénová chémia časť 1" sheetId="3" r:id="rId3"/>
    <sheet name="Opravy materiál časť 1" sheetId="5" r:id="rId4"/>
    <sheet name="Spot.materiál časť 1" sheetId="7" r:id="rId5"/>
    <sheet name="Vstup-Staré Mesto časť 1" sheetId="8" r:id="rId6"/>
    <sheet name="Rekapitulácia časť 1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5" l="1"/>
  <c r="F49" i="5"/>
  <c r="F50" i="5"/>
  <c r="F51" i="5"/>
  <c r="F46" i="5"/>
  <c r="G5" i="3" l="1"/>
  <c r="G6" i="3"/>
  <c r="G7" i="3"/>
  <c r="G8" i="3"/>
  <c r="G9" i="3"/>
  <c r="G10" i="3"/>
  <c r="G11" i="3"/>
  <c r="G12" i="3"/>
  <c r="G13" i="3"/>
  <c r="G14" i="3"/>
  <c r="G15" i="3"/>
  <c r="G4" i="3"/>
  <c r="F4" i="7"/>
  <c r="F5" i="7" s="1"/>
  <c r="C8" i="6" s="1"/>
  <c r="F4" i="8"/>
  <c r="F5" i="8" s="1"/>
  <c r="C9" i="6" s="1"/>
  <c r="G16" i="3" l="1"/>
  <c r="C6" i="6" s="1"/>
  <c r="F36" i="5"/>
  <c r="F37" i="5"/>
  <c r="F38" i="5"/>
  <c r="F39" i="5"/>
  <c r="F40" i="5"/>
  <c r="F41" i="5"/>
  <c r="F42" i="5"/>
  <c r="F43" i="5"/>
  <c r="F44" i="5"/>
  <c r="F35" i="5"/>
  <c r="F22" i="5"/>
  <c r="F23" i="5"/>
  <c r="F24" i="5"/>
  <c r="F25" i="5"/>
  <c r="F26" i="5"/>
  <c r="F27" i="5"/>
  <c r="F28" i="5"/>
  <c r="F29" i="5"/>
  <c r="F30" i="5"/>
  <c r="F31" i="5"/>
  <c r="F32" i="5"/>
  <c r="F33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E18" i="2"/>
  <c r="F52" i="5" l="1"/>
  <c r="C7" i="6" s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4" i="2"/>
  <c r="E26" i="2" l="1"/>
  <c r="C5" i="6" s="1"/>
  <c r="N44" i="1"/>
  <c r="L4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5" i="1"/>
  <c r="J44" i="1" l="1"/>
  <c r="F44" i="1"/>
  <c r="N45" i="1"/>
  <c r="C4" i="6" s="1"/>
  <c r="C10" i="6" s="1"/>
</calcChain>
</file>

<file path=xl/sharedStrings.xml><?xml version="1.0" encoding="utf-8"?>
<sst xmlns="http://schemas.openxmlformats.org/spreadsheetml/2006/main" count="287" uniqueCount="202">
  <si>
    <t xml:space="preserve">Príloha č 1.1 </t>
  </si>
  <si>
    <t>1.</t>
  </si>
  <si>
    <t>Technická na Batkovej ulici</t>
  </si>
  <si>
    <t>2.</t>
  </si>
  <si>
    <t>3.</t>
  </si>
  <si>
    <t>4.</t>
  </si>
  <si>
    <t>Ganymedova na Hviezoslavovom nám.</t>
  </si>
  <si>
    <t>Dievča so srnkou na Hviezdoslavovom nám.</t>
  </si>
  <si>
    <t>Strážna búdka s pitnou fontánkou na Hlavnom nám.</t>
  </si>
  <si>
    <t>Pomník O.Trebitschovej s fontánou</t>
  </si>
  <si>
    <t xml:space="preserve">Hmlová, Námestie republiky </t>
  </si>
  <si>
    <t>Rozprašovač, Hlavné námestie</t>
  </si>
  <si>
    <t>Rozprašovač, Nám. SNP</t>
  </si>
  <si>
    <t>Rozprašovač, Hviezdoslavovo nám.</t>
  </si>
  <si>
    <t>Rozprašovač, Dulovo nám.</t>
  </si>
  <si>
    <t>Rozprašovač, park A.Hlinku</t>
  </si>
  <si>
    <t>Rozprašovač, Medická záhrada</t>
  </si>
  <si>
    <t>Rozprašovač, Námestie Slobody</t>
  </si>
  <si>
    <t>Rozprašovač, Nám. M. Benku</t>
  </si>
  <si>
    <t xml:space="preserve">Technická na  Ožvoldíkovej ulici </t>
  </si>
  <si>
    <t xml:space="preserve">Hríby na    Karloveskej ulici </t>
  </si>
  <si>
    <t xml:space="preserve">Technická na   Jurigovom nám. </t>
  </si>
  <si>
    <t xml:space="preserve">Technická na  Novackého  ulici </t>
  </si>
  <si>
    <t xml:space="preserve">Technická na  Borskej  ulici </t>
  </si>
  <si>
    <t xml:space="preserve">Marta na    Záhradníckej ulici </t>
  </si>
  <si>
    <t>Kačacia na   Šafarikovom nám.</t>
  </si>
  <si>
    <t xml:space="preserve">Nataša na  Záhradníckej ulici </t>
  </si>
  <si>
    <t xml:space="preserve">Cikacia na  Uršulinskej ulici </t>
  </si>
  <si>
    <t xml:space="preserve">Maximiliánova na Hlavnom nám. </t>
  </si>
  <si>
    <t xml:space="preserve">S figurou leva na  Nám. SNP </t>
  </si>
  <si>
    <t xml:space="preserve">Triton a nymfa na  nádvorí Mirbachovho paláca </t>
  </si>
  <si>
    <t xml:space="preserve">Žena s krčahom na  Františkánske nám. </t>
  </si>
  <si>
    <t xml:space="preserve">Pitná I   na Hviezdoslavovom nám. </t>
  </si>
  <si>
    <t xml:space="preserve">Pitná na  Nám. SNP </t>
  </si>
  <si>
    <t>Pitná II   na Hviezdoslavovom nám.</t>
  </si>
  <si>
    <t>Množstvo</t>
  </si>
  <si>
    <t>Mesačný paušál  v EUR bez DPH</t>
  </si>
  <si>
    <t xml:space="preserve">1.I. Zimné čistenie a údržba   /vykonáva sa v mesiaci I., II., III.,  XI., XII./   </t>
  </si>
  <si>
    <t xml:space="preserve">1.II. Letné čistenie, údržba a prevádzka       /vykonáva sa v mesiaci IV., V., VI., VII., VII., IX.X./              </t>
  </si>
  <si>
    <t xml:space="preserve">1.III. Príprava fontán na letnú prevádzku /vykonáva sa od 15.03 do 31.03. bežného roka/            </t>
  </si>
  <si>
    <t xml:space="preserve">1.IV. Ukončenie prevádzkovania fontán /vykonáva sa 31.10. bežného roka/            </t>
  </si>
  <si>
    <t>Časť 1 - čistenie, údržba, prevádzka</t>
  </si>
  <si>
    <t>Paušálne množstvo  úkonov na 1 mesiac</t>
  </si>
  <si>
    <t>Celkový počet paušálnych úkonov</t>
  </si>
  <si>
    <t>Celkom za 1.I.   v EUR bez DPH</t>
  </si>
  <si>
    <t>Celkom za 1.II.   v EUR bez DPH</t>
  </si>
  <si>
    <t xml:space="preserve">Paušálne jednorázové množstvo úkonov </t>
  </si>
  <si>
    <t>Spolu</t>
  </si>
  <si>
    <t>Položka</t>
  </si>
  <si>
    <t>M.j.</t>
  </si>
  <si>
    <t>Zakrytie, odkrytie  fontán /40 hod./</t>
  </si>
  <si>
    <t>hod.</t>
  </si>
  <si>
    <t>Oprava krytov /80 hod./</t>
  </si>
  <si>
    <t>Oprava čerpadla /70 hod./</t>
  </si>
  <si>
    <t>Montáž čerpadla /50 hod./</t>
  </si>
  <si>
    <t>Demontáž čerpadla /40hod./</t>
  </si>
  <si>
    <t>Vodoinštalačné práce /250 hod./</t>
  </si>
  <si>
    <t>Murárske práce /50 hod./</t>
  </si>
  <si>
    <t>Manipulačné práce /ručné naloženie a vyloženie/ - /100 hod./</t>
  </si>
  <si>
    <t>Odvoz a likvidácia odpadov vzniknutých počas opráv /80 hod./</t>
  </si>
  <si>
    <t>Práca žeriavu /10 hod./</t>
  </si>
  <si>
    <t>km</t>
  </si>
  <si>
    <t>Cena za  jednotku v EUR bez DPH</t>
  </si>
  <si>
    <t>Cena celkom za maximálny počet hodín</t>
  </si>
  <si>
    <t>Časť 1 Opravy</t>
  </si>
  <si>
    <t>Maximálny počet jednotiek</t>
  </si>
  <si>
    <t>Celkom v EUR bez DPH</t>
  </si>
  <si>
    <t>Celkom  za 1. V. v EUR bez DPH</t>
  </si>
  <si>
    <t>Technické vlastnosti</t>
  </si>
  <si>
    <t>Jednotka</t>
  </si>
  <si>
    <t>Množstvo (ks)</t>
  </si>
  <si>
    <t xml:space="preserve">Cena v EUR bez DPH za jednotku </t>
  </si>
  <si>
    <t>Cena v EUR bez DPH za položku</t>
  </si>
  <si>
    <t>Maximálna potreba na 12 mesiacov (kg/litre)</t>
  </si>
  <si>
    <t xml:space="preserve">Kyselina sírová pH- 36 -38 % koncentrácia kyseliny sírovej  (balenie v bandskách á 40 kg) </t>
  </si>
  <si>
    <t>balenie v bandskách á 40 kg</t>
  </si>
  <si>
    <t>160 kg</t>
  </si>
  <si>
    <t>Hydroxid sodný 48 - 50 % (balenie v bandskách á 30 kg)</t>
  </si>
  <si>
    <t xml:space="preserve"> balenie v bandskách á 30 kg</t>
  </si>
  <si>
    <t>60 kg</t>
  </si>
  <si>
    <t>Algicid (balenie v bandskách á 20 l)</t>
  </si>
  <si>
    <t xml:space="preserve"> balenie v bandskách á 20 l</t>
  </si>
  <si>
    <t>40 l</t>
  </si>
  <si>
    <t>Multifunkčné bazénové tablety 200g (balenie á 5 kg) z min. týmito zložkami :  chlórová  dezinfekcia, algicidné látky a vločkovače</t>
  </si>
  <si>
    <t xml:space="preserve"> balenie á 10 kg</t>
  </si>
  <si>
    <t>500 kg</t>
  </si>
  <si>
    <t>Chlórový granulát, min. 70% aktívneho chlóru (balenie á 5kg)</t>
  </si>
  <si>
    <t xml:space="preserve"> balenie á 10kg</t>
  </si>
  <si>
    <t>200 kg</t>
  </si>
  <si>
    <t>Blokátor /stabilizátor/ tvrdosti (balenie  1l)</t>
  </si>
  <si>
    <t xml:space="preserve"> balenie á 5 l</t>
  </si>
  <si>
    <t>20 l</t>
  </si>
  <si>
    <t>Uniakryl šedá – 10kg</t>
  </si>
  <si>
    <t>balenie á 10kg</t>
  </si>
  <si>
    <t xml:space="preserve">Acetónové riedidlo  C6000 – 9 l </t>
  </si>
  <si>
    <t>balenie á 9 l</t>
  </si>
  <si>
    <t>180 l</t>
  </si>
  <si>
    <t>Temacoat RM 40 – 3l</t>
  </si>
  <si>
    <t>balenie á 3 l</t>
  </si>
  <si>
    <t>3 l</t>
  </si>
  <si>
    <t xml:space="preserve">Farba syntetika – 1kg </t>
  </si>
  <si>
    <t>balenie á 1kg</t>
  </si>
  <si>
    <t>6 kg</t>
  </si>
  <si>
    <t>Vodonepriepustný betón triedy C30/37 – 25kg</t>
  </si>
  <si>
    <t>balenie á 25 kg</t>
  </si>
  <si>
    <t xml:space="preserve">Tužidlo HARDENER – 1l </t>
  </si>
  <si>
    <t>1l</t>
  </si>
  <si>
    <t>1 l</t>
  </si>
  <si>
    <t>ks</t>
  </si>
  <si>
    <t>Cena za jednotku v EUR bez DPH</t>
  </si>
  <si>
    <t>Rekapitulácia časť 1</t>
  </si>
  <si>
    <t>Spolu 1.I.,1.II.1.III.1.IV. v EUR bez DPH</t>
  </si>
  <si>
    <t>Celkom  za 1. VI. v EUR bez DPH</t>
  </si>
  <si>
    <t>Celkom  za 1. VII. v EUR bez DPH</t>
  </si>
  <si>
    <t>1.VII. Technické vlastnosti</t>
  </si>
  <si>
    <t>Celkom za 1.VII. v EUR bez DPH</t>
  </si>
  <si>
    <t>Celkom za  1.I.,1.II.1.III.1.IV. V EUR bez DPH</t>
  </si>
  <si>
    <t>Spolu  časť 1 v EUR bez DPH</t>
  </si>
  <si>
    <t>Kochova záhrada - bazén na Bartoňovej ul</t>
  </si>
  <si>
    <t xml:space="preserve">Hracie prvky - Dunajská ulica </t>
  </si>
  <si>
    <t>Fontána na husovej ulici</t>
  </si>
  <si>
    <t xml:space="preserve">Pitná fontána - Dunajská ulica </t>
  </si>
  <si>
    <t>Pitná fontána - Kochova záhrada 1</t>
  </si>
  <si>
    <t>Pitná fontána - Kochova záhrada 2</t>
  </si>
  <si>
    <t>Pitná fontána - Motýlia lúka</t>
  </si>
  <si>
    <t>Elektroinštalačné práce /250 hod./</t>
  </si>
  <si>
    <t>Obkladačské práce /obklad, dlažba/ - /100 hod./</t>
  </si>
  <si>
    <t>Prečistenie upchatých kanalizažných potrubí /krtkovanie/ - /170 hod./</t>
  </si>
  <si>
    <t>Záhradnícke práce /zeleň/ - 120 hod./</t>
  </si>
  <si>
    <t>Rôzne práce inak nešpecifikované /430 hod./</t>
  </si>
  <si>
    <t>Dopravné náklady /6000 km/</t>
  </si>
  <si>
    <r>
      <t xml:space="preserve">1.V. Ďalšie činnosti zabezpečené mimo prevádzkového poriadku, opravy a rekonštrukcie fontán    </t>
    </r>
    <r>
      <rPr>
        <sz val="10"/>
        <color theme="1"/>
        <rFont val="Noto Sans"/>
        <family val="2"/>
      </rPr>
      <t>/maximálne predpokladané</t>
    </r>
    <r>
      <rPr>
        <b/>
        <sz val="10"/>
        <color theme="1"/>
        <rFont val="Noto Sans"/>
        <family val="2"/>
      </rPr>
      <t xml:space="preserve">  </t>
    </r>
    <r>
      <rPr>
        <sz val="10"/>
        <color theme="1"/>
        <rFont val="Noto Sans"/>
        <family val="2"/>
      </rPr>
      <t>množstvo za rok/</t>
    </r>
    <r>
      <rPr>
        <b/>
        <sz val="10"/>
        <color theme="1"/>
        <rFont val="Noto Sans"/>
        <family val="2"/>
      </rPr>
      <t xml:space="preserve">      </t>
    </r>
  </si>
  <si>
    <t>Vypínač na povrch vč. zapojenia</t>
  </si>
  <si>
    <t>Zásuvka na povrch vč. zapojenia</t>
  </si>
  <si>
    <t>Montáž svietidla prisadené</t>
  </si>
  <si>
    <t>Svietidlo prisadené 100W IP44</t>
  </si>
  <si>
    <t>LED žiarovka 10W</t>
  </si>
  <si>
    <t>Silový kábel voľne uložený CYKY do 5x6</t>
  </si>
  <si>
    <t>m</t>
  </si>
  <si>
    <t>Rúrka uložená pevne</t>
  </si>
  <si>
    <t>Trubka pevná TRL 20</t>
  </si>
  <si>
    <t>Pricytka CL20</t>
  </si>
  <si>
    <t>Odpojenie, demontáž starého rozvádzača</t>
  </si>
  <si>
    <t>Montáž, osadenie rozvádzača</t>
  </si>
  <si>
    <t>Rozvádzač EDFK 12/1 IP65</t>
  </si>
  <si>
    <t>Istič vzduchový vč. zapojenia jednopólový do 25A</t>
  </si>
  <si>
    <t>Chránič s ističom C10/1N/003</t>
  </si>
  <si>
    <t>Chránič s ističom C16/1N/003</t>
  </si>
  <si>
    <t>Vypínač IS-32/1</t>
  </si>
  <si>
    <t>Rellé VS116</t>
  </si>
  <si>
    <t>Prepínač I-O-II</t>
  </si>
  <si>
    <t>Montáž, zapojennie spínacie hodiny</t>
  </si>
  <si>
    <t>Hodiny UNO QRD</t>
  </si>
  <si>
    <t>Zhotovenie otvoru, montáž prechodky</t>
  </si>
  <si>
    <t>Prechoda PG 13,5</t>
  </si>
  <si>
    <t>Podružný materiál</t>
  </si>
  <si>
    <t>%</t>
  </si>
  <si>
    <t>Podiel pridružených výkonov</t>
  </si>
  <si>
    <t>Dopravné</t>
  </si>
  <si>
    <t>Chemické čistenie obkladu a nerezových prvkov – 80 hod./</t>
  </si>
  <si>
    <t>Vypinač  plexo IP44 šedý</t>
  </si>
  <si>
    <t>Zásuvka  plexo IP44 šedá</t>
  </si>
  <si>
    <t>Kábel silový medený CYKY  3Cx1,5</t>
  </si>
  <si>
    <t>Kábel silový medený CYKY  3Cx2,5</t>
  </si>
  <si>
    <t>Odpojenie, demontáž staréj krabice</t>
  </si>
  <si>
    <t>Rozvodnica na povrch NL - 300x400</t>
  </si>
  <si>
    <t>Montáž, zapojenie vodičov do svorky</t>
  </si>
  <si>
    <t>Svorka HLAK 70</t>
  </si>
  <si>
    <t>Prechoda PG 29</t>
  </si>
  <si>
    <t>Fontána Záhradnícka</t>
  </si>
  <si>
    <t>Fontána Dievča so Srnkou</t>
  </si>
  <si>
    <t>Fontána Džampinové čerpadlá</t>
  </si>
  <si>
    <t>Povolenie na vstup do MČ Staré mesto</t>
  </si>
  <si>
    <t>1.VIII. Vstup</t>
  </si>
  <si>
    <t>klp.</t>
  </si>
  <si>
    <t xml:space="preserve">Spotrebný materiál a náhradné diely </t>
  </si>
  <si>
    <t xml:space="preserve">1.VIII. Spotrebný materiál a náhradné diely </t>
  </si>
  <si>
    <t>Zemné  práce /50 hod./</t>
  </si>
  <si>
    <t>Výkopové práce /40 hod./</t>
  </si>
  <si>
    <t>Natieračské práce /dno bazénov, kovové konštr./ - /200 hod./</t>
  </si>
  <si>
    <t>Betonárske práce /70 hod./</t>
  </si>
  <si>
    <t>Zámočnícke práce /120 hod./</t>
  </si>
  <si>
    <t>300 kg</t>
  </si>
  <si>
    <t>Programovanie - Jumping Jet- Rainbow start set</t>
  </si>
  <si>
    <t xml:space="preserve">Membránový regulátor tlaku vody pre pitné fontány na Hviezdoslavovom námestí, Hlavnom námestí a na Námestí SNP  </t>
  </si>
  <si>
    <t>Vodná hmla čerpadlo AXA SPRAY Advance FogMachine</t>
  </si>
  <si>
    <t xml:space="preserve">Dierovaný plech nerez 1000x2000 mm na zhotovenie poškodených lapačov </t>
  </si>
  <si>
    <t xml:space="preserve">Efektová vodná hmla - Jumping Jet- Rainbow start set (Technické parametre: výtlak 4m, príkon 32W, napätie 220-240V, farebné lúče strieľajú do výšky 2m a do vzdialenosti 4m) Fontána na Jurigovom námestí  </t>
  </si>
  <si>
    <t>Iné</t>
  </si>
  <si>
    <t>5.</t>
  </si>
  <si>
    <t>6.</t>
  </si>
  <si>
    <t>Celkom  za 1. VIII. v EUR bez DPH</t>
  </si>
  <si>
    <t>Celkom  za 1. IX. v EUR bez DPH</t>
  </si>
  <si>
    <t>Časť 1.Spotrebný materiál a náhradné diely (1.VIII.)</t>
  </si>
  <si>
    <t>Spolu za 1.VIII. v EUR bez DPH</t>
  </si>
  <si>
    <t>Spolu za 1.IX. v EUR bez DPH</t>
  </si>
  <si>
    <t>Časť 1. Vstup (1.IX.)</t>
  </si>
  <si>
    <t>Spolu za 1.VI. v EUR bez DPH</t>
  </si>
  <si>
    <t>Časť 1. bazénová chémia (1.VI.)</t>
  </si>
  <si>
    <t>Časť 1. Opravy materiál (1.VII.)</t>
  </si>
  <si>
    <r>
      <rPr>
        <strike/>
        <sz val="10"/>
        <color theme="1"/>
        <rFont val="Noto Sans"/>
        <family val="2"/>
        <charset val="238"/>
      </rPr>
      <t>Saratov</t>
    </r>
    <r>
      <rPr>
        <strike/>
        <sz val="10"/>
        <color rgb="FFFF0000"/>
        <rFont val="Noto Sans"/>
        <family val="2"/>
        <charset val="238"/>
      </rPr>
      <t xml:space="preserve"> </t>
    </r>
    <r>
      <rPr>
        <sz val="10"/>
        <color rgb="FFFF0000"/>
        <rFont val="Noto Sans"/>
        <family val="2"/>
        <charset val="238"/>
      </rPr>
      <t>Fontána Dom služieb</t>
    </r>
  </si>
  <si>
    <r>
      <rPr>
        <sz val="10"/>
        <color rgb="FFFF0000"/>
        <rFont val="Noto Sans"/>
        <family val="2"/>
        <charset val="238"/>
      </rPr>
      <t xml:space="preserve">Pitná fontána </t>
    </r>
    <r>
      <rPr>
        <sz val="10"/>
        <color theme="1"/>
        <rFont val="Noto Sans"/>
        <family val="2"/>
      </rPr>
      <t xml:space="preserve">- </t>
    </r>
    <r>
      <rPr>
        <strike/>
        <sz val="10"/>
        <color theme="1"/>
        <rFont val="Noto Sans"/>
        <family val="2"/>
        <charset val="238"/>
      </rPr>
      <t>Saratov</t>
    </r>
    <r>
      <rPr>
        <sz val="10"/>
        <color theme="1"/>
        <rFont val="Noto Sans"/>
        <family val="2"/>
      </rPr>
      <t xml:space="preserve"> </t>
    </r>
    <r>
      <rPr>
        <sz val="10"/>
        <color rgb="FFFF0000"/>
        <rFont val="Noto Sans"/>
        <family val="2"/>
        <charset val="238"/>
      </rPr>
      <t>Dom služieb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</si>
</sst>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Noto Sans"/>
      <family val="2"/>
    </font>
    <font>
      <strike/>
      <sz val="10"/>
      <color theme="1"/>
      <name val="Noto Sans"/>
      <family val="2"/>
      <charset val="238"/>
    </font>
    <font>
      <sz val="10"/>
      <color theme="1"/>
      <name val="Noto Sans"/>
      <family val="2"/>
      <charset val="238"/>
    </font>
    <font>
      <strike/>
      <sz val="10"/>
      <color rgb="FFFF0000"/>
      <name val="Noto Sans"/>
      <family val="2"/>
      <charset val="238"/>
    </font>
    <font>
      <sz val="10"/>
      <color rgb="FFFF0000"/>
      <name val="Noto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96">
    <xf numFmtId="0" fontId="0" fillId="0" borderId="0" xfId="0"/>
    <xf numFmtId="0" fontId="0" fillId="0" borderId="3" xfId="0" applyBorder="1"/>
    <xf numFmtId="0" fontId="0" fillId="0" borderId="6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/>
    <xf numFmtId="0" fontId="4" fillId="0" borderId="3" xfId="0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23" xfId="1" applyNumberFormat="1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5" fillId="0" borderId="25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2" xfId="0" applyFont="1" applyBorder="1"/>
  </cellXfs>
  <cellStyles count="3">
    <cellStyle name="Mena" xfId="1" builtinId="4"/>
    <cellStyle name="Normálna" xfId="0" builtinId="0"/>
    <cellStyle name="Normálna 2" xfId="2" xr:uid="{D207BD7B-262A-408D-AF95-10E754379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EC29-7875-4635-A7B8-73941DE59224}">
  <dimension ref="A1:N45"/>
  <sheetViews>
    <sheetView tabSelected="1" topLeftCell="A29" zoomScaleNormal="100" workbookViewId="0">
      <selection activeCell="M49" sqref="M49"/>
    </sheetView>
  </sheetViews>
  <sheetFormatPr defaultColWidth="9.109375" defaultRowHeight="15" x14ac:dyDescent="0.35"/>
  <cols>
    <col min="1" max="1" width="5.88671875" style="5" customWidth="1"/>
    <col min="2" max="2" width="49.88671875" style="5" customWidth="1"/>
    <col min="3" max="3" width="14.109375" style="24" customWidth="1"/>
    <col min="4" max="4" width="12" style="24" customWidth="1"/>
    <col min="5" max="5" width="10.6640625" style="24" customWidth="1"/>
    <col min="6" max="6" width="13.33203125" style="24" customWidth="1"/>
    <col min="7" max="8" width="13.88671875" style="24" customWidth="1"/>
    <col min="9" max="9" width="11.44140625" style="24" customWidth="1"/>
    <col min="10" max="10" width="14.33203125" style="24" customWidth="1"/>
    <col min="11" max="11" width="11.6640625" style="24" customWidth="1"/>
    <col min="12" max="12" width="15.109375" style="24" customWidth="1"/>
    <col min="13" max="13" width="12.44140625" style="24" customWidth="1"/>
    <col min="14" max="14" width="19.33203125" style="24" customWidth="1"/>
    <col min="15" max="16384" width="9.109375" style="5"/>
  </cols>
  <sheetData>
    <row r="1" spans="1:14" x14ac:dyDescent="0.35">
      <c r="A1" s="6" t="s">
        <v>0</v>
      </c>
    </row>
    <row r="2" spans="1:14" ht="15.6" thickBot="1" x14ac:dyDescent="0.4"/>
    <row r="3" spans="1:14" ht="43.95" customHeight="1" x14ac:dyDescent="0.35">
      <c r="A3" s="81" t="s">
        <v>41</v>
      </c>
      <c r="B3" s="82"/>
      <c r="C3" s="78" t="s">
        <v>37</v>
      </c>
      <c r="D3" s="79"/>
      <c r="E3" s="79"/>
      <c r="F3" s="80"/>
      <c r="G3" s="75" t="s">
        <v>38</v>
      </c>
      <c r="H3" s="76"/>
      <c r="I3" s="76"/>
      <c r="J3" s="77"/>
      <c r="K3" s="78" t="s">
        <v>39</v>
      </c>
      <c r="L3" s="80"/>
      <c r="M3" s="78" t="s">
        <v>40</v>
      </c>
      <c r="N3" s="80"/>
    </row>
    <row r="4" spans="1:14" ht="60" customHeight="1" thickBot="1" x14ac:dyDescent="0.4">
      <c r="A4" s="83"/>
      <c r="B4" s="84"/>
      <c r="C4" s="13" t="s">
        <v>42</v>
      </c>
      <c r="D4" s="9" t="s">
        <v>43</v>
      </c>
      <c r="E4" s="9" t="s">
        <v>36</v>
      </c>
      <c r="F4" s="37" t="s">
        <v>44</v>
      </c>
      <c r="G4" s="13" t="s">
        <v>42</v>
      </c>
      <c r="H4" s="9" t="s">
        <v>43</v>
      </c>
      <c r="I4" s="9" t="s">
        <v>36</v>
      </c>
      <c r="J4" s="37" t="s">
        <v>45</v>
      </c>
      <c r="K4" s="13" t="s">
        <v>46</v>
      </c>
      <c r="L4" s="37" t="s">
        <v>36</v>
      </c>
      <c r="M4" s="13" t="s">
        <v>46</v>
      </c>
      <c r="N4" s="37" t="s">
        <v>36</v>
      </c>
    </row>
    <row r="5" spans="1:14" x14ac:dyDescent="0.35">
      <c r="A5" s="67">
        <v>1</v>
      </c>
      <c r="B5" s="68" t="s">
        <v>2</v>
      </c>
      <c r="C5" s="15">
        <v>1</v>
      </c>
      <c r="D5" s="11">
        <v>5</v>
      </c>
      <c r="E5" s="16"/>
      <c r="F5" s="54">
        <f>E5*D5</f>
        <v>0</v>
      </c>
      <c r="G5" s="15">
        <v>1</v>
      </c>
      <c r="H5" s="11">
        <v>7</v>
      </c>
      <c r="I5" s="55"/>
      <c r="J5" s="56">
        <f>I5*H5</f>
        <v>0</v>
      </c>
      <c r="K5" s="15">
        <v>1</v>
      </c>
      <c r="L5" s="57"/>
      <c r="M5" s="15">
        <v>1</v>
      </c>
      <c r="N5" s="57"/>
    </row>
    <row r="6" spans="1:14" x14ac:dyDescent="0.35">
      <c r="A6" s="9">
        <v>2</v>
      </c>
      <c r="B6" s="14" t="s">
        <v>19</v>
      </c>
      <c r="C6" s="15">
        <v>1</v>
      </c>
      <c r="D6" s="11">
        <v>5</v>
      </c>
      <c r="E6" s="16"/>
      <c r="F6" s="54">
        <f t="shared" ref="F6:F43" si="0">E6*D6</f>
        <v>0</v>
      </c>
      <c r="G6" s="15">
        <v>1</v>
      </c>
      <c r="H6" s="11">
        <v>7</v>
      </c>
      <c r="I6" s="16"/>
      <c r="J6" s="56">
        <f t="shared" ref="J6:J43" si="1">I6*H6</f>
        <v>0</v>
      </c>
      <c r="K6" s="15">
        <v>1</v>
      </c>
      <c r="L6" s="57"/>
      <c r="M6" s="15">
        <v>1</v>
      </c>
      <c r="N6" s="57"/>
    </row>
    <row r="7" spans="1:14" x14ac:dyDescent="0.35">
      <c r="A7" s="9">
        <v>3</v>
      </c>
      <c r="B7" s="14" t="s">
        <v>20</v>
      </c>
      <c r="C7" s="15">
        <v>1</v>
      </c>
      <c r="D7" s="11">
        <v>5</v>
      </c>
      <c r="E7" s="16"/>
      <c r="F7" s="54">
        <f t="shared" si="0"/>
        <v>0</v>
      </c>
      <c r="G7" s="15">
        <v>1</v>
      </c>
      <c r="H7" s="11">
        <v>7</v>
      </c>
      <c r="I7" s="16"/>
      <c r="J7" s="56">
        <f t="shared" si="1"/>
        <v>0</v>
      </c>
      <c r="K7" s="15">
        <v>1</v>
      </c>
      <c r="L7" s="57"/>
      <c r="M7" s="15">
        <v>1</v>
      </c>
      <c r="N7" s="57"/>
    </row>
    <row r="8" spans="1:14" x14ac:dyDescent="0.35">
      <c r="A8" s="9">
        <v>4</v>
      </c>
      <c r="B8" s="14" t="s">
        <v>21</v>
      </c>
      <c r="C8" s="15">
        <v>1</v>
      </c>
      <c r="D8" s="11">
        <v>5</v>
      </c>
      <c r="E8" s="16"/>
      <c r="F8" s="54">
        <f t="shared" si="0"/>
        <v>0</v>
      </c>
      <c r="G8" s="15">
        <v>1</v>
      </c>
      <c r="H8" s="11">
        <v>7</v>
      </c>
      <c r="I8" s="16"/>
      <c r="J8" s="56">
        <f t="shared" si="1"/>
        <v>0</v>
      </c>
      <c r="K8" s="15">
        <v>1</v>
      </c>
      <c r="L8" s="57"/>
      <c r="M8" s="15">
        <v>1</v>
      </c>
      <c r="N8" s="57"/>
    </row>
    <row r="9" spans="1:14" x14ac:dyDescent="0.35">
      <c r="A9" s="9">
        <v>5</v>
      </c>
      <c r="B9" s="14" t="s">
        <v>22</v>
      </c>
      <c r="C9" s="15">
        <v>1</v>
      </c>
      <c r="D9" s="11">
        <v>5</v>
      </c>
      <c r="E9" s="16"/>
      <c r="F9" s="54">
        <f t="shared" si="0"/>
        <v>0</v>
      </c>
      <c r="G9" s="15">
        <v>1</v>
      </c>
      <c r="H9" s="11">
        <v>7</v>
      </c>
      <c r="I9" s="16"/>
      <c r="J9" s="56">
        <f t="shared" si="1"/>
        <v>0</v>
      </c>
      <c r="K9" s="15">
        <v>1</v>
      </c>
      <c r="L9" s="57"/>
      <c r="M9" s="15">
        <v>1</v>
      </c>
      <c r="N9" s="57"/>
    </row>
    <row r="10" spans="1:14" x14ac:dyDescent="0.35">
      <c r="A10" s="9">
        <v>6</v>
      </c>
      <c r="B10" s="14" t="s">
        <v>23</v>
      </c>
      <c r="C10" s="15">
        <v>1</v>
      </c>
      <c r="D10" s="11">
        <v>5</v>
      </c>
      <c r="E10" s="16"/>
      <c r="F10" s="54">
        <f t="shared" si="0"/>
        <v>0</v>
      </c>
      <c r="G10" s="15">
        <v>1</v>
      </c>
      <c r="H10" s="11">
        <v>7</v>
      </c>
      <c r="I10" s="16"/>
      <c r="J10" s="56">
        <f t="shared" si="1"/>
        <v>0</v>
      </c>
      <c r="K10" s="15">
        <v>1</v>
      </c>
      <c r="L10" s="57"/>
      <c r="M10" s="15">
        <v>1</v>
      </c>
      <c r="N10" s="57"/>
    </row>
    <row r="11" spans="1:14" x14ac:dyDescent="0.35">
      <c r="A11" s="9">
        <v>7</v>
      </c>
      <c r="B11" s="14" t="s">
        <v>24</v>
      </c>
      <c r="C11" s="15">
        <v>1</v>
      </c>
      <c r="D11" s="11">
        <v>5</v>
      </c>
      <c r="E11" s="16"/>
      <c r="F11" s="54">
        <f t="shared" si="0"/>
        <v>0</v>
      </c>
      <c r="G11" s="15">
        <v>1</v>
      </c>
      <c r="H11" s="11">
        <v>7</v>
      </c>
      <c r="I11" s="16"/>
      <c r="J11" s="56">
        <f t="shared" si="1"/>
        <v>0</v>
      </c>
      <c r="K11" s="15">
        <v>1</v>
      </c>
      <c r="L11" s="57"/>
      <c r="M11" s="15">
        <v>1</v>
      </c>
      <c r="N11" s="57"/>
    </row>
    <row r="12" spans="1:14" x14ac:dyDescent="0.35">
      <c r="A12" s="9">
        <v>8</v>
      </c>
      <c r="B12" s="14" t="s">
        <v>26</v>
      </c>
      <c r="C12" s="15">
        <v>1</v>
      </c>
      <c r="D12" s="11">
        <v>5</v>
      </c>
      <c r="E12" s="16"/>
      <c r="F12" s="54">
        <f t="shared" si="0"/>
        <v>0</v>
      </c>
      <c r="G12" s="15">
        <v>1</v>
      </c>
      <c r="H12" s="11">
        <v>7</v>
      </c>
      <c r="I12" s="16"/>
      <c r="J12" s="56">
        <f t="shared" si="1"/>
        <v>0</v>
      </c>
      <c r="K12" s="15">
        <v>1</v>
      </c>
      <c r="L12" s="57"/>
      <c r="M12" s="15">
        <v>1</v>
      </c>
      <c r="N12" s="57"/>
    </row>
    <row r="13" spans="1:14" x14ac:dyDescent="0.35">
      <c r="A13" s="9">
        <v>9</v>
      </c>
      <c r="B13" s="14" t="s">
        <v>6</v>
      </c>
      <c r="C13" s="15">
        <v>1</v>
      </c>
      <c r="D13" s="11">
        <v>5</v>
      </c>
      <c r="E13" s="16"/>
      <c r="F13" s="54">
        <f t="shared" si="0"/>
        <v>0</v>
      </c>
      <c r="G13" s="15">
        <v>1</v>
      </c>
      <c r="H13" s="11">
        <v>7</v>
      </c>
      <c r="I13" s="16"/>
      <c r="J13" s="56">
        <f t="shared" si="1"/>
        <v>0</v>
      </c>
      <c r="K13" s="15">
        <v>1</v>
      </c>
      <c r="L13" s="57"/>
      <c r="M13" s="15">
        <v>1</v>
      </c>
      <c r="N13" s="57"/>
    </row>
    <row r="14" spans="1:14" x14ac:dyDescent="0.35">
      <c r="A14" s="9">
        <v>10</v>
      </c>
      <c r="B14" s="14" t="s">
        <v>7</v>
      </c>
      <c r="C14" s="15">
        <v>1</v>
      </c>
      <c r="D14" s="11">
        <v>5</v>
      </c>
      <c r="E14" s="16"/>
      <c r="F14" s="54">
        <f t="shared" si="0"/>
        <v>0</v>
      </c>
      <c r="G14" s="15">
        <v>1</v>
      </c>
      <c r="H14" s="11">
        <v>7</v>
      </c>
      <c r="I14" s="16"/>
      <c r="J14" s="56">
        <f t="shared" si="1"/>
        <v>0</v>
      </c>
      <c r="K14" s="15">
        <v>1</v>
      </c>
      <c r="L14" s="57"/>
      <c r="M14" s="15">
        <v>1</v>
      </c>
      <c r="N14" s="57"/>
    </row>
    <row r="15" spans="1:14" x14ac:dyDescent="0.35">
      <c r="A15" s="9">
        <v>11</v>
      </c>
      <c r="B15" s="14" t="s">
        <v>25</v>
      </c>
      <c r="C15" s="15">
        <v>1</v>
      </c>
      <c r="D15" s="11">
        <v>5</v>
      </c>
      <c r="E15" s="16"/>
      <c r="F15" s="54">
        <f t="shared" si="0"/>
        <v>0</v>
      </c>
      <c r="G15" s="15">
        <v>1</v>
      </c>
      <c r="H15" s="11">
        <v>7</v>
      </c>
      <c r="I15" s="16"/>
      <c r="J15" s="56">
        <f t="shared" si="1"/>
        <v>0</v>
      </c>
      <c r="K15" s="15">
        <v>1</v>
      </c>
      <c r="L15" s="57"/>
      <c r="M15" s="15">
        <v>1</v>
      </c>
      <c r="N15" s="57"/>
    </row>
    <row r="16" spans="1:14" x14ac:dyDescent="0.35">
      <c r="A16" s="9">
        <v>12</v>
      </c>
      <c r="B16" s="14" t="s">
        <v>29</v>
      </c>
      <c r="C16" s="15">
        <v>1</v>
      </c>
      <c r="D16" s="11">
        <v>5</v>
      </c>
      <c r="E16" s="16"/>
      <c r="F16" s="54">
        <f t="shared" si="0"/>
        <v>0</v>
      </c>
      <c r="G16" s="15">
        <v>1</v>
      </c>
      <c r="H16" s="11">
        <v>7</v>
      </c>
      <c r="I16" s="16"/>
      <c r="J16" s="56">
        <f t="shared" si="1"/>
        <v>0</v>
      </c>
      <c r="K16" s="15">
        <v>1</v>
      </c>
      <c r="L16" s="57"/>
      <c r="M16" s="15">
        <v>1</v>
      </c>
      <c r="N16" s="57"/>
    </row>
    <row r="17" spans="1:14" x14ac:dyDescent="0.35">
      <c r="A17" s="9">
        <v>13</v>
      </c>
      <c r="B17" s="14" t="s">
        <v>28</v>
      </c>
      <c r="C17" s="15">
        <v>1</v>
      </c>
      <c r="D17" s="11">
        <v>5</v>
      </c>
      <c r="E17" s="16"/>
      <c r="F17" s="54">
        <f t="shared" si="0"/>
        <v>0</v>
      </c>
      <c r="G17" s="15">
        <v>1</v>
      </c>
      <c r="H17" s="11">
        <v>7</v>
      </c>
      <c r="I17" s="16"/>
      <c r="J17" s="56">
        <f t="shared" si="1"/>
        <v>0</v>
      </c>
      <c r="K17" s="15">
        <v>1</v>
      </c>
      <c r="L17" s="57"/>
      <c r="M17" s="15">
        <v>1</v>
      </c>
      <c r="N17" s="57"/>
    </row>
    <row r="18" spans="1:14" x14ac:dyDescent="0.35">
      <c r="A18" s="9">
        <v>14</v>
      </c>
      <c r="B18" s="14" t="s">
        <v>30</v>
      </c>
      <c r="C18" s="15">
        <v>1</v>
      </c>
      <c r="D18" s="11">
        <v>5</v>
      </c>
      <c r="E18" s="16"/>
      <c r="F18" s="54">
        <f t="shared" si="0"/>
        <v>0</v>
      </c>
      <c r="G18" s="15">
        <v>1</v>
      </c>
      <c r="H18" s="11">
        <v>7</v>
      </c>
      <c r="I18" s="16"/>
      <c r="J18" s="56">
        <f t="shared" si="1"/>
        <v>0</v>
      </c>
      <c r="K18" s="15">
        <v>1</v>
      </c>
      <c r="L18" s="57"/>
      <c r="M18" s="15">
        <v>1</v>
      </c>
      <c r="N18" s="57"/>
    </row>
    <row r="19" spans="1:14" x14ac:dyDescent="0.35">
      <c r="A19" s="9">
        <v>15</v>
      </c>
      <c r="B19" s="14" t="s">
        <v>27</v>
      </c>
      <c r="C19" s="15">
        <v>1</v>
      </c>
      <c r="D19" s="11">
        <v>5</v>
      </c>
      <c r="E19" s="16"/>
      <c r="F19" s="54">
        <f t="shared" si="0"/>
        <v>0</v>
      </c>
      <c r="G19" s="15">
        <v>1</v>
      </c>
      <c r="H19" s="11">
        <v>7</v>
      </c>
      <c r="I19" s="16"/>
      <c r="J19" s="56">
        <f t="shared" si="1"/>
        <v>0</v>
      </c>
      <c r="K19" s="15">
        <v>1</v>
      </c>
      <c r="L19" s="57"/>
      <c r="M19" s="15">
        <v>1</v>
      </c>
      <c r="N19" s="57"/>
    </row>
    <row r="20" spans="1:14" x14ac:dyDescent="0.35">
      <c r="A20" s="9">
        <v>16</v>
      </c>
      <c r="B20" s="14" t="s">
        <v>31</v>
      </c>
      <c r="C20" s="15">
        <v>1</v>
      </c>
      <c r="D20" s="11">
        <v>5</v>
      </c>
      <c r="E20" s="16"/>
      <c r="F20" s="54">
        <f t="shared" si="0"/>
        <v>0</v>
      </c>
      <c r="G20" s="15">
        <v>1</v>
      </c>
      <c r="H20" s="11">
        <v>7</v>
      </c>
      <c r="I20" s="16"/>
      <c r="J20" s="56">
        <f t="shared" si="1"/>
        <v>0</v>
      </c>
      <c r="K20" s="15">
        <v>1</v>
      </c>
      <c r="L20" s="57"/>
      <c r="M20" s="15">
        <v>1</v>
      </c>
      <c r="N20" s="57"/>
    </row>
    <row r="21" spans="1:14" x14ac:dyDescent="0.35">
      <c r="A21" s="9">
        <v>17</v>
      </c>
      <c r="B21" s="14" t="s">
        <v>8</v>
      </c>
      <c r="C21" s="15">
        <v>1</v>
      </c>
      <c r="D21" s="11">
        <v>5</v>
      </c>
      <c r="E21" s="16"/>
      <c r="F21" s="54">
        <f t="shared" si="0"/>
        <v>0</v>
      </c>
      <c r="G21" s="15">
        <v>1</v>
      </c>
      <c r="H21" s="11">
        <v>7</v>
      </c>
      <c r="I21" s="16"/>
      <c r="J21" s="56">
        <f t="shared" si="1"/>
        <v>0</v>
      </c>
      <c r="K21" s="15">
        <v>1</v>
      </c>
      <c r="L21" s="57"/>
      <c r="M21" s="15">
        <v>1</v>
      </c>
      <c r="N21" s="57"/>
    </row>
    <row r="22" spans="1:14" x14ac:dyDescent="0.35">
      <c r="A22" s="9">
        <v>18</v>
      </c>
      <c r="B22" s="14" t="s">
        <v>33</v>
      </c>
      <c r="C22" s="15">
        <v>1</v>
      </c>
      <c r="D22" s="11">
        <v>5</v>
      </c>
      <c r="E22" s="16"/>
      <c r="F22" s="54">
        <f t="shared" si="0"/>
        <v>0</v>
      </c>
      <c r="G22" s="15">
        <v>1</v>
      </c>
      <c r="H22" s="11">
        <v>7</v>
      </c>
      <c r="I22" s="16"/>
      <c r="J22" s="56">
        <f t="shared" si="1"/>
        <v>0</v>
      </c>
      <c r="K22" s="15">
        <v>1</v>
      </c>
      <c r="L22" s="57"/>
      <c r="M22" s="15">
        <v>1</v>
      </c>
      <c r="N22" s="57"/>
    </row>
    <row r="23" spans="1:14" x14ac:dyDescent="0.35">
      <c r="A23" s="9">
        <v>19</v>
      </c>
      <c r="B23" s="14" t="s">
        <v>32</v>
      </c>
      <c r="C23" s="15">
        <v>1</v>
      </c>
      <c r="D23" s="11">
        <v>5</v>
      </c>
      <c r="E23" s="16"/>
      <c r="F23" s="54">
        <f t="shared" si="0"/>
        <v>0</v>
      </c>
      <c r="G23" s="15">
        <v>1</v>
      </c>
      <c r="H23" s="11">
        <v>7</v>
      </c>
      <c r="I23" s="16"/>
      <c r="J23" s="56">
        <f t="shared" si="1"/>
        <v>0</v>
      </c>
      <c r="K23" s="15">
        <v>1</v>
      </c>
      <c r="L23" s="57"/>
      <c r="M23" s="15">
        <v>1</v>
      </c>
      <c r="N23" s="57"/>
    </row>
    <row r="24" spans="1:14" x14ac:dyDescent="0.35">
      <c r="A24" s="9">
        <v>20</v>
      </c>
      <c r="B24" s="14" t="s">
        <v>34</v>
      </c>
      <c r="C24" s="15">
        <v>1</v>
      </c>
      <c r="D24" s="11">
        <v>5</v>
      </c>
      <c r="E24" s="16"/>
      <c r="F24" s="54">
        <f t="shared" si="0"/>
        <v>0</v>
      </c>
      <c r="G24" s="15">
        <v>1</v>
      </c>
      <c r="H24" s="11">
        <v>7</v>
      </c>
      <c r="I24" s="16"/>
      <c r="J24" s="56">
        <f t="shared" si="1"/>
        <v>0</v>
      </c>
      <c r="K24" s="15">
        <v>1</v>
      </c>
      <c r="L24" s="57"/>
      <c r="M24" s="15">
        <v>1</v>
      </c>
      <c r="N24" s="57"/>
    </row>
    <row r="25" spans="1:14" x14ac:dyDescent="0.35">
      <c r="A25" s="9">
        <v>21</v>
      </c>
      <c r="B25" s="14" t="s">
        <v>9</v>
      </c>
      <c r="C25" s="15">
        <v>1</v>
      </c>
      <c r="D25" s="11">
        <v>5</v>
      </c>
      <c r="E25" s="16"/>
      <c r="F25" s="54">
        <f t="shared" si="0"/>
        <v>0</v>
      </c>
      <c r="G25" s="15">
        <v>1</v>
      </c>
      <c r="H25" s="11">
        <v>7</v>
      </c>
      <c r="I25" s="16"/>
      <c r="J25" s="56">
        <f t="shared" si="1"/>
        <v>0</v>
      </c>
      <c r="K25" s="15">
        <v>1</v>
      </c>
      <c r="L25" s="57"/>
      <c r="M25" s="15">
        <v>1</v>
      </c>
      <c r="N25" s="57"/>
    </row>
    <row r="26" spans="1:14" x14ac:dyDescent="0.35">
      <c r="A26" s="9">
        <v>22</v>
      </c>
      <c r="B26" s="14" t="s">
        <v>10</v>
      </c>
      <c r="C26" s="15">
        <v>1</v>
      </c>
      <c r="D26" s="11">
        <v>5</v>
      </c>
      <c r="E26" s="12"/>
      <c r="F26" s="54">
        <f t="shared" si="0"/>
        <v>0</v>
      </c>
      <c r="G26" s="15">
        <v>1</v>
      </c>
      <c r="H26" s="11">
        <v>7</v>
      </c>
      <c r="I26" s="16"/>
      <c r="J26" s="56">
        <f t="shared" si="1"/>
        <v>0</v>
      </c>
      <c r="K26" s="15">
        <v>1</v>
      </c>
      <c r="L26" s="57"/>
      <c r="M26" s="15">
        <v>1</v>
      </c>
      <c r="N26" s="57"/>
    </row>
    <row r="27" spans="1:14" x14ac:dyDescent="0.35">
      <c r="A27" s="9">
        <v>23</v>
      </c>
      <c r="B27" s="14" t="s">
        <v>11</v>
      </c>
      <c r="C27" s="15">
        <v>1</v>
      </c>
      <c r="D27" s="11">
        <v>5</v>
      </c>
      <c r="E27" s="12"/>
      <c r="F27" s="54">
        <f t="shared" si="0"/>
        <v>0</v>
      </c>
      <c r="G27" s="15">
        <v>1</v>
      </c>
      <c r="H27" s="11">
        <v>7</v>
      </c>
      <c r="I27" s="16"/>
      <c r="J27" s="56">
        <f t="shared" si="1"/>
        <v>0</v>
      </c>
      <c r="K27" s="15">
        <v>1</v>
      </c>
      <c r="L27" s="57"/>
      <c r="M27" s="15">
        <v>1</v>
      </c>
      <c r="N27" s="57"/>
    </row>
    <row r="28" spans="1:14" x14ac:dyDescent="0.35">
      <c r="A28" s="9">
        <v>24</v>
      </c>
      <c r="B28" s="14" t="s">
        <v>12</v>
      </c>
      <c r="C28" s="15">
        <v>1</v>
      </c>
      <c r="D28" s="11">
        <v>5</v>
      </c>
      <c r="E28" s="12"/>
      <c r="F28" s="54">
        <f t="shared" si="0"/>
        <v>0</v>
      </c>
      <c r="G28" s="15">
        <v>1</v>
      </c>
      <c r="H28" s="11">
        <v>7</v>
      </c>
      <c r="I28" s="16"/>
      <c r="J28" s="56">
        <f t="shared" si="1"/>
        <v>0</v>
      </c>
      <c r="K28" s="15">
        <v>1</v>
      </c>
      <c r="L28" s="57"/>
      <c r="M28" s="15">
        <v>1</v>
      </c>
      <c r="N28" s="57"/>
    </row>
    <row r="29" spans="1:14" x14ac:dyDescent="0.35">
      <c r="A29" s="9">
        <v>25</v>
      </c>
      <c r="B29" s="14" t="s">
        <v>13</v>
      </c>
      <c r="C29" s="15">
        <v>1</v>
      </c>
      <c r="D29" s="11">
        <v>5</v>
      </c>
      <c r="E29" s="12"/>
      <c r="F29" s="54">
        <f t="shared" si="0"/>
        <v>0</v>
      </c>
      <c r="G29" s="15">
        <v>1</v>
      </c>
      <c r="H29" s="11">
        <v>7</v>
      </c>
      <c r="I29" s="16"/>
      <c r="J29" s="56">
        <f t="shared" si="1"/>
        <v>0</v>
      </c>
      <c r="K29" s="15">
        <v>1</v>
      </c>
      <c r="L29" s="57"/>
      <c r="M29" s="15">
        <v>1</v>
      </c>
      <c r="N29" s="57"/>
    </row>
    <row r="30" spans="1:14" x14ac:dyDescent="0.35">
      <c r="A30" s="9">
        <v>26</v>
      </c>
      <c r="B30" s="14" t="s">
        <v>14</v>
      </c>
      <c r="C30" s="15">
        <v>1</v>
      </c>
      <c r="D30" s="11">
        <v>5</v>
      </c>
      <c r="E30" s="12"/>
      <c r="F30" s="54">
        <f t="shared" si="0"/>
        <v>0</v>
      </c>
      <c r="G30" s="15">
        <v>1</v>
      </c>
      <c r="H30" s="11">
        <v>7</v>
      </c>
      <c r="I30" s="16"/>
      <c r="J30" s="56">
        <f t="shared" si="1"/>
        <v>0</v>
      </c>
      <c r="K30" s="15">
        <v>1</v>
      </c>
      <c r="L30" s="57"/>
      <c r="M30" s="15">
        <v>1</v>
      </c>
      <c r="N30" s="57"/>
    </row>
    <row r="31" spans="1:14" x14ac:dyDescent="0.35">
      <c r="A31" s="9">
        <v>27</v>
      </c>
      <c r="B31" s="14" t="s">
        <v>15</v>
      </c>
      <c r="C31" s="15">
        <v>1</v>
      </c>
      <c r="D31" s="11">
        <v>5</v>
      </c>
      <c r="E31" s="12"/>
      <c r="F31" s="54">
        <f t="shared" si="0"/>
        <v>0</v>
      </c>
      <c r="G31" s="15">
        <v>1</v>
      </c>
      <c r="H31" s="11">
        <v>7</v>
      </c>
      <c r="I31" s="16"/>
      <c r="J31" s="56">
        <f t="shared" si="1"/>
        <v>0</v>
      </c>
      <c r="K31" s="15">
        <v>1</v>
      </c>
      <c r="L31" s="57"/>
      <c r="M31" s="15">
        <v>1</v>
      </c>
      <c r="N31" s="57"/>
    </row>
    <row r="32" spans="1:14" x14ac:dyDescent="0.35">
      <c r="A32" s="9">
        <v>28</v>
      </c>
      <c r="B32" s="14" t="s">
        <v>16</v>
      </c>
      <c r="C32" s="15">
        <v>1</v>
      </c>
      <c r="D32" s="11">
        <v>5</v>
      </c>
      <c r="E32" s="12"/>
      <c r="F32" s="54">
        <f t="shared" si="0"/>
        <v>0</v>
      </c>
      <c r="G32" s="15">
        <v>1</v>
      </c>
      <c r="H32" s="11">
        <v>7</v>
      </c>
      <c r="I32" s="16"/>
      <c r="J32" s="56">
        <f t="shared" si="1"/>
        <v>0</v>
      </c>
      <c r="K32" s="15">
        <v>1</v>
      </c>
      <c r="L32" s="57"/>
      <c r="M32" s="15">
        <v>1</v>
      </c>
      <c r="N32" s="57"/>
    </row>
    <row r="33" spans="1:14" x14ac:dyDescent="0.35">
      <c r="A33" s="9">
        <v>29</v>
      </c>
      <c r="B33" s="14" t="s">
        <v>17</v>
      </c>
      <c r="C33" s="15">
        <v>1</v>
      </c>
      <c r="D33" s="11">
        <v>5</v>
      </c>
      <c r="E33" s="12"/>
      <c r="F33" s="54">
        <f t="shared" si="0"/>
        <v>0</v>
      </c>
      <c r="G33" s="15">
        <v>1</v>
      </c>
      <c r="H33" s="11">
        <v>7</v>
      </c>
      <c r="I33" s="16"/>
      <c r="J33" s="56">
        <f t="shared" si="1"/>
        <v>0</v>
      </c>
      <c r="K33" s="15">
        <v>1</v>
      </c>
      <c r="L33" s="57"/>
      <c r="M33" s="15">
        <v>1</v>
      </c>
      <c r="N33" s="57"/>
    </row>
    <row r="34" spans="1:14" x14ac:dyDescent="0.35">
      <c r="A34" s="9">
        <v>30</v>
      </c>
      <c r="B34" s="14" t="s">
        <v>18</v>
      </c>
      <c r="C34" s="15">
        <v>0</v>
      </c>
      <c r="D34" s="11">
        <v>0</v>
      </c>
      <c r="E34" s="12"/>
      <c r="F34" s="54">
        <f t="shared" si="0"/>
        <v>0</v>
      </c>
      <c r="G34" s="15">
        <v>1</v>
      </c>
      <c r="H34" s="11">
        <v>7</v>
      </c>
      <c r="I34" s="31"/>
      <c r="J34" s="56">
        <f t="shared" si="1"/>
        <v>0</v>
      </c>
      <c r="K34" s="15">
        <v>1</v>
      </c>
      <c r="L34" s="57"/>
      <c r="M34" s="15">
        <v>1</v>
      </c>
      <c r="N34" s="57"/>
    </row>
    <row r="35" spans="1:14" x14ac:dyDescent="0.35">
      <c r="A35" s="9">
        <v>31</v>
      </c>
      <c r="B35" s="14" t="s">
        <v>118</v>
      </c>
      <c r="C35" s="15">
        <v>1</v>
      </c>
      <c r="D35" s="11">
        <v>5</v>
      </c>
      <c r="E35" s="16"/>
      <c r="F35" s="54">
        <f t="shared" si="0"/>
        <v>0</v>
      </c>
      <c r="G35" s="15">
        <v>1</v>
      </c>
      <c r="H35" s="11">
        <v>7</v>
      </c>
      <c r="I35" s="16"/>
      <c r="J35" s="56">
        <f t="shared" si="1"/>
        <v>0</v>
      </c>
      <c r="K35" s="15">
        <v>1</v>
      </c>
      <c r="L35" s="58"/>
      <c r="M35" s="15">
        <v>1</v>
      </c>
      <c r="N35" s="59"/>
    </row>
    <row r="36" spans="1:14" x14ac:dyDescent="0.35">
      <c r="A36" s="9">
        <v>32</v>
      </c>
      <c r="B36" s="14" t="s">
        <v>119</v>
      </c>
      <c r="C36" s="15">
        <v>1</v>
      </c>
      <c r="D36" s="11">
        <v>5</v>
      </c>
      <c r="E36" s="16"/>
      <c r="F36" s="54">
        <f t="shared" si="0"/>
        <v>0</v>
      </c>
      <c r="G36" s="15">
        <v>1</v>
      </c>
      <c r="H36" s="11">
        <v>7</v>
      </c>
      <c r="I36" s="16"/>
      <c r="J36" s="56">
        <f t="shared" si="1"/>
        <v>0</v>
      </c>
      <c r="K36" s="15">
        <v>1</v>
      </c>
      <c r="L36" s="60"/>
      <c r="M36" s="15">
        <v>1</v>
      </c>
      <c r="N36" s="57"/>
    </row>
    <row r="37" spans="1:14" x14ac:dyDescent="0.35">
      <c r="A37" s="9">
        <v>33</v>
      </c>
      <c r="B37" s="14" t="s">
        <v>120</v>
      </c>
      <c r="C37" s="15">
        <v>1</v>
      </c>
      <c r="D37" s="11">
        <v>5</v>
      </c>
      <c r="E37" s="16"/>
      <c r="F37" s="54">
        <f t="shared" si="0"/>
        <v>0</v>
      </c>
      <c r="G37" s="15">
        <v>1</v>
      </c>
      <c r="H37" s="11">
        <v>7</v>
      </c>
      <c r="I37" s="16"/>
      <c r="J37" s="56">
        <f t="shared" si="1"/>
        <v>0</v>
      </c>
      <c r="K37" s="15">
        <v>1</v>
      </c>
      <c r="L37" s="60"/>
      <c r="M37" s="15">
        <v>1</v>
      </c>
      <c r="N37" s="57"/>
    </row>
    <row r="38" spans="1:14" x14ac:dyDescent="0.35">
      <c r="A38" s="9">
        <v>34</v>
      </c>
      <c r="B38" s="71" t="s">
        <v>200</v>
      </c>
      <c r="C38" s="15">
        <v>1</v>
      </c>
      <c r="D38" s="11">
        <v>5</v>
      </c>
      <c r="E38" s="16"/>
      <c r="F38" s="54">
        <f t="shared" si="0"/>
        <v>0</v>
      </c>
      <c r="G38" s="15">
        <v>1</v>
      </c>
      <c r="H38" s="11">
        <v>7</v>
      </c>
      <c r="I38" s="16"/>
      <c r="J38" s="56">
        <f t="shared" si="1"/>
        <v>0</v>
      </c>
      <c r="K38" s="15">
        <v>1</v>
      </c>
      <c r="L38" s="60"/>
      <c r="M38" s="15">
        <v>1</v>
      </c>
      <c r="N38" s="57"/>
    </row>
    <row r="39" spans="1:14" x14ac:dyDescent="0.35">
      <c r="A39" s="9">
        <v>35</v>
      </c>
      <c r="B39" s="71" t="s">
        <v>201</v>
      </c>
      <c r="C39" s="15">
        <v>1</v>
      </c>
      <c r="D39" s="11">
        <v>5</v>
      </c>
      <c r="E39" s="16"/>
      <c r="F39" s="54">
        <f t="shared" si="0"/>
        <v>0</v>
      </c>
      <c r="G39" s="15">
        <v>1</v>
      </c>
      <c r="H39" s="11">
        <v>7</v>
      </c>
      <c r="I39" s="16"/>
      <c r="J39" s="56">
        <f t="shared" si="1"/>
        <v>0</v>
      </c>
      <c r="K39" s="15">
        <v>1</v>
      </c>
      <c r="L39" s="60"/>
      <c r="M39" s="15">
        <v>1</v>
      </c>
      <c r="N39" s="57"/>
    </row>
    <row r="40" spans="1:14" x14ac:dyDescent="0.35">
      <c r="A40" s="9">
        <v>36</v>
      </c>
      <c r="B40" s="14" t="s">
        <v>121</v>
      </c>
      <c r="C40" s="15">
        <v>1</v>
      </c>
      <c r="D40" s="11">
        <v>5</v>
      </c>
      <c r="E40" s="16"/>
      <c r="F40" s="54">
        <f t="shared" si="0"/>
        <v>0</v>
      </c>
      <c r="G40" s="15">
        <v>1</v>
      </c>
      <c r="H40" s="11">
        <v>7</v>
      </c>
      <c r="I40" s="16"/>
      <c r="J40" s="56">
        <f t="shared" si="1"/>
        <v>0</v>
      </c>
      <c r="K40" s="15">
        <v>1</v>
      </c>
      <c r="L40" s="60"/>
      <c r="M40" s="15">
        <v>1</v>
      </c>
      <c r="N40" s="57"/>
    </row>
    <row r="41" spans="1:14" x14ac:dyDescent="0.35">
      <c r="A41" s="9">
        <v>37</v>
      </c>
      <c r="B41" s="14" t="s">
        <v>122</v>
      </c>
      <c r="C41" s="15">
        <v>1</v>
      </c>
      <c r="D41" s="11">
        <v>5</v>
      </c>
      <c r="E41" s="16"/>
      <c r="F41" s="54">
        <f t="shared" si="0"/>
        <v>0</v>
      </c>
      <c r="G41" s="15">
        <v>1</v>
      </c>
      <c r="H41" s="11">
        <v>7</v>
      </c>
      <c r="I41" s="16"/>
      <c r="J41" s="56">
        <f t="shared" si="1"/>
        <v>0</v>
      </c>
      <c r="K41" s="15">
        <v>1</v>
      </c>
      <c r="L41" s="60"/>
      <c r="M41" s="15">
        <v>1</v>
      </c>
      <c r="N41" s="57"/>
    </row>
    <row r="42" spans="1:14" x14ac:dyDescent="0.35">
      <c r="A42" s="9">
        <v>38</v>
      </c>
      <c r="B42" s="14" t="s">
        <v>123</v>
      </c>
      <c r="C42" s="15">
        <v>1</v>
      </c>
      <c r="D42" s="11">
        <v>5</v>
      </c>
      <c r="E42" s="16"/>
      <c r="F42" s="54">
        <f t="shared" si="0"/>
        <v>0</v>
      </c>
      <c r="G42" s="15">
        <v>1</v>
      </c>
      <c r="H42" s="11">
        <v>7</v>
      </c>
      <c r="I42" s="16"/>
      <c r="J42" s="56">
        <f t="shared" si="1"/>
        <v>0</v>
      </c>
      <c r="K42" s="15">
        <v>1</v>
      </c>
      <c r="L42" s="60"/>
      <c r="M42" s="15">
        <v>1</v>
      </c>
      <c r="N42" s="57"/>
    </row>
    <row r="43" spans="1:14" ht="15.6" thickBot="1" x14ac:dyDescent="0.4">
      <c r="A43" s="9">
        <v>39</v>
      </c>
      <c r="B43" s="14" t="s">
        <v>124</v>
      </c>
      <c r="C43" s="17">
        <v>1</v>
      </c>
      <c r="D43" s="18">
        <v>5</v>
      </c>
      <c r="E43" s="19"/>
      <c r="F43" s="61">
        <f t="shared" si="0"/>
        <v>0</v>
      </c>
      <c r="G43" s="17">
        <v>1</v>
      </c>
      <c r="H43" s="18">
        <v>7</v>
      </c>
      <c r="I43" s="19"/>
      <c r="J43" s="62">
        <f t="shared" si="1"/>
        <v>0</v>
      </c>
      <c r="K43" s="17">
        <v>1</v>
      </c>
      <c r="L43" s="63"/>
      <c r="M43" s="17">
        <v>1</v>
      </c>
      <c r="N43" s="64"/>
    </row>
    <row r="44" spans="1:14" ht="15.6" thickBot="1" x14ac:dyDescent="0.4">
      <c r="B44" s="20" t="s">
        <v>47</v>
      </c>
      <c r="C44" s="38"/>
      <c r="D44" s="38"/>
      <c r="E44" s="38"/>
      <c r="F44" s="65">
        <f>SUM(F5:F43)</f>
        <v>0</v>
      </c>
      <c r="G44" s="38"/>
      <c r="H44" s="38"/>
      <c r="I44" s="38"/>
      <c r="J44" s="65">
        <f>SUM(J5:J43)</f>
        <v>0</v>
      </c>
      <c r="K44" s="38"/>
      <c r="L44" s="65">
        <f>SUM(L5:L43)</f>
        <v>0</v>
      </c>
      <c r="M44" s="38"/>
      <c r="N44" s="65">
        <f>SUM(N5:N43)</f>
        <v>0</v>
      </c>
    </row>
    <row r="45" spans="1:14" ht="28.5" customHeight="1" thickBot="1" x14ac:dyDescent="0.4">
      <c r="B45" s="72" t="s">
        <v>111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4"/>
      <c r="N45" s="66">
        <f>SUM(F44+J44+L44+N44)</f>
        <v>0</v>
      </c>
    </row>
  </sheetData>
  <mergeCells count="6">
    <mergeCell ref="B45:M45"/>
    <mergeCell ref="G3:J3"/>
    <mergeCell ref="C3:F3"/>
    <mergeCell ref="K3:L3"/>
    <mergeCell ref="M3:N3"/>
    <mergeCell ref="A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48C9-00FB-4987-90EA-F1511C4548DE}">
  <dimension ref="A1:K26"/>
  <sheetViews>
    <sheetView topLeftCell="A3" zoomScaleNormal="100" workbookViewId="0">
      <selection activeCell="E19" sqref="E19"/>
    </sheetView>
  </sheetViews>
  <sheetFormatPr defaultColWidth="9.109375" defaultRowHeight="15" x14ac:dyDescent="0.35"/>
  <cols>
    <col min="1" max="1" width="33.6640625" style="5" customWidth="1"/>
    <col min="2" max="2" width="9.109375" style="8"/>
    <col min="3" max="3" width="11" style="8" customWidth="1"/>
    <col min="4" max="4" width="12.44140625" style="8" customWidth="1"/>
    <col min="5" max="5" width="15.33203125" style="8" customWidth="1"/>
    <col min="6" max="6" width="9.109375" style="5"/>
    <col min="7" max="8" width="8.88671875" customWidth="1"/>
    <col min="9" max="16384" width="9.109375" style="5"/>
  </cols>
  <sheetData>
    <row r="1" spans="1:11" x14ac:dyDescent="0.35">
      <c r="A1" s="6" t="s">
        <v>64</v>
      </c>
    </row>
    <row r="2" spans="1:11" ht="75" customHeight="1" x14ac:dyDescent="0.35">
      <c r="A2" s="85" t="s">
        <v>131</v>
      </c>
      <c r="B2" s="86"/>
      <c r="C2" s="86"/>
      <c r="D2" s="86"/>
      <c r="E2" s="86"/>
    </row>
    <row r="3" spans="1:11" ht="45" x14ac:dyDescent="0.35">
      <c r="A3" s="7" t="s">
        <v>48</v>
      </c>
      <c r="B3" s="9" t="s">
        <v>49</v>
      </c>
      <c r="C3" s="9" t="s">
        <v>65</v>
      </c>
      <c r="D3" s="9" t="s">
        <v>62</v>
      </c>
      <c r="E3" s="9" t="s">
        <v>63</v>
      </c>
    </row>
    <row r="4" spans="1:11" x14ac:dyDescent="0.35">
      <c r="A4" s="7" t="s">
        <v>50</v>
      </c>
      <c r="B4" s="9" t="s">
        <v>51</v>
      </c>
      <c r="C4" s="11">
        <v>40</v>
      </c>
      <c r="D4" s="16"/>
      <c r="E4" s="12">
        <f>D4*C4</f>
        <v>0</v>
      </c>
      <c r="K4" s="6"/>
    </row>
    <row r="5" spans="1:11" x14ac:dyDescent="0.35">
      <c r="A5" s="7" t="s">
        <v>52</v>
      </c>
      <c r="B5" s="9" t="s">
        <v>51</v>
      </c>
      <c r="C5" s="11">
        <v>80</v>
      </c>
      <c r="D5" s="16"/>
      <c r="E5" s="12">
        <f t="shared" ref="E5:E25" si="0">D5*C5</f>
        <v>0</v>
      </c>
    </row>
    <row r="6" spans="1:11" x14ac:dyDescent="0.35">
      <c r="A6" s="7" t="s">
        <v>53</v>
      </c>
      <c r="B6" s="9" t="s">
        <v>51</v>
      </c>
      <c r="C6" s="11">
        <v>70</v>
      </c>
      <c r="D6" s="16"/>
      <c r="E6" s="12">
        <f t="shared" si="0"/>
        <v>0</v>
      </c>
    </row>
    <row r="7" spans="1:11" x14ac:dyDescent="0.35">
      <c r="A7" s="7" t="s">
        <v>54</v>
      </c>
      <c r="B7" s="9" t="s">
        <v>51</v>
      </c>
      <c r="C7" s="11">
        <v>50</v>
      </c>
      <c r="D7" s="16"/>
      <c r="E7" s="12">
        <f t="shared" si="0"/>
        <v>0</v>
      </c>
    </row>
    <row r="8" spans="1:11" x14ac:dyDescent="0.35">
      <c r="A8" s="7" t="s">
        <v>55</v>
      </c>
      <c r="B8" s="9" t="s">
        <v>51</v>
      </c>
      <c r="C8" s="11">
        <v>40</v>
      </c>
      <c r="D8" s="16"/>
      <c r="E8" s="12">
        <f t="shared" si="0"/>
        <v>0</v>
      </c>
    </row>
    <row r="9" spans="1:11" x14ac:dyDescent="0.35">
      <c r="A9" s="7" t="s">
        <v>56</v>
      </c>
      <c r="B9" s="9" t="s">
        <v>51</v>
      </c>
      <c r="C9" s="11">
        <v>250</v>
      </c>
      <c r="D9" s="16"/>
      <c r="E9" s="12">
        <f t="shared" si="0"/>
        <v>0</v>
      </c>
    </row>
    <row r="10" spans="1:11" x14ac:dyDescent="0.35">
      <c r="A10" s="7" t="s">
        <v>125</v>
      </c>
      <c r="B10" s="9" t="s">
        <v>51</v>
      </c>
      <c r="C10" s="11">
        <v>250</v>
      </c>
      <c r="D10" s="16"/>
      <c r="E10" s="12">
        <f t="shared" si="0"/>
        <v>0</v>
      </c>
    </row>
    <row r="11" spans="1:11" x14ac:dyDescent="0.35">
      <c r="A11" s="7" t="s">
        <v>181</v>
      </c>
      <c r="B11" s="9" t="s">
        <v>51</v>
      </c>
      <c r="C11" s="11">
        <v>120</v>
      </c>
      <c r="D11" s="16"/>
      <c r="E11" s="12">
        <f t="shared" si="0"/>
        <v>0</v>
      </c>
    </row>
    <row r="12" spans="1:11" x14ac:dyDescent="0.35">
      <c r="A12" s="7" t="s">
        <v>57</v>
      </c>
      <c r="B12" s="9" t="s">
        <v>51</v>
      </c>
      <c r="C12" s="11">
        <v>50</v>
      </c>
      <c r="D12" s="16"/>
      <c r="E12" s="12">
        <f t="shared" si="0"/>
        <v>0</v>
      </c>
    </row>
    <row r="13" spans="1:11" x14ac:dyDescent="0.35">
      <c r="A13" s="7" t="s">
        <v>180</v>
      </c>
      <c r="B13" s="9" t="s">
        <v>51</v>
      </c>
      <c r="C13" s="11">
        <v>70</v>
      </c>
      <c r="D13" s="16"/>
      <c r="E13" s="12">
        <f t="shared" si="0"/>
        <v>0</v>
      </c>
    </row>
    <row r="14" spans="1:11" ht="30" x14ac:dyDescent="0.35">
      <c r="A14" s="7" t="s">
        <v>179</v>
      </c>
      <c r="B14" s="9" t="s">
        <v>51</v>
      </c>
      <c r="C14" s="11">
        <v>200</v>
      </c>
      <c r="D14" s="16"/>
      <c r="E14" s="12">
        <f t="shared" si="0"/>
        <v>0</v>
      </c>
    </row>
    <row r="15" spans="1:11" ht="30" x14ac:dyDescent="0.35">
      <c r="A15" s="7" t="s">
        <v>126</v>
      </c>
      <c r="B15" s="9" t="s">
        <v>51</v>
      </c>
      <c r="C15" s="11">
        <v>100</v>
      </c>
      <c r="D15" s="16"/>
      <c r="E15" s="12">
        <f t="shared" si="0"/>
        <v>0</v>
      </c>
    </row>
    <row r="16" spans="1:11" ht="30" x14ac:dyDescent="0.35">
      <c r="A16" s="7" t="s">
        <v>58</v>
      </c>
      <c r="B16" s="9" t="s">
        <v>51</v>
      </c>
      <c r="C16" s="11">
        <v>100</v>
      </c>
      <c r="D16" s="16"/>
      <c r="E16" s="12">
        <f t="shared" si="0"/>
        <v>0</v>
      </c>
    </row>
    <row r="17" spans="1:5" ht="45" x14ac:dyDescent="0.35">
      <c r="A17" s="7" t="s">
        <v>127</v>
      </c>
      <c r="B17" s="9" t="s">
        <v>51</v>
      </c>
      <c r="C17" s="11">
        <v>170</v>
      </c>
      <c r="D17" s="16"/>
      <c r="E17" s="12">
        <f t="shared" si="0"/>
        <v>0</v>
      </c>
    </row>
    <row r="18" spans="1:5" ht="30" x14ac:dyDescent="0.35">
      <c r="A18" s="7" t="s">
        <v>159</v>
      </c>
      <c r="B18" s="9" t="s">
        <v>51</v>
      </c>
      <c r="C18" s="11">
        <v>80</v>
      </c>
      <c r="D18" s="12"/>
      <c r="E18" s="12">
        <f t="shared" si="0"/>
        <v>0</v>
      </c>
    </row>
    <row r="19" spans="1:5" ht="30" x14ac:dyDescent="0.35">
      <c r="A19" s="7" t="s">
        <v>59</v>
      </c>
      <c r="B19" s="9" t="s">
        <v>51</v>
      </c>
      <c r="C19" s="11">
        <v>80</v>
      </c>
      <c r="D19" s="16"/>
      <c r="E19" s="12">
        <f t="shared" si="0"/>
        <v>0</v>
      </c>
    </row>
    <row r="20" spans="1:5" x14ac:dyDescent="0.35">
      <c r="A20" s="7" t="s">
        <v>178</v>
      </c>
      <c r="B20" s="9" t="s">
        <v>51</v>
      </c>
      <c r="C20" s="11">
        <v>40</v>
      </c>
      <c r="D20" s="16"/>
      <c r="E20" s="12">
        <f t="shared" si="0"/>
        <v>0</v>
      </c>
    </row>
    <row r="21" spans="1:5" x14ac:dyDescent="0.35">
      <c r="A21" s="7" t="s">
        <v>177</v>
      </c>
      <c r="B21" s="9" t="s">
        <v>51</v>
      </c>
      <c r="C21" s="11">
        <v>50</v>
      </c>
      <c r="D21" s="16"/>
      <c r="E21" s="12">
        <f t="shared" si="0"/>
        <v>0</v>
      </c>
    </row>
    <row r="22" spans="1:5" x14ac:dyDescent="0.35">
      <c r="A22" s="7" t="s">
        <v>60</v>
      </c>
      <c r="B22" s="9" t="s">
        <v>51</v>
      </c>
      <c r="C22" s="11">
        <v>10</v>
      </c>
      <c r="D22" s="16"/>
      <c r="E22" s="12">
        <f t="shared" si="0"/>
        <v>0</v>
      </c>
    </row>
    <row r="23" spans="1:5" ht="30" x14ac:dyDescent="0.35">
      <c r="A23" s="7" t="s">
        <v>128</v>
      </c>
      <c r="B23" s="9" t="s">
        <v>51</v>
      </c>
      <c r="C23" s="11">
        <v>120</v>
      </c>
      <c r="D23" s="16"/>
      <c r="E23" s="12">
        <f t="shared" si="0"/>
        <v>0</v>
      </c>
    </row>
    <row r="24" spans="1:5" ht="30" x14ac:dyDescent="0.35">
      <c r="A24" s="7" t="s">
        <v>129</v>
      </c>
      <c r="B24" s="9" t="s">
        <v>51</v>
      </c>
      <c r="C24" s="11">
        <v>430</v>
      </c>
      <c r="D24" s="16"/>
      <c r="E24" s="12">
        <f t="shared" si="0"/>
        <v>0</v>
      </c>
    </row>
    <row r="25" spans="1:5" ht="25.95" customHeight="1" thickBot="1" x14ac:dyDescent="0.4">
      <c r="A25" s="33" t="s">
        <v>130</v>
      </c>
      <c r="B25" s="9" t="s">
        <v>61</v>
      </c>
      <c r="C25" s="11">
        <v>6000</v>
      </c>
      <c r="D25" s="16"/>
      <c r="E25" s="12">
        <f t="shared" si="0"/>
        <v>0</v>
      </c>
    </row>
    <row r="26" spans="1:5" ht="15.6" thickBot="1" x14ac:dyDescent="0.4">
      <c r="A26" s="87" t="s">
        <v>67</v>
      </c>
      <c r="B26" s="88"/>
      <c r="C26" s="88"/>
      <c r="D26" s="89"/>
      <c r="E26" s="52">
        <f>SUM(E4:E25)</f>
        <v>0</v>
      </c>
    </row>
  </sheetData>
  <mergeCells count="2">
    <mergeCell ref="A2:E2"/>
    <mergeCell ref="A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159D-2110-4850-843C-4853BE2F96FB}">
  <dimension ref="A1:G17"/>
  <sheetViews>
    <sheetView workbookViewId="0">
      <selection activeCell="E6" sqref="E6"/>
    </sheetView>
  </sheetViews>
  <sheetFormatPr defaultColWidth="9.109375" defaultRowHeight="15" x14ac:dyDescent="0.35"/>
  <cols>
    <col min="1" max="1" width="5.44140625" style="5" customWidth="1"/>
    <col min="2" max="2" width="49" style="5" customWidth="1"/>
    <col min="3" max="3" width="16.44140625" style="5" customWidth="1"/>
    <col min="4" max="4" width="12.5546875" style="5" customWidth="1"/>
    <col min="5" max="5" width="19.109375" style="5" customWidth="1"/>
    <col min="6" max="6" width="17.6640625" style="5" customWidth="1"/>
    <col min="7" max="7" width="21.6640625" style="5" customWidth="1"/>
    <col min="8" max="16384" width="9.109375" style="5"/>
  </cols>
  <sheetData>
    <row r="1" spans="1:7" x14ac:dyDescent="0.35">
      <c r="B1" s="6" t="s">
        <v>198</v>
      </c>
    </row>
    <row r="3" spans="1:7" ht="51.6" customHeight="1" x14ac:dyDescent="0.35">
      <c r="A3" s="23"/>
      <c r="B3" s="21" t="s">
        <v>68</v>
      </c>
      <c r="C3" s="21" t="s">
        <v>69</v>
      </c>
      <c r="D3" s="21" t="s">
        <v>70</v>
      </c>
      <c r="E3" s="21" t="s">
        <v>73</v>
      </c>
      <c r="F3" s="21" t="s">
        <v>71</v>
      </c>
      <c r="G3" s="21" t="s">
        <v>72</v>
      </c>
    </row>
    <row r="4" spans="1:7" ht="45" x14ac:dyDescent="0.35">
      <c r="A4" s="11">
        <v>1</v>
      </c>
      <c r="B4" s="9" t="s">
        <v>74</v>
      </c>
      <c r="C4" s="9" t="s">
        <v>75</v>
      </c>
      <c r="D4" s="9">
        <v>4</v>
      </c>
      <c r="E4" s="11" t="s">
        <v>76</v>
      </c>
      <c r="F4" s="34"/>
      <c r="G4" s="12">
        <f>F4*D4</f>
        <v>0</v>
      </c>
    </row>
    <row r="5" spans="1:7" ht="45" x14ac:dyDescent="0.35">
      <c r="A5" s="11">
        <v>2</v>
      </c>
      <c r="B5" s="9" t="s">
        <v>77</v>
      </c>
      <c r="C5" s="9" t="s">
        <v>78</v>
      </c>
      <c r="D5" s="9">
        <v>2</v>
      </c>
      <c r="E5" s="11" t="s">
        <v>79</v>
      </c>
      <c r="F5" s="34"/>
      <c r="G5" s="12">
        <f t="shared" ref="G5:G15" si="0">F5*D5</f>
        <v>0</v>
      </c>
    </row>
    <row r="6" spans="1:7" ht="30" x14ac:dyDescent="0.35">
      <c r="A6" s="11">
        <v>3</v>
      </c>
      <c r="B6" s="9" t="s">
        <v>80</v>
      </c>
      <c r="C6" s="9" t="s">
        <v>81</v>
      </c>
      <c r="D6" s="9">
        <v>2</v>
      </c>
      <c r="E6" s="11" t="s">
        <v>82</v>
      </c>
      <c r="F6" s="34"/>
      <c r="G6" s="12">
        <f t="shared" si="0"/>
        <v>0</v>
      </c>
    </row>
    <row r="7" spans="1:7" ht="45" x14ac:dyDescent="0.35">
      <c r="A7" s="11">
        <v>4</v>
      </c>
      <c r="B7" s="9" t="s">
        <v>83</v>
      </c>
      <c r="C7" s="9" t="s">
        <v>84</v>
      </c>
      <c r="D7" s="9">
        <v>40</v>
      </c>
      <c r="E7" s="11" t="s">
        <v>182</v>
      </c>
      <c r="F7" s="34"/>
      <c r="G7" s="12">
        <f t="shared" si="0"/>
        <v>0</v>
      </c>
    </row>
    <row r="8" spans="1:7" ht="30" x14ac:dyDescent="0.35">
      <c r="A8" s="11">
        <v>5</v>
      </c>
      <c r="B8" s="9" t="s">
        <v>86</v>
      </c>
      <c r="C8" s="9" t="s">
        <v>87</v>
      </c>
      <c r="D8" s="9">
        <v>20</v>
      </c>
      <c r="E8" s="11" t="s">
        <v>88</v>
      </c>
      <c r="F8" s="34"/>
      <c r="G8" s="12">
        <f t="shared" si="0"/>
        <v>0</v>
      </c>
    </row>
    <row r="9" spans="1:7" x14ac:dyDescent="0.35">
      <c r="A9" s="11">
        <v>6</v>
      </c>
      <c r="B9" s="9" t="s">
        <v>89</v>
      </c>
      <c r="C9" s="9" t="s">
        <v>90</v>
      </c>
      <c r="D9" s="9">
        <v>4</v>
      </c>
      <c r="E9" s="11" t="s">
        <v>91</v>
      </c>
      <c r="F9" s="34"/>
      <c r="G9" s="12">
        <f t="shared" si="0"/>
        <v>0</v>
      </c>
    </row>
    <row r="10" spans="1:7" x14ac:dyDescent="0.35">
      <c r="A10" s="11">
        <v>7</v>
      </c>
      <c r="B10" s="9" t="s">
        <v>92</v>
      </c>
      <c r="C10" s="9" t="s">
        <v>93</v>
      </c>
      <c r="D10" s="9">
        <v>20</v>
      </c>
      <c r="E10" s="11" t="s">
        <v>88</v>
      </c>
      <c r="F10" s="34"/>
      <c r="G10" s="12">
        <f t="shared" si="0"/>
        <v>0</v>
      </c>
    </row>
    <row r="11" spans="1:7" x14ac:dyDescent="0.35">
      <c r="A11" s="11">
        <v>8</v>
      </c>
      <c r="B11" s="9" t="s">
        <v>94</v>
      </c>
      <c r="C11" s="9" t="s">
        <v>95</v>
      </c>
      <c r="D11" s="9">
        <v>20</v>
      </c>
      <c r="E11" s="11" t="s">
        <v>96</v>
      </c>
      <c r="F11" s="34"/>
      <c r="G11" s="12">
        <f t="shared" si="0"/>
        <v>0</v>
      </c>
    </row>
    <row r="12" spans="1:7" x14ac:dyDescent="0.35">
      <c r="A12" s="11">
        <v>9</v>
      </c>
      <c r="B12" s="9" t="s">
        <v>97</v>
      </c>
      <c r="C12" s="9" t="s">
        <v>98</v>
      </c>
      <c r="D12" s="9">
        <v>1</v>
      </c>
      <c r="E12" s="11" t="s">
        <v>99</v>
      </c>
      <c r="F12" s="34"/>
      <c r="G12" s="12">
        <f t="shared" si="0"/>
        <v>0</v>
      </c>
    </row>
    <row r="13" spans="1:7" x14ac:dyDescent="0.35">
      <c r="A13" s="11">
        <v>10</v>
      </c>
      <c r="B13" s="9" t="s">
        <v>100</v>
      </c>
      <c r="C13" s="9" t="s">
        <v>101</v>
      </c>
      <c r="D13" s="9">
        <v>6</v>
      </c>
      <c r="E13" s="11" t="s">
        <v>102</v>
      </c>
      <c r="F13" s="34"/>
      <c r="G13" s="12">
        <f t="shared" si="0"/>
        <v>0</v>
      </c>
    </row>
    <row r="14" spans="1:7" x14ac:dyDescent="0.35">
      <c r="A14" s="11">
        <v>11</v>
      </c>
      <c r="B14" s="9" t="s">
        <v>103</v>
      </c>
      <c r="C14" s="9" t="s">
        <v>104</v>
      </c>
      <c r="D14" s="9">
        <v>20</v>
      </c>
      <c r="E14" s="11" t="s">
        <v>85</v>
      </c>
      <c r="F14" s="34"/>
      <c r="G14" s="12">
        <f t="shared" si="0"/>
        <v>0</v>
      </c>
    </row>
    <row r="15" spans="1:7" ht="15.6" thickBot="1" x14ac:dyDescent="0.4">
      <c r="A15" s="11">
        <v>12</v>
      </c>
      <c r="B15" s="25" t="s">
        <v>105</v>
      </c>
      <c r="C15" s="25" t="s">
        <v>106</v>
      </c>
      <c r="D15" s="25">
        <v>1</v>
      </c>
      <c r="E15" s="22" t="s">
        <v>107</v>
      </c>
      <c r="F15" s="44"/>
      <c r="G15" s="12">
        <f t="shared" si="0"/>
        <v>0</v>
      </c>
    </row>
    <row r="16" spans="1:7" ht="15.6" thickBot="1" x14ac:dyDescent="0.4">
      <c r="A16" s="24"/>
      <c r="B16" s="90" t="s">
        <v>197</v>
      </c>
      <c r="C16" s="91"/>
      <c r="D16" s="91"/>
      <c r="E16" s="91"/>
      <c r="F16" s="92"/>
      <c r="G16" s="51">
        <f>SUM(G4:G15)</f>
        <v>0</v>
      </c>
    </row>
    <row r="17" spans="7:7" x14ac:dyDescent="0.35">
      <c r="G17" s="35"/>
    </row>
  </sheetData>
  <mergeCells count="1">
    <mergeCell ref="B16:F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6C10-C536-40A7-B2C0-5DFE0AA9ABEA}">
  <dimension ref="A1:G71"/>
  <sheetViews>
    <sheetView zoomScaleNormal="100" workbookViewId="0">
      <selection activeCell="B3" sqref="B3"/>
    </sheetView>
  </sheetViews>
  <sheetFormatPr defaultColWidth="9.109375" defaultRowHeight="15" x14ac:dyDescent="0.3"/>
  <cols>
    <col min="1" max="1" width="3.5546875" style="24" customWidth="1"/>
    <col min="2" max="2" width="43.6640625" style="24" customWidth="1"/>
    <col min="3" max="3" width="9.44140625" style="24" bestFit="1" customWidth="1"/>
    <col min="4" max="4" width="9.88671875" style="24" bestFit="1" customWidth="1"/>
    <col min="5" max="5" width="15.33203125" style="38" bestFit="1" customWidth="1"/>
    <col min="6" max="6" width="17.44140625" style="38" bestFit="1" customWidth="1"/>
    <col min="7" max="16384" width="9.109375" style="24"/>
  </cols>
  <sheetData>
    <row r="1" spans="1:7" x14ac:dyDescent="0.3">
      <c r="B1" s="27" t="s">
        <v>199</v>
      </c>
    </row>
    <row r="3" spans="1:7" ht="49.2" customHeight="1" x14ac:dyDescent="0.3">
      <c r="A3" s="11"/>
      <c r="B3" s="21" t="s">
        <v>114</v>
      </c>
      <c r="C3" s="21" t="s">
        <v>69</v>
      </c>
      <c r="D3" s="21" t="s">
        <v>35</v>
      </c>
      <c r="E3" s="43" t="s">
        <v>109</v>
      </c>
      <c r="F3" s="43" t="s">
        <v>66</v>
      </c>
      <c r="G3" s="28"/>
    </row>
    <row r="4" spans="1:7" x14ac:dyDescent="0.3">
      <c r="A4" s="69" t="s">
        <v>170</v>
      </c>
      <c r="B4" s="69"/>
      <c r="C4" s="69"/>
      <c r="D4" s="69"/>
      <c r="E4" s="69"/>
      <c r="F4" s="43"/>
      <c r="G4" s="28"/>
    </row>
    <row r="5" spans="1:7" x14ac:dyDescent="0.3">
      <c r="A5" s="11">
        <v>1</v>
      </c>
      <c r="B5" s="9" t="s">
        <v>132</v>
      </c>
      <c r="C5" s="9" t="s">
        <v>108</v>
      </c>
      <c r="D5" s="9">
        <v>1</v>
      </c>
      <c r="E5" s="16"/>
      <c r="F5" s="16">
        <f t="shared" ref="F5:F20" si="0">E5*D5</f>
        <v>0</v>
      </c>
      <c r="G5" s="28"/>
    </row>
    <row r="6" spans="1:7" x14ac:dyDescent="0.3">
      <c r="A6" s="11">
        <v>2</v>
      </c>
      <c r="B6" s="9" t="s">
        <v>160</v>
      </c>
      <c r="C6" s="9" t="s">
        <v>108</v>
      </c>
      <c r="D6" s="9">
        <v>1</v>
      </c>
      <c r="E6" s="16"/>
      <c r="F6" s="16">
        <f t="shared" si="0"/>
        <v>0</v>
      </c>
      <c r="G6" s="28"/>
    </row>
    <row r="7" spans="1:7" x14ac:dyDescent="0.3">
      <c r="A7" s="11">
        <v>3</v>
      </c>
      <c r="B7" s="9" t="s">
        <v>133</v>
      </c>
      <c r="C7" s="9" t="s">
        <v>108</v>
      </c>
      <c r="D7" s="9">
        <v>2</v>
      </c>
      <c r="E7" s="16"/>
      <c r="F7" s="16">
        <f t="shared" si="0"/>
        <v>0</v>
      </c>
      <c r="G7" s="28"/>
    </row>
    <row r="8" spans="1:7" x14ac:dyDescent="0.3">
      <c r="A8" s="11">
        <v>4</v>
      </c>
      <c r="B8" s="9" t="s">
        <v>161</v>
      </c>
      <c r="C8" s="9" t="s">
        <v>108</v>
      </c>
      <c r="D8" s="9">
        <v>2</v>
      </c>
      <c r="E8" s="16"/>
      <c r="F8" s="16">
        <f t="shared" si="0"/>
        <v>0</v>
      </c>
      <c r="G8" s="28"/>
    </row>
    <row r="9" spans="1:7" x14ac:dyDescent="0.3">
      <c r="A9" s="11">
        <v>5</v>
      </c>
      <c r="B9" s="9" t="s">
        <v>134</v>
      </c>
      <c r="C9" s="9" t="s">
        <v>108</v>
      </c>
      <c r="D9" s="9">
        <v>1</v>
      </c>
      <c r="E9" s="16"/>
      <c r="F9" s="16">
        <f t="shared" si="0"/>
        <v>0</v>
      </c>
      <c r="G9" s="28"/>
    </row>
    <row r="10" spans="1:7" x14ac:dyDescent="0.3">
      <c r="A10" s="11">
        <v>6</v>
      </c>
      <c r="B10" s="9" t="s">
        <v>135</v>
      </c>
      <c r="C10" s="9" t="s">
        <v>108</v>
      </c>
      <c r="D10" s="9">
        <v>1</v>
      </c>
      <c r="E10" s="16"/>
      <c r="F10" s="16">
        <f t="shared" si="0"/>
        <v>0</v>
      </c>
      <c r="G10" s="28"/>
    </row>
    <row r="11" spans="1:7" x14ac:dyDescent="0.3">
      <c r="A11" s="11">
        <v>7</v>
      </c>
      <c r="B11" s="9" t="s">
        <v>136</v>
      </c>
      <c r="C11" s="9" t="s">
        <v>108</v>
      </c>
      <c r="D11" s="9">
        <v>1</v>
      </c>
      <c r="E11" s="16"/>
      <c r="F11" s="16">
        <f t="shared" si="0"/>
        <v>0</v>
      </c>
      <c r="G11" s="28"/>
    </row>
    <row r="12" spans="1:7" x14ac:dyDescent="0.3">
      <c r="A12" s="11">
        <v>8</v>
      </c>
      <c r="B12" s="9" t="s">
        <v>137</v>
      </c>
      <c r="C12" s="9" t="s">
        <v>138</v>
      </c>
      <c r="D12" s="9">
        <v>8</v>
      </c>
      <c r="E12" s="16"/>
      <c r="F12" s="16">
        <f t="shared" si="0"/>
        <v>0</v>
      </c>
      <c r="G12" s="28"/>
    </row>
    <row r="13" spans="1:7" x14ac:dyDescent="0.3">
      <c r="A13" s="11">
        <v>9</v>
      </c>
      <c r="B13" s="9" t="s">
        <v>162</v>
      </c>
      <c r="C13" s="9" t="s">
        <v>138</v>
      </c>
      <c r="D13" s="9">
        <v>4</v>
      </c>
      <c r="E13" s="16"/>
      <c r="F13" s="16">
        <f t="shared" si="0"/>
        <v>0</v>
      </c>
      <c r="G13" s="28"/>
    </row>
    <row r="14" spans="1:7" x14ac:dyDescent="0.3">
      <c r="A14" s="11">
        <v>10</v>
      </c>
      <c r="B14" s="9" t="s">
        <v>163</v>
      </c>
      <c r="C14" s="9" t="s">
        <v>138</v>
      </c>
      <c r="D14" s="9">
        <v>4</v>
      </c>
      <c r="E14" s="16"/>
      <c r="F14" s="16">
        <f t="shared" si="0"/>
        <v>0</v>
      </c>
      <c r="G14" s="28"/>
    </row>
    <row r="15" spans="1:7" x14ac:dyDescent="0.3">
      <c r="A15" s="11">
        <v>11</v>
      </c>
      <c r="B15" s="9" t="s">
        <v>139</v>
      </c>
      <c r="C15" s="9" t="s">
        <v>138</v>
      </c>
      <c r="D15" s="9">
        <v>2</v>
      </c>
      <c r="E15" s="16"/>
      <c r="F15" s="16">
        <f t="shared" si="0"/>
        <v>0</v>
      </c>
      <c r="G15" s="28"/>
    </row>
    <row r="16" spans="1:7" x14ac:dyDescent="0.3">
      <c r="A16" s="11">
        <v>12</v>
      </c>
      <c r="B16" s="9" t="s">
        <v>140</v>
      </c>
      <c r="C16" s="9" t="s">
        <v>138</v>
      </c>
      <c r="D16" s="9">
        <v>2</v>
      </c>
      <c r="E16" s="16"/>
      <c r="F16" s="16">
        <f t="shared" si="0"/>
        <v>0</v>
      </c>
      <c r="G16" s="28"/>
    </row>
    <row r="17" spans="1:7" x14ac:dyDescent="0.3">
      <c r="A17" s="11">
        <v>13</v>
      </c>
      <c r="B17" s="9" t="s">
        <v>141</v>
      </c>
      <c r="C17" s="9" t="s">
        <v>108</v>
      </c>
      <c r="D17" s="9">
        <v>5</v>
      </c>
      <c r="E17" s="16"/>
      <c r="F17" s="16">
        <f t="shared" si="0"/>
        <v>0</v>
      </c>
      <c r="G17" s="28"/>
    </row>
    <row r="18" spans="1:7" x14ac:dyDescent="0.3">
      <c r="A18" s="11">
        <v>14</v>
      </c>
      <c r="B18" s="9" t="s">
        <v>142</v>
      </c>
      <c r="C18" s="9" t="s">
        <v>108</v>
      </c>
      <c r="D18" s="9">
        <v>1</v>
      </c>
      <c r="E18" s="16"/>
      <c r="F18" s="16">
        <f t="shared" si="0"/>
        <v>0</v>
      </c>
      <c r="G18" s="28"/>
    </row>
    <row r="19" spans="1:7" x14ac:dyDescent="0.3">
      <c r="A19" s="11">
        <v>15</v>
      </c>
      <c r="B19" s="9" t="s">
        <v>143</v>
      </c>
      <c r="C19" s="9" t="s">
        <v>108</v>
      </c>
      <c r="D19" s="9">
        <v>1</v>
      </c>
      <c r="E19" s="16"/>
      <c r="F19" s="16">
        <f t="shared" si="0"/>
        <v>0</v>
      </c>
      <c r="G19" s="28"/>
    </row>
    <row r="20" spans="1:7" x14ac:dyDescent="0.3">
      <c r="A20" s="11">
        <v>16</v>
      </c>
      <c r="B20" s="9" t="s">
        <v>144</v>
      </c>
      <c r="C20" s="9" t="s">
        <v>108</v>
      </c>
      <c r="D20" s="9">
        <v>1</v>
      </c>
      <c r="E20" s="16"/>
      <c r="F20" s="16">
        <f t="shared" si="0"/>
        <v>0</v>
      </c>
      <c r="G20" s="28"/>
    </row>
    <row r="21" spans="1:7" ht="30" x14ac:dyDescent="0.3">
      <c r="A21" s="11">
        <v>17</v>
      </c>
      <c r="B21" s="9" t="s">
        <v>145</v>
      </c>
      <c r="C21" s="9" t="s">
        <v>108</v>
      </c>
      <c r="D21" s="9">
        <v>6</v>
      </c>
      <c r="E21" s="16"/>
      <c r="F21" s="16">
        <f>E21*D21</f>
        <v>0</v>
      </c>
      <c r="G21" s="28"/>
    </row>
    <row r="22" spans="1:7" x14ac:dyDescent="0.3">
      <c r="A22" s="11">
        <v>18</v>
      </c>
      <c r="B22" s="9" t="s">
        <v>146</v>
      </c>
      <c r="C22" s="9" t="s">
        <v>108</v>
      </c>
      <c r="D22" s="9">
        <v>1</v>
      </c>
      <c r="E22" s="16"/>
      <c r="F22" s="16">
        <f t="shared" ref="F22:F33" si="1">E22*D22</f>
        <v>0</v>
      </c>
      <c r="G22" s="28"/>
    </row>
    <row r="23" spans="1:7" x14ac:dyDescent="0.3">
      <c r="A23" s="11">
        <v>19</v>
      </c>
      <c r="B23" s="9" t="s">
        <v>147</v>
      </c>
      <c r="C23" s="9" t="s">
        <v>108</v>
      </c>
      <c r="D23" s="9">
        <v>2</v>
      </c>
      <c r="E23" s="16"/>
      <c r="F23" s="16">
        <f t="shared" si="1"/>
        <v>0</v>
      </c>
      <c r="G23" s="28"/>
    </row>
    <row r="24" spans="1:7" x14ac:dyDescent="0.3">
      <c r="A24" s="11">
        <v>20</v>
      </c>
      <c r="B24" s="9" t="s">
        <v>148</v>
      </c>
      <c r="C24" s="9" t="s">
        <v>108</v>
      </c>
      <c r="D24" s="9">
        <v>1</v>
      </c>
      <c r="E24" s="16"/>
      <c r="F24" s="16">
        <f t="shared" si="1"/>
        <v>0</v>
      </c>
      <c r="G24" s="28"/>
    </row>
    <row r="25" spans="1:7" x14ac:dyDescent="0.3">
      <c r="A25" s="11">
        <v>21</v>
      </c>
      <c r="B25" s="9" t="s">
        <v>149</v>
      </c>
      <c r="C25" s="9" t="s">
        <v>108</v>
      </c>
      <c r="D25" s="9">
        <v>1</v>
      </c>
      <c r="E25" s="16"/>
      <c r="F25" s="16">
        <f t="shared" si="1"/>
        <v>0</v>
      </c>
      <c r="G25" s="28"/>
    </row>
    <row r="26" spans="1:7" x14ac:dyDescent="0.3">
      <c r="A26" s="11">
        <v>22</v>
      </c>
      <c r="B26" s="9" t="s">
        <v>150</v>
      </c>
      <c r="C26" s="9" t="s">
        <v>108</v>
      </c>
      <c r="D26" s="9">
        <v>1</v>
      </c>
      <c r="E26" s="16"/>
      <c r="F26" s="16">
        <f t="shared" si="1"/>
        <v>0</v>
      </c>
      <c r="G26" s="28"/>
    </row>
    <row r="27" spans="1:7" x14ac:dyDescent="0.3">
      <c r="A27" s="11">
        <v>23</v>
      </c>
      <c r="B27" s="9" t="s">
        <v>151</v>
      </c>
      <c r="C27" s="9" t="s">
        <v>108</v>
      </c>
      <c r="D27" s="9">
        <v>1</v>
      </c>
      <c r="E27" s="16"/>
      <c r="F27" s="16">
        <f t="shared" si="1"/>
        <v>0</v>
      </c>
      <c r="G27" s="28"/>
    </row>
    <row r="28" spans="1:7" x14ac:dyDescent="0.3">
      <c r="A28" s="11">
        <v>24</v>
      </c>
      <c r="B28" s="9" t="s">
        <v>152</v>
      </c>
      <c r="C28" s="9" t="s">
        <v>108</v>
      </c>
      <c r="D28" s="9">
        <v>1</v>
      </c>
      <c r="E28" s="16"/>
      <c r="F28" s="16">
        <f t="shared" si="1"/>
        <v>0</v>
      </c>
      <c r="G28" s="28"/>
    </row>
    <row r="29" spans="1:7" x14ac:dyDescent="0.3">
      <c r="A29" s="11">
        <v>25</v>
      </c>
      <c r="B29" s="9" t="s">
        <v>153</v>
      </c>
      <c r="C29" s="9" t="s">
        <v>108</v>
      </c>
      <c r="D29" s="9">
        <v>4</v>
      </c>
      <c r="E29" s="16"/>
      <c r="F29" s="16">
        <f t="shared" si="1"/>
        <v>0</v>
      </c>
      <c r="G29" s="28"/>
    </row>
    <row r="30" spans="1:7" x14ac:dyDescent="0.3">
      <c r="A30" s="11">
        <v>26</v>
      </c>
      <c r="B30" s="9" t="s">
        <v>154</v>
      </c>
      <c r="C30" s="9" t="s">
        <v>138</v>
      </c>
      <c r="D30" s="9">
        <v>4</v>
      </c>
      <c r="E30" s="16"/>
      <c r="F30" s="16">
        <f t="shared" si="1"/>
        <v>0</v>
      </c>
      <c r="G30" s="28"/>
    </row>
    <row r="31" spans="1:7" x14ac:dyDescent="0.3">
      <c r="A31" s="11">
        <v>27</v>
      </c>
      <c r="B31" s="9" t="s">
        <v>155</v>
      </c>
      <c r="C31" s="9" t="s">
        <v>156</v>
      </c>
      <c r="D31" s="9">
        <v>10</v>
      </c>
      <c r="E31" s="16"/>
      <c r="F31" s="16">
        <f t="shared" si="1"/>
        <v>0</v>
      </c>
      <c r="G31" s="28"/>
    </row>
    <row r="32" spans="1:7" x14ac:dyDescent="0.3">
      <c r="A32" s="11">
        <v>28</v>
      </c>
      <c r="B32" s="9" t="s">
        <v>157</v>
      </c>
      <c r="C32" s="9" t="s">
        <v>156</v>
      </c>
      <c r="D32" s="9">
        <v>10</v>
      </c>
      <c r="E32" s="16"/>
      <c r="F32" s="16">
        <f t="shared" si="1"/>
        <v>0</v>
      </c>
      <c r="G32" s="28"/>
    </row>
    <row r="33" spans="1:7" x14ac:dyDescent="0.3">
      <c r="A33" s="11">
        <v>29</v>
      </c>
      <c r="B33" s="9" t="s">
        <v>158</v>
      </c>
      <c r="C33" s="9" t="s">
        <v>108</v>
      </c>
      <c r="D33" s="9">
        <v>1</v>
      </c>
      <c r="E33" s="16"/>
      <c r="F33" s="16">
        <f t="shared" si="1"/>
        <v>0</v>
      </c>
      <c r="G33" s="28"/>
    </row>
    <row r="34" spans="1:7" x14ac:dyDescent="0.3">
      <c r="A34" s="69" t="s">
        <v>169</v>
      </c>
      <c r="B34" s="69"/>
      <c r="C34" s="69"/>
      <c r="D34" s="69"/>
      <c r="E34" s="69"/>
      <c r="F34" s="29"/>
      <c r="G34" s="28"/>
    </row>
    <row r="35" spans="1:7" x14ac:dyDescent="0.3">
      <c r="A35" s="11">
        <v>1</v>
      </c>
      <c r="B35" s="9" t="s">
        <v>164</v>
      </c>
      <c r="C35" s="9" t="s">
        <v>108</v>
      </c>
      <c r="D35" s="9">
        <v>1</v>
      </c>
      <c r="E35" s="16"/>
      <c r="F35" s="16">
        <f>E35*D35</f>
        <v>0</v>
      </c>
      <c r="G35" s="28"/>
    </row>
    <row r="36" spans="1:7" x14ac:dyDescent="0.3">
      <c r="A36" s="11">
        <v>2</v>
      </c>
      <c r="B36" s="9" t="s">
        <v>143</v>
      </c>
      <c r="C36" s="9" t="s">
        <v>108</v>
      </c>
      <c r="D36" s="9">
        <v>1</v>
      </c>
      <c r="E36" s="16"/>
      <c r="F36" s="16">
        <f t="shared" ref="F36:F44" si="2">E36*D36</f>
        <v>0</v>
      </c>
      <c r="G36" s="28"/>
    </row>
    <row r="37" spans="1:7" x14ac:dyDescent="0.3">
      <c r="A37" s="11">
        <v>3</v>
      </c>
      <c r="B37" s="9" t="s">
        <v>165</v>
      </c>
      <c r="C37" s="9" t="s">
        <v>108</v>
      </c>
      <c r="D37" s="9">
        <v>1</v>
      </c>
      <c r="E37" s="16"/>
      <c r="F37" s="16">
        <f t="shared" si="2"/>
        <v>0</v>
      </c>
      <c r="G37" s="28"/>
    </row>
    <row r="38" spans="1:7" x14ac:dyDescent="0.3">
      <c r="A38" s="11">
        <v>4</v>
      </c>
      <c r="B38" s="9" t="s">
        <v>166</v>
      </c>
      <c r="C38" s="9" t="s">
        <v>108</v>
      </c>
      <c r="D38" s="9">
        <v>5</v>
      </c>
      <c r="E38" s="16"/>
      <c r="F38" s="16">
        <f t="shared" si="2"/>
        <v>0</v>
      </c>
      <c r="G38" s="28"/>
    </row>
    <row r="39" spans="1:7" x14ac:dyDescent="0.3">
      <c r="A39" s="11">
        <v>5</v>
      </c>
      <c r="B39" s="9" t="s">
        <v>167</v>
      </c>
      <c r="C39" s="9" t="s">
        <v>108</v>
      </c>
      <c r="D39" s="9">
        <v>5</v>
      </c>
      <c r="E39" s="16"/>
      <c r="F39" s="16">
        <f t="shared" si="2"/>
        <v>0</v>
      </c>
      <c r="G39" s="28"/>
    </row>
    <row r="40" spans="1:7" x14ac:dyDescent="0.3">
      <c r="A40" s="11">
        <v>6</v>
      </c>
      <c r="B40" s="9" t="s">
        <v>153</v>
      </c>
      <c r="C40" s="9" t="s">
        <v>108</v>
      </c>
      <c r="D40" s="9">
        <v>2</v>
      </c>
      <c r="E40" s="16"/>
      <c r="F40" s="16">
        <f t="shared" si="2"/>
        <v>0</v>
      </c>
      <c r="G40" s="28"/>
    </row>
    <row r="41" spans="1:7" x14ac:dyDescent="0.3">
      <c r="A41" s="11">
        <v>7</v>
      </c>
      <c r="B41" s="9" t="s">
        <v>168</v>
      </c>
      <c r="C41" s="9" t="s">
        <v>138</v>
      </c>
      <c r="D41" s="9">
        <v>2</v>
      </c>
      <c r="E41" s="16"/>
      <c r="F41" s="16">
        <f t="shared" si="2"/>
        <v>0</v>
      </c>
      <c r="G41" s="28"/>
    </row>
    <row r="42" spans="1:7" x14ac:dyDescent="0.3">
      <c r="A42" s="11">
        <v>8</v>
      </c>
      <c r="B42" s="9" t="s">
        <v>155</v>
      </c>
      <c r="C42" s="9" t="s">
        <v>156</v>
      </c>
      <c r="D42" s="9">
        <v>10</v>
      </c>
      <c r="E42" s="16"/>
      <c r="F42" s="16">
        <f t="shared" si="2"/>
        <v>0</v>
      </c>
      <c r="G42" s="28"/>
    </row>
    <row r="43" spans="1:7" x14ac:dyDescent="0.3">
      <c r="A43" s="11">
        <v>9</v>
      </c>
      <c r="B43" s="9" t="s">
        <v>157</v>
      </c>
      <c r="C43" s="9" t="s">
        <v>156</v>
      </c>
      <c r="D43" s="9">
        <v>10</v>
      </c>
      <c r="E43" s="16"/>
      <c r="F43" s="16">
        <f t="shared" si="2"/>
        <v>0</v>
      </c>
      <c r="G43" s="28"/>
    </row>
    <row r="44" spans="1:7" x14ac:dyDescent="0.3">
      <c r="A44" s="11">
        <v>10</v>
      </c>
      <c r="B44" s="9" t="s">
        <v>158</v>
      </c>
      <c r="C44" s="9" t="s">
        <v>108</v>
      </c>
      <c r="D44" s="9">
        <v>1</v>
      </c>
      <c r="E44" s="16"/>
      <c r="F44" s="16">
        <f t="shared" si="2"/>
        <v>0</v>
      </c>
      <c r="G44" s="28"/>
    </row>
    <row r="45" spans="1:7" x14ac:dyDescent="0.3">
      <c r="A45" s="70" t="s">
        <v>171</v>
      </c>
      <c r="B45" s="70"/>
      <c r="C45" s="70"/>
      <c r="D45" s="70"/>
      <c r="E45" s="70"/>
      <c r="F45" s="29"/>
      <c r="G45" s="28"/>
    </row>
    <row r="46" spans="1:7" ht="75" x14ac:dyDescent="0.3">
      <c r="A46" s="42">
        <v>1</v>
      </c>
      <c r="B46" s="36" t="s">
        <v>187</v>
      </c>
      <c r="C46" s="11" t="s">
        <v>108</v>
      </c>
      <c r="D46" s="11">
        <v>2</v>
      </c>
      <c r="E46" s="12"/>
      <c r="F46" s="12">
        <f>E46*D46</f>
        <v>0</v>
      </c>
      <c r="G46" s="28"/>
    </row>
    <row r="47" spans="1:7" ht="30" x14ac:dyDescent="0.35">
      <c r="A47" s="42">
        <v>2</v>
      </c>
      <c r="B47" s="39" t="s">
        <v>183</v>
      </c>
      <c r="C47" s="10" t="s">
        <v>108</v>
      </c>
      <c r="D47" s="11">
        <v>1</v>
      </c>
      <c r="E47" s="12"/>
      <c r="F47" s="12">
        <f t="shared" ref="F47:F51" si="3">E47*D47</f>
        <v>0</v>
      </c>
      <c r="G47" s="28"/>
    </row>
    <row r="48" spans="1:7" x14ac:dyDescent="0.3">
      <c r="A48" s="69" t="s">
        <v>188</v>
      </c>
      <c r="B48" s="69"/>
      <c r="C48" s="69"/>
      <c r="D48" s="69"/>
      <c r="E48" s="69"/>
      <c r="F48" s="29"/>
      <c r="G48" s="28"/>
    </row>
    <row r="49" spans="1:7" ht="45" x14ac:dyDescent="0.3">
      <c r="A49" s="42">
        <v>1</v>
      </c>
      <c r="B49" s="39" t="s">
        <v>184</v>
      </c>
      <c r="C49" s="11" t="s">
        <v>108</v>
      </c>
      <c r="D49" s="11">
        <v>4</v>
      </c>
      <c r="E49" s="12"/>
      <c r="F49" s="12">
        <f t="shared" si="3"/>
        <v>0</v>
      </c>
      <c r="G49" s="28"/>
    </row>
    <row r="50" spans="1:7" ht="30" x14ac:dyDescent="0.3">
      <c r="A50" s="42">
        <v>2</v>
      </c>
      <c r="B50" s="36" t="s">
        <v>185</v>
      </c>
      <c r="C50" s="11" t="s">
        <v>108</v>
      </c>
      <c r="D50" s="11">
        <v>1</v>
      </c>
      <c r="E50" s="12"/>
      <c r="F50" s="12">
        <f t="shared" si="3"/>
        <v>0</v>
      </c>
      <c r="G50" s="28"/>
    </row>
    <row r="51" spans="1:7" ht="30.6" thickBot="1" x14ac:dyDescent="0.4">
      <c r="A51" s="42">
        <v>3</v>
      </c>
      <c r="B51" s="40" t="s">
        <v>186</v>
      </c>
      <c r="C51" s="53" t="s">
        <v>108</v>
      </c>
      <c r="D51" s="41">
        <v>1</v>
      </c>
      <c r="E51" s="45"/>
      <c r="F51" s="12">
        <f t="shared" si="3"/>
        <v>0</v>
      </c>
      <c r="G51" s="28"/>
    </row>
    <row r="52" spans="1:7" ht="15.6" thickBot="1" x14ac:dyDescent="0.35">
      <c r="B52" s="90" t="s">
        <v>197</v>
      </c>
      <c r="C52" s="91"/>
      <c r="D52" s="91"/>
      <c r="E52" s="92"/>
      <c r="F52" s="51">
        <f>SUM(F5:F51)</f>
        <v>0</v>
      </c>
    </row>
    <row r="53" spans="1:7" x14ac:dyDescent="0.3">
      <c r="B53" s="28"/>
      <c r="C53" s="28"/>
      <c r="D53" s="28"/>
      <c r="E53" s="29"/>
      <c r="F53" s="29"/>
      <c r="G53" s="28"/>
    </row>
    <row r="54" spans="1:7" x14ac:dyDescent="0.3">
      <c r="B54" s="28"/>
      <c r="C54" s="28"/>
      <c r="D54" s="28"/>
      <c r="E54" s="29"/>
      <c r="F54" s="29"/>
      <c r="G54" s="28"/>
    </row>
    <row r="55" spans="1:7" x14ac:dyDescent="0.3">
      <c r="B55" s="28"/>
      <c r="C55" s="28"/>
      <c r="D55" s="28"/>
      <c r="E55" s="29"/>
      <c r="F55" s="29"/>
      <c r="G55" s="28"/>
    </row>
    <row r="56" spans="1:7" x14ac:dyDescent="0.3">
      <c r="B56" s="28"/>
      <c r="C56" s="28"/>
      <c r="D56" s="28"/>
      <c r="E56" s="29"/>
      <c r="F56" s="29"/>
      <c r="G56" s="28"/>
    </row>
    <row r="57" spans="1:7" x14ac:dyDescent="0.3">
      <c r="B57" s="28"/>
      <c r="C57" s="28"/>
      <c r="D57" s="28"/>
      <c r="E57" s="29"/>
      <c r="F57" s="29"/>
      <c r="G57" s="28"/>
    </row>
    <row r="58" spans="1:7" x14ac:dyDescent="0.3">
      <c r="B58" s="28"/>
      <c r="C58" s="28"/>
      <c r="D58" s="28"/>
      <c r="E58" s="29"/>
      <c r="F58" s="29"/>
      <c r="G58" s="28"/>
    </row>
    <row r="59" spans="1:7" x14ac:dyDescent="0.3">
      <c r="B59" s="28"/>
      <c r="C59" s="28"/>
      <c r="D59" s="28"/>
      <c r="E59" s="29"/>
      <c r="F59" s="29"/>
      <c r="G59" s="28"/>
    </row>
    <row r="60" spans="1:7" x14ac:dyDescent="0.3">
      <c r="B60" s="28"/>
      <c r="C60" s="28"/>
      <c r="D60" s="28"/>
      <c r="E60" s="29"/>
      <c r="F60" s="29"/>
      <c r="G60" s="28"/>
    </row>
    <row r="61" spans="1:7" x14ac:dyDescent="0.3">
      <c r="B61" s="28"/>
      <c r="C61" s="28"/>
      <c r="D61" s="28"/>
      <c r="E61" s="29"/>
      <c r="F61" s="29"/>
      <c r="G61" s="28"/>
    </row>
    <row r="62" spans="1:7" x14ac:dyDescent="0.3">
      <c r="B62" s="28"/>
      <c r="C62" s="28"/>
      <c r="D62" s="28"/>
      <c r="E62" s="29"/>
      <c r="F62" s="29"/>
      <c r="G62" s="28"/>
    </row>
    <row r="63" spans="1:7" x14ac:dyDescent="0.3">
      <c r="B63" s="28"/>
      <c r="C63" s="28"/>
      <c r="D63" s="28"/>
      <c r="E63" s="29"/>
      <c r="F63" s="29"/>
      <c r="G63" s="28"/>
    </row>
    <row r="64" spans="1:7" x14ac:dyDescent="0.3">
      <c r="B64" s="28"/>
      <c r="C64" s="28"/>
      <c r="D64" s="28"/>
      <c r="E64" s="29"/>
      <c r="F64" s="29"/>
      <c r="G64" s="28"/>
    </row>
    <row r="65" spans="2:7" x14ac:dyDescent="0.3">
      <c r="B65" s="28"/>
      <c r="C65" s="28"/>
      <c r="D65" s="28"/>
      <c r="E65" s="29"/>
      <c r="F65" s="29"/>
      <c r="G65" s="28"/>
    </row>
    <row r="66" spans="2:7" x14ac:dyDescent="0.3">
      <c r="B66" s="28"/>
      <c r="C66" s="28"/>
      <c r="D66" s="28"/>
      <c r="E66" s="29"/>
      <c r="F66" s="29"/>
      <c r="G66" s="28"/>
    </row>
    <row r="67" spans="2:7" x14ac:dyDescent="0.3">
      <c r="B67" s="28"/>
      <c r="C67" s="28"/>
      <c r="D67" s="28"/>
      <c r="E67" s="29"/>
      <c r="F67" s="29"/>
      <c r="G67" s="28"/>
    </row>
    <row r="68" spans="2:7" x14ac:dyDescent="0.3">
      <c r="B68" s="28"/>
      <c r="C68" s="28"/>
      <c r="D68" s="28"/>
      <c r="E68" s="29"/>
      <c r="F68" s="29"/>
      <c r="G68" s="28"/>
    </row>
    <row r="69" spans="2:7" x14ac:dyDescent="0.3">
      <c r="B69" s="28"/>
      <c r="C69" s="28"/>
      <c r="D69" s="28"/>
      <c r="E69" s="29"/>
      <c r="F69" s="29"/>
      <c r="G69" s="28"/>
    </row>
    <row r="70" spans="2:7" ht="15.6" thickBot="1" x14ac:dyDescent="0.35">
      <c r="B70" s="28"/>
      <c r="C70" s="28"/>
      <c r="D70" s="28"/>
      <c r="E70" s="29"/>
      <c r="F70" s="29"/>
      <c r="G70" s="28"/>
    </row>
    <row r="71" spans="2:7" ht="15.6" thickBot="1" x14ac:dyDescent="0.35">
      <c r="B71" s="26" t="s">
        <v>115</v>
      </c>
      <c r="F71" s="30"/>
    </row>
  </sheetData>
  <mergeCells count="1">
    <mergeCell ref="B52:E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9594-BF46-4E94-BC8A-1F3DD3FFB423}">
  <dimension ref="A1:F5"/>
  <sheetViews>
    <sheetView workbookViewId="0">
      <selection activeCell="D9" sqref="D9"/>
    </sheetView>
  </sheetViews>
  <sheetFormatPr defaultRowHeight="14.4" x14ac:dyDescent="0.3"/>
  <cols>
    <col min="2" max="2" width="23.33203125" customWidth="1"/>
    <col min="3" max="3" width="12.44140625" customWidth="1"/>
    <col min="4" max="4" width="16.33203125" customWidth="1"/>
    <col min="5" max="5" width="14.5546875" customWidth="1"/>
    <col min="6" max="6" width="12.109375" customWidth="1"/>
  </cols>
  <sheetData>
    <row r="1" spans="1:6" ht="15" x14ac:dyDescent="0.3">
      <c r="A1" s="93" t="s">
        <v>193</v>
      </c>
      <c r="B1" s="93"/>
      <c r="C1" s="93"/>
      <c r="D1" s="93"/>
      <c r="E1" s="93"/>
      <c r="F1" s="93"/>
    </row>
    <row r="2" spans="1:6" ht="15" x14ac:dyDescent="0.3">
      <c r="A2" s="24"/>
      <c r="B2" s="24"/>
      <c r="C2" s="24"/>
      <c r="D2" s="24"/>
      <c r="E2" s="24"/>
      <c r="F2" s="24"/>
    </row>
    <row r="3" spans="1:6" ht="45" x14ac:dyDescent="0.3">
      <c r="A3" s="11"/>
      <c r="B3" s="21" t="s">
        <v>176</v>
      </c>
      <c r="C3" s="21" t="s">
        <v>69</v>
      </c>
      <c r="D3" s="21" t="s">
        <v>35</v>
      </c>
      <c r="E3" s="21" t="s">
        <v>109</v>
      </c>
      <c r="F3" s="21" t="s">
        <v>66</v>
      </c>
    </row>
    <row r="4" spans="1:6" ht="64.5" customHeight="1" thickBot="1" x14ac:dyDescent="0.35">
      <c r="A4" s="22">
        <v>1</v>
      </c>
      <c r="B4" s="25" t="s">
        <v>175</v>
      </c>
      <c r="C4" s="25" t="s">
        <v>174</v>
      </c>
      <c r="D4" s="25">
        <v>1</v>
      </c>
      <c r="E4" s="31">
        <v>12200</v>
      </c>
      <c r="F4" s="16">
        <f t="shared" ref="F4" si="0">E4*D4</f>
        <v>12200</v>
      </c>
    </row>
    <row r="5" spans="1:6" ht="15.6" thickBot="1" x14ac:dyDescent="0.35">
      <c r="A5" s="90" t="s">
        <v>194</v>
      </c>
      <c r="B5" s="91"/>
      <c r="C5" s="91"/>
      <c r="D5" s="91"/>
      <c r="E5" s="92"/>
      <c r="F5" s="50">
        <f>F4</f>
        <v>12200</v>
      </c>
    </row>
  </sheetData>
  <mergeCells count="2">
    <mergeCell ref="A5:E5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2BB2-7EAC-45B1-9319-058786328CC5}">
  <dimension ref="A1:F5"/>
  <sheetViews>
    <sheetView workbookViewId="0">
      <selection activeCell="H9" sqref="H9"/>
    </sheetView>
  </sheetViews>
  <sheetFormatPr defaultRowHeight="14.4" x14ac:dyDescent="0.3"/>
  <cols>
    <col min="2" max="2" width="20.88671875" customWidth="1"/>
    <col min="3" max="3" width="12.44140625" customWidth="1"/>
    <col min="4" max="4" width="16.33203125" customWidth="1"/>
    <col min="5" max="5" width="14.5546875" customWidth="1"/>
    <col min="6" max="6" width="12.109375" customWidth="1"/>
  </cols>
  <sheetData>
    <row r="1" spans="1:6" ht="15" x14ac:dyDescent="0.3">
      <c r="A1" s="24"/>
      <c r="B1" s="32" t="s">
        <v>196</v>
      </c>
      <c r="C1" s="24"/>
      <c r="D1" s="24"/>
      <c r="E1" s="24"/>
      <c r="F1" s="24"/>
    </row>
    <row r="2" spans="1:6" ht="15" x14ac:dyDescent="0.3">
      <c r="A2" s="24"/>
      <c r="B2" s="24"/>
      <c r="C2" s="24"/>
      <c r="D2" s="24"/>
      <c r="E2" s="24"/>
      <c r="F2" s="24"/>
    </row>
    <row r="3" spans="1:6" ht="45" x14ac:dyDescent="0.3">
      <c r="A3" s="11"/>
      <c r="B3" s="21" t="s">
        <v>173</v>
      </c>
      <c r="C3" s="21" t="s">
        <v>69</v>
      </c>
      <c r="D3" s="21" t="s">
        <v>35</v>
      </c>
      <c r="E3" s="21" t="s">
        <v>109</v>
      </c>
      <c r="F3" s="21" t="s">
        <v>66</v>
      </c>
    </row>
    <row r="4" spans="1:6" ht="30.6" thickBot="1" x14ac:dyDescent="0.35">
      <c r="A4" s="22">
        <v>1</v>
      </c>
      <c r="B4" s="25" t="s">
        <v>172</v>
      </c>
      <c r="C4" s="25" t="s">
        <v>108</v>
      </c>
      <c r="D4" s="25">
        <v>1</v>
      </c>
      <c r="E4" s="31">
        <v>1000</v>
      </c>
      <c r="F4" s="16">
        <f t="shared" ref="F4" si="0">E4*D4</f>
        <v>1000</v>
      </c>
    </row>
    <row r="5" spans="1:6" ht="15.6" thickBot="1" x14ac:dyDescent="0.35">
      <c r="A5" s="90" t="s">
        <v>195</v>
      </c>
      <c r="B5" s="91"/>
      <c r="C5" s="91"/>
      <c r="D5" s="91"/>
      <c r="E5" s="92"/>
      <c r="F5" s="50">
        <f>F4</f>
        <v>1000</v>
      </c>
    </row>
  </sheetData>
  <mergeCells count="1"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958B-15B8-4EF9-ABED-B66016B0CD0A}">
  <dimension ref="A1:F17"/>
  <sheetViews>
    <sheetView workbookViewId="0">
      <selection activeCell="C10" sqref="C10"/>
    </sheetView>
  </sheetViews>
  <sheetFormatPr defaultRowHeight="14.4" x14ac:dyDescent="0.3"/>
  <cols>
    <col min="1" max="1" width="6" customWidth="1"/>
    <col min="2" max="2" width="39.109375" bestFit="1" customWidth="1"/>
    <col min="3" max="3" width="16.33203125" style="46" customWidth="1"/>
  </cols>
  <sheetData>
    <row r="1" spans="1:3" x14ac:dyDescent="0.3">
      <c r="A1" s="3" t="s">
        <v>110</v>
      </c>
    </row>
    <row r="4" spans="1:3" x14ac:dyDescent="0.3">
      <c r="A4" s="1" t="s">
        <v>1</v>
      </c>
      <c r="B4" s="1" t="s">
        <v>116</v>
      </c>
      <c r="C4" s="47">
        <f>'" Oprava" Údržba časť 1'!N45</f>
        <v>0</v>
      </c>
    </row>
    <row r="5" spans="1:3" x14ac:dyDescent="0.3">
      <c r="A5" s="1" t="s">
        <v>3</v>
      </c>
      <c r="B5" s="1" t="s">
        <v>67</v>
      </c>
      <c r="C5" s="47">
        <f>'Opravy práce časť 1'!E26</f>
        <v>0</v>
      </c>
    </row>
    <row r="6" spans="1:3" x14ac:dyDescent="0.3">
      <c r="A6" s="1" t="s">
        <v>4</v>
      </c>
      <c r="B6" s="1" t="s">
        <v>112</v>
      </c>
      <c r="C6" s="47">
        <f>'Bazénová chémia časť 1'!G16</f>
        <v>0</v>
      </c>
    </row>
    <row r="7" spans="1:3" x14ac:dyDescent="0.3">
      <c r="A7" s="2" t="s">
        <v>5</v>
      </c>
      <c r="B7" s="2" t="s">
        <v>113</v>
      </c>
      <c r="C7" s="48">
        <f>'Opravy materiál časť 1'!F52</f>
        <v>0</v>
      </c>
    </row>
    <row r="8" spans="1:3" x14ac:dyDescent="0.3">
      <c r="A8" s="2" t="s">
        <v>189</v>
      </c>
      <c r="B8" s="2" t="s">
        <v>191</v>
      </c>
      <c r="C8" s="48">
        <f>'Spot.materiál časť 1'!F5</f>
        <v>12200</v>
      </c>
    </row>
    <row r="9" spans="1:3" ht="15" thickBot="1" x14ac:dyDescent="0.35">
      <c r="A9" s="2" t="s">
        <v>190</v>
      </c>
      <c r="B9" s="2" t="s">
        <v>192</v>
      </c>
      <c r="C9" s="48">
        <f>'Vstup-Staré Mesto časť 1'!F5</f>
        <v>1000</v>
      </c>
    </row>
    <row r="10" spans="1:3" ht="15" thickBot="1" x14ac:dyDescent="0.35">
      <c r="A10" s="94" t="s">
        <v>117</v>
      </c>
      <c r="B10" s="95"/>
      <c r="C10" s="49">
        <f>SUM(C4:C9)</f>
        <v>13200</v>
      </c>
    </row>
    <row r="17" spans="6:6" x14ac:dyDescent="0.3">
      <c r="F17" s="4"/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" Oprava" Údržba časť 1</vt:lpstr>
      <vt:lpstr>Opravy práce časť 1</vt:lpstr>
      <vt:lpstr>Bazénová chémia časť 1</vt:lpstr>
      <vt:lpstr>Opravy materiál časť 1</vt:lpstr>
      <vt:lpstr>Spot.materiál časť 1</vt:lpstr>
      <vt:lpstr>Vstup-Staré Mesto časť 1</vt:lpstr>
      <vt:lpstr>Rekapitulácia časť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Hamala Milan</cp:lastModifiedBy>
  <dcterms:created xsi:type="dcterms:W3CDTF">2024-12-10T07:51:12Z</dcterms:created>
  <dcterms:modified xsi:type="dcterms:W3CDTF">2025-12-29T08:37:36Z</dcterms:modified>
</cp:coreProperties>
</file>