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Fontány 2026/"/>
    </mc:Choice>
  </mc:AlternateContent>
  <xr:revisionPtr revIDLastSave="4" documentId="8_{2DC9A4C3-EB41-41A9-8D9D-5EB8846E2E69}" xr6:coauthVersionLast="47" xr6:coauthVersionMax="47" xr10:uidLastSave="{AB42E9C1-58AA-473B-92E6-02AC0F3C957B}"/>
  <bookViews>
    <workbookView xWindow="-108" yWindow="-108" windowWidth="23256" windowHeight="12456" tabRatio="824" activeTab="1" xr2:uid="{00000000-000D-0000-FFFF-FFFF00000000}"/>
  </bookViews>
  <sheets>
    <sheet name="Údržba časť 3" sheetId="1" r:id="rId1"/>
    <sheet name="&quot;Oprava&quot; Opravy práce časť 3" sheetId="2" r:id="rId2"/>
    <sheet name="Bazénová chémia časť 3" sheetId="3" r:id="rId3"/>
    <sheet name="&quot;Oprava&quot; Opravy materiál časť 3" sheetId="5" r:id="rId4"/>
    <sheet name="Spot.materiál časť 3" sheetId="9" r:id="rId5"/>
    <sheet name="Vstup-Staré Mesto časť 3" sheetId="10" r:id="rId6"/>
    <sheet name="Rekapitulácia časť 3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G44" i="5"/>
  <c r="G43" i="5"/>
  <c r="G42" i="5"/>
  <c r="G41" i="5"/>
  <c r="L35" i="1" l="1"/>
  <c r="N3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5" i="1"/>
  <c r="J35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/>
  <c r="F35" i="1" s="1"/>
  <c r="G39" i="5"/>
  <c r="G38" i="5"/>
  <c r="G37" i="5"/>
  <c r="G36" i="5"/>
  <c r="G34" i="5"/>
  <c r="G33" i="5"/>
  <c r="G31" i="5"/>
  <c r="G30" i="5"/>
  <c r="G28" i="5"/>
  <c r="G27" i="5"/>
  <c r="G26" i="5"/>
  <c r="G25" i="5"/>
  <c r="G24" i="5"/>
  <c r="G23" i="5"/>
  <c r="G21" i="5"/>
  <c r="G19" i="5"/>
  <c r="G18" i="5"/>
  <c r="G16" i="5"/>
  <c r="G15" i="5"/>
  <c r="G14" i="5"/>
  <c r="G13" i="5"/>
  <c r="G12" i="5"/>
  <c r="G11" i="5"/>
  <c r="G9" i="5"/>
  <c r="G8" i="5"/>
  <c r="G7" i="5"/>
  <c r="G6" i="5"/>
  <c r="G5" i="5"/>
  <c r="G45" i="5" l="1"/>
  <c r="C7" i="6" s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5" i="3" s="1"/>
  <c r="C6" i="6" s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5" i="2"/>
  <c r="F4" i="9"/>
  <c r="F5" i="9" s="1"/>
  <c r="F4" i="10"/>
  <c r="F5" i="10" s="1"/>
  <c r="C9" i="6" s="1"/>
  <c r="N36" i="1" l="1"/>
  <c r="C4" i="6" s="1"/>
  <c r="E27" i="2"/>
  <c r="C5" i="6" s="1"/>
  <c r="C10" i="6" l="1"/>
</calcChain>
</file>

<file path=xl/sharedStrings.xml><?xml version="1.0" encoding="utf-8"?>
<sst xmlns="http://schemas.openxmlformats.org/spreadsheetml/2006/main" count="347" uniqueCount="241">
  <si>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</si>
  <si>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</si>
  <si>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</si>
  <si>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</si>
  <si>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</si>
  <si>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</si>
  <si>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</si>
  <si>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</si>
  <si>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</si>
  <si>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</si>
  <si>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</si>
  <si>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</si>
  <si>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</si>
  <si>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</si>
  <si>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</si>
  <si>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</si>
  <si>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</si>
  <si>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</si>
  <si>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</si>
  <si>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</si>
  <si>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</si>
  <si>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</si>
  <si>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</si>
  <si>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</si>
  <si>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Množstvo</t>
  </si>
  <si>
    <t>Mesačný paušál  v EUR bez DPH</t>
  </si>
  <si>
    <t>Paušálne množstvo  úkonov na 1 mesiac</t>
  </si>
  <si>
    <t>Celkový počet paušálnych úkonov</t>
  </si>
  <si>
    <t>Celkom za 1.I.   v EUR bez DPH</t>
  </si>
  <si>
    <t>Celkom za 1.II.   v EUR bez DPH</t>
  </si>
  <si>
    <t xml:space="preserve">Paušálne jednorázové množstvo úkonov </t>
  </si>
  <si>
    <t>Spolu</t>
  </si>
  <si>
    <t>Položka</t>
  </si>
  <si>
    <t>M.j.</t>
  </si>
  <si>
    <t>hod.</t>
  </si>
  <si>
    <t>Betonárske práce /80 hod./</t>
  </si>
  <si>
    <t>Odvoz a likvidácia odpadov vzniknutých počas opráv /80 hod./</t>
  </si>
  <si>
    <t>Výkopové práce /60 hod./</t>
  </si>
  <si>
    <t>Zemné  práce /80 hod./</t>
  </si>
  <si>
    <t>km</t>
  </si>
  <si>
    <t>Cena za  jednotku v EUR bez DPH</t>
  </si>
  <si>
    <t>Cena celkom za maximálny počet hodín</t>
  </si>
  <si>
    <t>Maximálny počet jednotiek</t>
  </si>
  <si>
    <t>Celkom v EUR bez DPH</t>
  </si>
  <si>
    <t>Technické vlastnosti</t>
  </si>
  <si>
    <t>Jednotka</t>
  </si>
  <si>
    <t>Množstvo (ks)</t>
  </si>
  <si>
    <t xml:space="preserve">Cena v EUR bez DPH za jednotku </t>
  </si>
  <si>
    <t>Cena v EUR bez DPH za položku</t>
  </si>
  <si>
    <t>Maximálna potreba na 12 mesiacov (kg/litre)</t>
  </si>
  <si>
    <t>ks</t>
  </si>
  <si>
    <t>Cena za jednotku v EUR bez DPH</t>
  </si>
  <si>
    <t>Celkom za  3.I.,3.II.3.III.3.IV. V EUR bez DPH</t>
  </si>
  <si>
    <t>Celkom  za 3. V. v EUR bez DPH</t>
  </si>
  <si>
    <t>Celkom  za 3. VI. v EUR bez DPH</t>
  </si>
  <si>
    <t>Celkom  za 3. VII. v EUR bez DPH</t>
  </si>
  <si>
    <t>Spolu  časť 3 v EUR bez DPH</t>
  </si>
  <si>
    <t>Časť 3. bazénová chémia (3.VI)</t>
  </si>
  <si>
    <t>Časť 3 Opravy 3.V.</t>
  </si>
  <si>
    <t>Spolu 3.I.,3.II.3.III.3.IV. v EUR bez DPH</t>
  </si>
  <si>
    <t>Časť 3 - čistenie, údržba, prevádzka</t>
  </si>
  <si>
    <t>Príloha č 1.1 ,  časť 3</t>
  </si>
  <si>
    <t xml:space="preserve">3.I. Zimné čistenie a údržba   /vykonáva sa v mesiaci I., II., III.,  XI., XII./   </t>
  </si>
  <si>
    <t xml:space="preserve">3.II. Letné čistenie, údržba a prevádzka       /vykonáva sa v mesiaci IV., V., VI., VII., VII., IX.X./              </t>
  </si>
  <si>
    <t xml:space="preserve">3.III. Príprava fontán na letnú prevádzku /vykonáva sa od 15.03 do 31.03. bežného roka/            </t>
  </si>
  <si>
    <t xml:space="preserve">3.IV. Ukončenie prevádzkovania fontán /vykonáva sa 31.10. bežného roka/            </t>
  </si>
  <si>
    <t>Závojová na Ružinovskej ulici</t>
  </si>
  <si>
    <t xml:space="preserve">Radosť zo života v záhrade Grassalkovichovho paláca </t>
  </si>
  <si>
    <t xml:space="preserve">pitná – Palugyayova studňa na Zelenej 1          </t>
  </si>
  <si>
    <t xml:space="preserve">pitná – Pálffyovská v Pálffyho paláci </t>
  </si>
  <si>
    <t xml:space="preserve">pitná - Ryba               </t>
  </si>
  <si>
    <t xml:space="preserve">pitná – Váza               </t>
  </si>
  <si>
    <t>pitná – Župné nám.</t>
  </si>
  <si>
    <t>Pitná fontánka, park Svoradová</t>
  </si>
  <si>
    <t>Pitná fontánka, Hradný vrch I</t>
  </si>
  <si>
    <t xml:space="preserve">Pitná fontánka, Hradný vrch II </t>
  </si>
  <si>
    <t xml:space="preserve">studňa u Červeného raka na Michalskej ul.         </t>
  </si>
  <si>
    <t>Pijúce holubice, Sad Janka Kráľa</t>
  </si>
  <si>
    <t xml:space="preserve">Vejárová na    Ružinovskej ulici </t>
  </si>
  <si>
    <t xml:space="preserve">Milenci na   Dulovom nám. </t>
  </si>
  <si>
    <t xml:space="preserve">Zuzka na    Karadžičovej ulici </t>
  </si>
  <si>
    <t xml:space="preserve">Technická na    Nám. M.Benku </t>
  </si>
  <si>
    <t xml:space="preserve">Poézia – Marína na    Šafarikovom nám. </t>
  </si>
  <si>
    <t xml:space="preserve">pred AVIONom na  Americkom nám. </t>
  </si>
  <si>
    <t xml:space="preserve">Družba na    Nám. Slobody </t>
  </si>
  <si>
    <t xml:space="preserve">Planéta mieru na  Hodžovom nám. </t>
  </si>
  <si>
    <t xml:space="preserve">pitná – Putto s rybou  na Bielej ulici </t>
  </si>
  <si>
    <t xml:space="preserve">studňa na   Župnom nám. </t>
  </si>
  <si>
    <t xml:space="preserve">studňa na  Primaciálnom nám. </t>
  </si>
  <si>
    <t xml:space="preserve">pitná u Červeného raka na  Michalskej   ul. 26 </t>
  </si>
  <si>
    <t>Zakrytie, odkrytie  fontán /35 hod./</t>
  </si>
  <si>
    <t>Oprava krytov /75 hod./</t>
  </si>
  <si>
    <t>Oprava čerpadla /65 hod./</t>
  </si>
  <si>
    <t>Montáž čerpadla /45 hod./</t>
  </si>
  <si>
    <t>Demontáž čerpadla /35hod./</t>
  </si>
  <si>
    <t>Vodoinštalačné práce /220 hod./</t>
  </si>
  <si>
    <t>Elektroinštalačné práce /180 hod./</t>
  </si>
  <si>
    <t>Zámočnícke práce /45 hod./</t>
  </si>
  <si>
    <t>Murárske práce /45 hod./</t>
  </si>
  <si>
    <t>Natieračské práce /dno bazénov, kovové konštr. /100 hod./</t>
  </si>
  <si>
    <t>Obkladačské práce /obklad, dlažba /80 hod./</t>
  </si>
  <si>
    <t>Manipulačné práce /ručné naloženie a vyloženie /100 hod./</t>
  </si>
  <si>
    <t>Prečistenie upchatých kanalizažných potrubí /krtkovanie/ 140 hod./</t>
  </si>
  <si>
    <t>Chemické čistenie obkladu/dlažby, bazénovej omietky a nerezových prvkov /380 hod./</t>
  </si>
  <si>
    <t>Práca žeriavu /30 hod./</t>
  </si>
  <si>
    <t>Záhradnícke práce /zeleň/160 hod./</t>
  </si>
  <si>
    <t>Rôzne práce inak nešpecifikované /200 hod./</t>
  </si>
  <si>
    <t>Balenie á 35 kg</t>
  </si>
  <si>
    <t>4550 kg</t>
  </si>
  <si>
    <t>Balenie á 40 kg</t>
  </si>
  <si>
    <t>1600 kg</t>
  </si>
  <si>
    <t>Balenie á 30 kg</t>
  </si>
  <si>
    <t>150 kg</t>
  </si>
  <si>
    <t>Balenie á 20 l</t>
  </si>
  <si>
    <t>200 lit.</t>
  </si>
  <si>
    <t>300 lit.</t>
  </si>
  <si>
    <t>Balenie á 10 kg</t>
  </si>
  <si>
    <t>800 kg</t>
  </si>
  <si>
    <t>Balenie á 5 lit.</t>
  </si>
  <si>
    <t>50 lit.</t>
  </si>
  <si>
    <t>Balenie á 1 lit.</t>
  </si>
  <si>
    <t>130 lit.</t>
  </si>
  <si>
    <t>50 kg</t>
  </si>
  <si>
    <t>Balenie á 10 lit.</t>
  </si>
  <si>
    <t>40 lit.</t>
  </si>
  <si>
    <t>komplet</t>
  </si>
  <si>
    <t>Časť 3. Opravy materiál (3.VII)</t>
  </si>
  <si>
    <t>Rekapitulácia časť 3</t>
  </si>
  <si>
    <t>1.VIII. Vstup</t>
  </si>
  <si>
    <t>Povolenie na vstup do MČ Staré mesto</t>
  </si>
  <si>
    <t>Spolu za IX. v EUR bez DPH</t>
  </si>
  <si>
    <t>Celkom  za 1. VIII. v EUR bez DPH</t>
  </si>
  <si>
    <t>Celkom  za 1. IX. v EUR bez DPH</t>
  </si>
  <si>
    <t>Časť 3. Vstup (3.IX)</t>
  </si>
  <si>
    <t xml:space="preserve">Spotrebný materiál a náhradné diely </t>
  </si>
  <si>
    <t>klp.</t>
  </si>
  <si>
    <t xml:space="preserve">3.VIII. Spotrebný materiál a náhradné diely </t>
  </si>
  <si>
    <t>Spolu za 3.VIII. v EUR bez DPH</t>
  </si>
  <si>
    <t>Časť 3.Spotrebný materiál a náhradné diely (3.VIII.)</t>
  </si>
  <si>
    <t>Pitná fontána č. 1 Sad Janka Kráľa</t>
  </si>
  <si>
    <t>Pitná fontána č. 2 Sad Janka Kráľa</t>
  </si>
  <si>
    <t>Pitná fontána č. 3 Sad Janka Kráľa</t>
  </si>
  <si>
    <t>Pitná fontána č. 4 Sad Janka Kráľa</t>
  </si>
  <si>
    <t xml:space="preserve">Svetový poštár - Poštová ul. </t>
  </si>
  <si>
    <t>Fontána v Krematóriu</t>
  </si>
  <si>
    <t>25.</t>
  </si>
  <si>
    <t>26.</t>
  </si>
  <si>
    <t>27.</t>
  </si>
  <si>
    <t>28.</t>
  </si>
  <si>
    <t>29.</t>
  </si>
  <si>
    <t>30.</t>
  </si>
  <si>
    <r>
      <t xml:space="preserve">3.V. Ďalšie činnosti zabezpečené mimo prevádzkového poriadku, opravy a rekonštrukcie fontán    </t>
    </r>
    <r>
      <rPr>
        <sz val="10"/>
        <color theme="1"/>
        <rFont val="Noto Sans"/>
        <family val="2"/>
      </rPr>
      <t>/maximálne predpokladané</t>
    </r>
    <r>
      <rPr>
        <b/>
        <sz val="10"/>
        <color theme="1"/>
        <rFont val="Noto Sans"/>
        <family val="2"/>
      </rPr>
      <t xml:space="preserve">  </t>
    </r>
    <r>
      <rPr>
        <sz val="10"/>
        <color theme="1"/>
        <rFont val="Noto Sans"/>
        <family val="2"/>
      </rPr>
      <t>množstvo za rok/</t>
    </r>
    <r>
      <rPr>
        <b/>
        <sz val="10"/>
        <color theme="1"/>
        <rFont val="Noto Sans"/>
        <family val="2"/>
      </rPr>
      <t xml:space="preserve">      </t>
    </r>
  </si>
  <si>
    <t xml:space="preserve">Chlórnan sodný, min. 10 % aktívneho chlóru  </t>
  </si>
  <si>
    <t xml:space="preserve">Kyselina sírová pH- 36 -38 % koncentrácia kyseliny sírovej   </t>
  </si>
  <si>
    <t xml:space="preserve">Hydroxid sodný 48-50%  </t>
  </si>
  <si>
    <t xml:space="preserve">FLOC+C </t>
  </si>
  <si>
    <t xml:space="preserve">Algicid </t>
  </si>
  <si>
    <t xml:space="preserve">Multifunkčné bazénové tablety 200g    </t>
  </si>
  <si>
    <t>1000 kg</t>
  </si>
  <si>
    <t xml:space="preserve">Chlórové bazénové tablety 200g    </t>
  </si>
  <si>
    <t xml:space="preserve">Chlórový granulát, min. 70% aktívneho chlóru </t>
  </si>
  <si>
    <t>100 kg</t>
  </si>
  <si>
    <t xml:space="preserve">Blokátor /stabilizátor/ tvrdosti </t>
  </si>
  <si>
    <t xml:space="preserve">Zazimovací roztok </t>
  </si>
  <si>
    <t>20 lit.</t>
  </si>
  <si>
    <t xml:space="preserve">Kyselina chlorovodíková, min. 33 % </t>
  </si>
  <si>
    <t xml:space="preserve">Uniakryl šedá </t>
  </si>
  <si>
    <t xml:space="preserve">Acetónové riedidlo C6000 </t>
  </si>
  <si>
    <t xml:space="preserve">Cementová hmota M. Mapelastic S </t>
  </si>
  <si>
    <t>120 kg</t>
  </si>
  <si>
    <t>Odstraňovač grafitov v spreji</t>
  </si>
  <si>
    <t>Balenie á 400 ml</t>
  </si>
  <si>
    <t>8 lit.</t>
  </si>
  <si>
    <t>Sidol - prostriedok na čistenie mosadze a medi</t>
  </si>
  <si>
    <t>Balenie á 250 ml</t>
  </si>
  <si>
    <t>2,5 lit.</t>
  </si>
  <si>
    <t>Dulux Grunt penetračný náter - priesvitná</t>
  </si>
  <si>
    <t>Balenie á 5 l</t>
  </si>
  <si>
    <t>5 lit.</t>
  </si>
  <si>
    <t xml:space="preserve">Dulux Weathershield Silicon plus </t>
  </si>
  <si>
    <t>10 lit.</t>
  </si>
  <si>
    <t>Dulux Floorpaint Classic náter na betón</t>
  </si>
  <si>
    <t>HG extra silný penový čistič vodného kameňa</t>
  </si>
  <si>
    <t>Balenie á 500 ml</t>
  </si>
  <si>
    <t>Soundal šľahaný tmel - biela</t>
  </si>
  <si>
    <t>Balenie á 280 ml</t>
  </si>
  <si>
    <t>2,24 lit.</t>
  </si>
  <si>
    <t>Maximálna potreba (komplet/
m/ks/)</t>
  </si>
  <si>
    <t xml:space="preserve">Čerpadlo SIGMA NMP 65/12A, 7,5kW, 400 V  </t>
  </si>
  <si>
    <t>1 ks</t>
  </si>
  <si>
    <t>1 komplet</t>
  </si>
  <si>
    <t xml:space="preserve">Žulový obklad, leštený 360x1000x80 atyp – zameranie na mieste  </t>
  </si>
  <si>
    <t>4 ks</t>
  </si>
  <si>
    <t>Lepidlo na obklady (25 kg)</t>
  </si>
  <si>
    <t>Škárovacia hmota Mapei Ultracolor plus (5kg)</t>
  </si>
  <si>
    <t>Výmena poškodeného obkladu na fontáne Planéta mieru, Hodžovo nám.</t>
  </si>
  <si>
    <t>PH sonda pH LONG LIFE</t>
  </si>
  <si>
    <t>RX sonda redox potenciálu LONG LIFE</t>
  </si>
  <si>
    <t>Kalibračný roztok buffer pH 7.00</t>
  </si>
  <si>
    <t>Kalibračný roztok buffer redox 650 mV</t>
  </si>
  <si>
    <t>Filtračné sklo 0,5 – 1,0 mm (25 kg)</t>
  </si>
  <si>
    <t>41 ks</t>
  </si>
  <si>
    <t>Výmena a kalibrácia sond, výmena filtračného média na fontáne Družba, Námestie Slobody</t>
  </si>
  <si>
    <t>Svietidlo SEA Crown RGB 18W/733 Lm, 12/24 V dc 10</t>
  </si>
  <si>
    <t>3 ks</t>
  </si>
  <si>
    <t>Výmena svietidiel na fontáne Marína, Šafárikovo nám.</t>
  </si>
  <si>
    <t>Ventil tlačný (pre pitné fontány VENDOME)</t>
  </si>
  <si>
    <t>Svietidlo RGB PL 600</t>
  </si>
  <si>
    <t>2 ks</t>
  </si>
  <si>
    <t xml:space="preserve">Výmena svietidiel na Závojovej fontáne, Ružinovská ul. </t>
  </si>
  <si>
    <t>Poklop oceľový dvojkrídlový 1300x1300x5 mm z uzamykaním</t>
  </si>
  <si>
    <t>Poklop oceľový 600x600x5 mm s perforáciou Ø 5 mm na ploche 350x350 mm pre odvetranie strojovne</t>
  </si>
  <si>
    <t>Výmena poklopov, očistenie a náter oceľových rámov</t>
  </si>
  <si>
    <t xml:space="preserve">Čerpadlo SIGMA NMP 65/12C, 5,5kW, 400 V  </t>
  </si>
  <si>
    <t xml:space="preserve">Nástenná rozvodnica IP 65, 4radová, 4x24TE, výzbroj podľa pôvodnej s doplnením PLC systému Siemens a elektroventil pre dopúšťanie  </t>
  </si>
  <si>
    <t>Výmena rozvodne (demontáž pôvodnej, montáž novej) a zapojenie, montáž automatického dopúšťania s elektroventilom a zapojenie, inštalácia svietidla v strojovni na fontáne Zuzka, Karadžičová ul.</t>
  </si>
  <si>
    <t>Montáž rozvodne, zapojenie v strojovni a napojenie rozvádzača hmlovej clony, úprava rozvádzača RE (demontáž ovládania), montáž automatického dopúšťania s elektroventilom a zapojenie, inštalácia svietidla v strojovni na Vejárovej fontáne, Ružinovská ul.</t>
  </si>
  <si>
    <t>Stĺp ovládania s tlačítkom ovládania pitnej fontány rovnakého typu ako na pitnej fontáne Váza, Primaciálne nám., požiadavka KPÚ</t>
  </si>
  <si>
    <t>PPR trubka PN20 a tvarovky (dĺžka 15 m)</t>
  </si>
  <si>
    <t>Revízna šachta s t-kusom,  ovzdušňovacím ventilom, kovový poklop v odtieni jestvujúcej dlažby</t>
  </si>
  <si>
    <t>Demontáž obkladu na objekte, rozobratie dlažby, osadenie revíznej šachty, montáž vodovodného potrubia cez stenu objektu (cca 1m), montáž obkladu, pokládka dlažby, napojenie vody v objekte, dopojenie tlačítka ovládania a napojenie pitnej fontány, očistenie a impregnácia pitnej Palffyovskej fontány v Pálffyho paláci</t>
  </si>
  <si>
    <t>Svietidlo LED RGB povrchové</t>
  </si>
  <si>
    <t>6 ks</t>
  </si>
  <si>
    <t>Kábel pevný CYKY 3x2,5 pvc čierny (25m)</t>
  </si>
  <si>
    <t>bal</t>
  </si>
  <si>
    <t>1 bal</t>
  </si>
  <si>
    <t>Rúrka ohybná SUPER MONOFLEX  (25m)</t>
  </si>
  <si>
    <t>Výmena svietidiel (6 ks) a káblovania na fontáne Milenci, Dulovo nám.</t>
  </si>
  <si>
    <t xml:space="preserve">Spolu 3.VI. bazénová chémia </t>
  </si>
  <si>
    <t>Celkom za 3.VII. v EUR bez DPH</t>
  </si>
  <si>
    <t>3.VII. Technické vlastnosti</t>
  </si>
  <si>
    <t>Hodžovo námestie - Planéta mieru</t>
  </si>
  <si>
    <t>Marína, Šafárikovo nám.</t>
  </si>
  <si>
    <t xml:space="preserve">Družba, Námestie Slobody </t>
  </si>
  <si>
    <t xml:space="preserve">Pitné, Hradný vrch I, II a Župné nám. </t>
  </si>
  <si>
    <t xml:space="preserve">Závojová, Ružinovská ul. </t>
  </si>
  <si>
    <t xml:space="preserve">Vejárová, Ružinovská ul. </t>
  </si>
  <si>
    <t xml:space="preserve">Pálffyovská, Pálffyho palác </t>
  </si>
  <si>
    <t xml:space="preserve">Milenci, Dulovo nám. </t>
  </si>
  <si>
    <r>
      <t>Vejárová, Ružinovská ul.</t>
    </r>
    <r>
      <rPr>
        <b/>
        <sz val="10"/>
        <color rgb="FF000000"/>
        <rFont val="Noto Sans"/>
        <family val="2"/>
        <charset val="238"/>
      </rPr>
      <t xml:space="preserve"> </t>
    </r>
    <r>
      <rPr>
        <b/>
        <sz val="10"/>
        <color rgb="FFFF0000"/>
        <rFont val="Noto Sans"/>
        <family val="2"/>
        <charset val="238"/>
      </rPr>
      <t>Karadžičova</t>
    </r>
  </si>
  <si>
    <r>
      <t>Dopravné náklady /</t>
    </r>
    <r>
      <rPr>
        <strike/>
        <sz val="10"/>
        <color theme="1"/>
        <rFont val="Noto Sans"/>
        <family val="2"/>
        <charset val="238"/>
      </rPr>
      <t xml:space="preserve">3500  </t>
    </r>
    <r>
      <rPr>
        <sz val="10"/>
        <color rgb="FFFF0000"/>
        <rFont val="Noto Sans"/>
        <family val="2"/>
        <charset val="238"/>
      </rPr>
      <t>5000</t>
    </r>
    <r>
      <rPr>
        <sz val="10"/>
        <color theme="1"/>
        <rFont val="Noto Sans"/>
        <family val="2"/>
      </rPr>
      <t>km/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</si>
</sst>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sz val="10"/>
      <name val="Noto Sans"/>
      <family val="2"/>
    </font>
    <font>
      <sz val="10"/>
      <color rgb="FF000000"/>
      <name val="Noto Sans"/>
      <family val="2"/>
    </font>
    <font>
      <b/>
      <sz val="10"/>
      <color rgb="FF000000"/>
      <name val="Noto Sans"/>
      <family val="2"/>
    </font>
    <font>
      <b/>
      <sz val="12"/>
      <color theme="1"/>
      <name val="Noto Sans"/>
      <family val="2"/>
    </font>
    <font>
      <b/>
      <sz val="10"/>
      <color rgb="FF000000"/>
      <name val="Noto Sans"/>
      <family val="2"/>
      <charset val="238"/>
    </font>
    <font>
      <b/>
      <sz val="10"/>
      <color rgb="FFFF0000"/>
      <name val="Noto Sans"/>
      <family val="2"/>
      <charset val="238"/>
    </font>
    <font>
      <b/>
      <strike/>
      <sz val="10"/>
      <color rgb="FF000000"/>
      <name val="Noto Sans"/>
      <family val="2"/>
      <charset val="238"/>
    </font>
    <font>
      <strike/>
      <sz val="10"/>
      <color theme="1"/>
      <name val="Noto Sans"/>
      <family val="2"/>
      <charset val="238"/>
    </font>
    <font>
      <sz val="10"/>
      <color rgb="FFFF0000"/>
      <name val="Noto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3" xfId="0" applyBorder="1"/>
    <xf numFmtId="0" fontId="2" fillId="0" borderId="0" xfId="0" applyFont="1"/>
    <xf numFmtId="0" fontId="0" fillId="0" borderId="7" xfId="0" applyBorder="1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16" fontId="2" fillId="0" borderId="3" xfId="0" applyNumberFormat="1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64" fontId="2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9" xfId="0" applyFont="1" applyBorder="1"/>
    <xf numFmtId="0" fontId="7" fillId="0" borderId="2" xfId="0" applyFont="1" applyBorder="1"/>
    <xf numFmtId="0" fontId="3" fillId="0" borderId="0" xfId="0" applyFont="1"/>
    <xf numFmtId="0" fontId="6" fillId="0" borderId="20" xfId="0" applyFont="1" applyBorder="1" applyAlignment="1">
      <alignment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164" fontId="7" fillId="2" borderId="24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/>
    </xf>
    <xf numFmtId="164" fontId="6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7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/>
    <xf numFmtId="0" fontId="1" fillId="0" borderId="2" xfId="0" applyFont="1" applyBorder="1"/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zoomScaleNormal="100" workbookViewId="0">
      <selection activeCell="A3" sqref="A3:B4"/>
    </sheetView>
  </sheetViews>
  <sheetFormatPr defaultRowHeight="14.4" x14ac:dyDescent="0.3"/>
  <cols>
    <col min="1" max="1" width="5.88671875" customWidth="1"/>
    <col min="2" max="2" width="50.88671875" customWidth="1"/>
    <col min="3" max="3" width="12.88671875" customWidth="1"/>
    <col min="4" max="4" width="12" customWidth="1"/>
    <col min="5" max="5" width="10.5546875" style="18" customWidth="1"/>
    <col min="6" max="6" width="13.44140625" style="18" customWidth="1"/>
    <col min="7" max="8" width="13.88671875" customWidth="1"/>
    <col min="9" max="9" width="11.44140625" style="18" customWidth="1"/>
    <col min="10" max="10" width="14.44140625" style="18" customWidth="1"/>
    <col min="11" max="11" width="12.6640625" customWidth="1"/>
    <col min="12" max="12" width="15.109375" style="18" customWidth="1"/>
    <col min="13" max="13" width="12.33203125" customWidth="1"/>
    <col min="14" max="14" width="15.44140625" style="18" customWidth="1"/>
  </cols>
  <sheetData>
    <row r="1" spans="1:14" ht="15.6" x14ac:dyDescent="0.3">
      <c r="A1" s="7" t="s">
        <v>61</v>
      </c>
      <c r="B1" s="2"/>
      <c r="C1" s="2"/>
      <c r="D1" s="2"/>
      <c r="E1" s="28"/>
      <c r="F1" s="28"/>
      <c r="G1" s="2"/>
      <c r="H1" s="2"/>
      <c r="I1" s="28"/>
      <c r="J1" s="28"/>
      <c r="K1" s="2"/>
      <c r="L1" s="28"/>
      <c r="M1" s="2"/>
      <c r="N1" s="28"/>
    </row>
    <row r="2" spans="1:14" x14ac:dyDescent="0.3">
      <c r="A2" s="2"/>
      <c r="B2" s="2"/>
      <c r="C2" s="2"/>
      <c r="D2" s="2"/>
      <c r="E2" s="28"/>
      <c r="F2" s="28"/>
      <c r="G2" s="2"/>
      <c r="H2" s="2"/>
      <c r="I2" s="28"/>
      <c r="J2" s="28"/>
      <c r="K2" s="2"/>
      <c r="L2" s="28"/>
      <c r="M2" s="2"/>
      <c r="N2" s="28"/>
    </row>
    <row r="3" spans="1:14" ht="43.95" customHeight="1" x14ac:dyDescent="0.35">
      <c r="A3" s="101" t="s">
        <v>60</v>
      </c>
      <c r="B3" s="101"/>
      <c r="C3" s="99" t="s">
        <v>62</v>
      </c>
      <c r="D3" s="99"/>
      <c r="E3" s="99"/>
      <c r="F3" s="99"/>
      <c r="G3" s="96" t="s">
        <v>63</v>
      </c>
      <c r="H3" s="97"/>
      <c r="I3" s="97"/>
      <c r="J3" s="98"/>
      <c r="K3" s="100" t="s">
        <v>64</v>
      </c>
      <c r="L3" s="100"/>
      <c r="M3" s="100" t="s">
        <v>65</v>
      </c>
      <c r="N3" s="100"/>
    </row>
    <row r="4" spans="1:14" ht="60.75" customHeight="1" thickBot="1" x14ac:dyDescent="0.35">
      <c r="A4" s="101"/>
      <c r="B4" s="101"/>
      <c r="C4" s="14" t="s">
        <v>26</v>
      </c>
      <c r="D4" s="14" t="s">
        <v>27</v>
      </c>
      <c r="E4" s="81" t="s">
        <v>25</v>
      </c>
      <c r="F4" s="55" t="s">
        <v>28</v>
      </c>
      <c r="G4" s="14" t="s">
        <v>26</v>
      </c>
      <c r="H4" s="56" t="s">
        <v>27</v>
      </c>
      <c r="I4" s="80" t="s">
        <v>25</v>
      </c>
      <c r="J4" s="55" t="s">
        <v>29</v>
      </c>
      <c r="K4" s="14" t="s">
        <v>30</v>
      </c>
      <c r="L4" s="80" t="s">
        <v>25</v>
      </c>
      <c r="M4" s="14" t="s">
        <v>30</v>
      </c>
      <c r="N4" s="80" t="s">
        <v>25</v>
      </c>
    </row>
    <row r="5" spans="1:14" ht="15" x14ac:dyDescent="0.35">
      <c r="A5" s="83" t="s">
        <v>0</v>
      </c>
      <c r="B5" s="84" t="s">
        <v>66</v>
      </c>
      <c r="C5" s="57">
        <v>1</v>
      </c>
      <c r="D5" s="58">
        <v>5</v>
      </c>
      <c r="E5" s="64"/>
      <c r="F5" s="65">
        <f>E5*D5</f>
        <v>0</v>
      </c>
      <c r="G5" s="58">
        <v>1</v>
      </c>
      <c r="H5" s="66">
        <v>7</v>
      </c>
      <c r="I5" s="64"/>
      <c r="J5" s="65">
        <f>I5*H5</f>
        <v>0</v>
      </c>
      <c r="K5" s="58">
        <v>1</v>
      </c>
      <c r="L5" s="65"/>
      <c r="M5" s="58">
        <v>1</v>
      </c>
      <c r="N5" s="67"/>
    </row>
    <row r="6" spans="1:14" ht="15" x14ac:dyDescent="0.35">
      <c r="A6" s="25" t="s">
        <v>1</v>
      </c>
      <c r="B6" s="59" t="s">
        <v>78</v>
      </c>
      <c r="C6" s="26">
        <v>1</v>
      </c>
      <c r="D6" s="11">
        <v>5</v>
      </c>
      <c r="E6" s="29"/>
      <c r="F6" s="68">
        <f t="shared" ref="F6:F34" si="0">E6*D6</f>
        <v>0</v>
      </c>
      <c r="G6" s="11">
        <v>1</v>
      </c>
      <c r="H6" s="69">
        <v>7</v>
      </c>
      <c r="I6" s="29"/>
      <c r="J6" s="68">
        <f t="shared" ref="J6:J34" si="1">I6*H6</f>
        <v>0</v>
      </c>
      <c r="K6" s="11">
        <v>1</v>
      </c>
      <c r="L6" s="68"/>
      <c r="M6" s="11">
        <v>1</v>
      </c>
      <c r="N6" s="40"/>
    </row>
    <row r="7" spans="1:14" ht="15" x14ac:dyDescent="0.35">
      <c r="A7" s="25" t="s">
        <v>2</v>
      </c>
      <c r="B7" s="59" t="s">
        <v>79</v>
      </c>
      <c r="C7" s="26">
        <v>1</v>
      </c>
      <c r="D7" s="11">
        <v>5</v>
      </c>
      <c r="E7" s="29"/>
      <c r="F7" s="68">
        <f t="shared" si="0"/>
        <v>0</v>
      </c>
      <c r="G7" s="11">
        <v>1</v>
      </c>
      <c r="H7" s="69">
        <v>7</v>
      </c>
      <c r="I7" s="29"/>
      <c r="J7" s="68">
        <f t="shared" si="1"/>
        <v>0</v>
      </c>
      <c r="K7" s="11">
        <v>1</v>
      </c>
      <c r="L7" s="68"/>
      <c r="M7" s="11">
        <v>1</v>
      </c>
      <c r="N7" s="40"/>
    </row>
    <row r="8" spans="1:14" ht="15" x14ac:dyDescent="0.35">
      <c r="A8" s="25" t="s">
        <v>3</v>
      </c>
      <c r="B8" s="59" t="s">
        <v>80</v>
      </c>
      <c r="C8" s="26">
        <v>1</v>
      </c>
      <c r="D8" s="11">
        <v>5</v>
      </c>
      <c r="E8" s="29"/>
      <c r="F8" s="68">
        <f t="shared" si="0"/>
        <v>0</v>
      </c>
      <c r="G8" s="11">
        <v>1</v>
      </c>
      <c r="H8" s="69">
        <v>7</v>
      </c>
      <c r="I8" s="29"/>
      <c r="J8" s="68">
        <f t="shared" si="1"/>
        <v>0</v>
      </c>
      <c r="K8" s="11">
        <v>1</v>
      </c>
      <c r="L8" s="68"/>
      <c r="M8" s="11">
        <v>1</v>
      </c>
      <c r="N8" s="40"/>
    </row>
    <row r="9" spans="1:14" ht="15" x14ac:dyDescent="0.35">
      <c r="A9" s="25" t="s">
        <v>4</v>
      </c>
      <c r="B9" s="59" t="s">
        <v>81</v>
      </c>
      <c r="C9" s="26">
        <v>1</v>
      </c>
      <c r="D9" s="11">
        <v>5</v>
      </c>
      <c r="E9" s="29"/>
      <c r="F9" s="68">
        <f t="shared" si="0"/>
        <v>0</v>
      </c>
      <c r="G9" s="11">
        <v>1</v>
      </c>
      <c r="H9" s="69">
        <v>7</v>
      </c>
      <c r="I9" s="29"/>
      <c r="J9" s="68">
        <f t="shared" si="1"/>
        <v>0</v>
      </c>
      <c r="K9" s="11">
        <v>1</v>
      </c>
      <c r="L9" s="68"/>
      <c r="M9" s="11">
        <v>1</v>
      </c>
      <c r="N9" s="40"/>
    </row>
    <row r="10" spans="1:14" ht="15" x14ac:dyDescent="0.35">
      <c r="A10" s="25" t="s">
        <v>5</v>
      </c>
      <c r="B10" s="59" t="s">
        <v>82</v>
      </c>
      <c r="C10" s="26">
        <v>1</v>
      </c>
      <c r="D10" s="11">
        <v>5</v>
      </c>
      <c r="E10" s="29"/>
      <c r="F10" s="68">
        <f t="shared" si="0"/>
        <v>0</v>
      </c>
      <c r="G10" s="11">
        <v>1</v>
      </c>
      <c r="H10" s="69">
        <v>7</v>
      </c>
      <c r="I10" s="29"/>
      <c r="J10" s="68">
        <f t="shared" si="1"/>
        <v>0</v>
      </c>
      <c r="K10" s="11">
        <v>1</v>
      </c>
      <c r="L10" s="68"/>
      <c r="M10" s="11">
        <v>1</v>
      </c>
      <c r="N10" s="40"/>
    </row>
    <row r="11" spans="1:14" ht="15" x14ac:dyDescent="0.35">
      <c r="A11" s="25" t="s">
        <v>6</v>
      </c>
      <c r="B11" s="59" t="s">
        <v>83</v>
      </c>
      <c r="C11" s="26">
        <v>1</v>
      </c>
      <c r="D11" s="11">
        <v>5</v>
      </c>
      <c r="E11" s="29"/>
      <c r="F11" s="68">
        <f t="shared" si="0"/>
        <v>0</v>
      </c>
      <c r="G11" s="11">
        <v>1</v>
      </c>
      <c r="H11" s="69">
        <v>7</v>
      </c>
      <c r="I11" s="29"/>
      <c r="J11" s="68">
        <f t="shared" si="1"/>
        <v>0</v>
      </c>
      <c r="K11" s="11">
        <v>1</v>
      </c>
      <c r="L11" s="68"/>
      <c r="M11" s="11">
        <v>1</v>
      </c>
      <c r="N11" s="40"/>
    </row>
    <row r="12" spans="1:14" ht="15" x14ac:dyDescent="0.35">
      <c r="A12" s="25" t="s">
        <v>7</v>
      </c>
      <c r="B12" s="59" t="s">
        <v>84</v>
      </c>
      <c r="C12" s="26">
        <v>1</v>
      </c>
      <c r="D12" s="11">
        <v>5</v>
      </c>
      <c r="E12" s="29"/>
      <c r="F12" s="68">
        <f t="shared" si="0"/>
        <v>0</v>
      </c>
      <c r="G12" s="11">
        <v>1</v>
      </c>
      <c r="H12" s="69">
        <v>7</v>
      </c>
      <c r="I12" s="29"/>
      <c r="J12" s="68">
        <f t="shared" si="1"/>
        <v>0</v>
      </c>
      <c r="K12" s="11">
        <v>1</v>
      </c>
      <c r="L12" s="68"/>
      <c r="M12" s="11">
        <v>1</v>
      </c>
      <c r="N12" s="40"/>
    </row>
    <row r="13" spans="1:14" ht="15" x14ac:dyDescent="0.35">
      <c r="A13" s="25" t="s">
        <v>8</v>
      </c>
      <c r="B13" s="59" t="s">
        <v>67</v>
      </c>
      <c r="C13" s="26">
        <v>1</v>
      </c>
      <c r="D13" s="11">
        <v>5</v>
      </c>
      <c r="E13" s="29"/>
      <c r="F13" s="68">
        <f t="shared" si="0"/>
        <v>0</v>
      </c>
      <c r="G13" s="11">
        <v>1</v>
      </c>
      <c r="H13" s="69">
        <v>7</v>
      </c>
      <c r="I13" s="29"/>
      <c r="J13" s="68">
        <f t="shared" si="1"/>
        <v>0</v>
      </c>
      <c r="K13" s="11">
        <v>1</v>
      </c>
      <c r="L13" s="68"/>
      <c r="M13" s="11">
        <v>1</v>
      </c>
      <c r="N13" s="40"/>
    </row>
    <row r="14" spans="1:14" ht="15" x14ac:dyDescent="0.35">
      <c r="A14" s="25" t="s">
        <v>9</v>
      </c>
      <c r="B14" s="59" t="s">
        <v>85</v>
      </c>
      <c r="C14" s="26">
        <v>1</v>
      </c>
      <c r="D14" s="11">
        <v>5</v>
      </c>
      <c r="E14" s="29"/>
      <c r="F14" s="68">
        <f t="shared" si="0"/>
        <v>0</v>
      </c>
      <c r="G14" s="11">
        <v>1</v>
      </c>
      <c r="H14" s="69">
        <v>7</v>
      </c>
      <c r="I14" s="29"/>
      <c r="J14" s="68">
        <f t="shared" si="1"/>
        <v>0</v>
      </c>
      <c r="K14" s="11">
        <v>1</v>
      </c>
      <c r="L14" s="68"/>
      <c r="M14" s="11">
        <v>1</v>
      </c>
      <c r="N14" s="40"/>
    </row>
    <row r="15" spans="1:14" ht="15" x14ac:dyDescent="0.35">
      <c r="A15" s="25" t="s">
        <v>10</v>
      </c>
      <c r="B15" s="59" t="s">
        <v>68</v>
      </c>
      <c r="C15" s="26">
        <v>1</v>
      </c>
      <c r="D15" s="11">
        <v>5</v>
      </c>
      <c r="E15" s="29"/>
      <c r="F15" s="68">
        <f t="shared" si="0"/>
        <v>0</v>
      </c>
      <c r="G15" s="11">
        <v>1</v>
      </c>
      <c r="H15" s="69">
        <v>7</v>
      </c>
      <c r="I15" s="29"/>
      <c r="J15" s="68">
        <f t="shared" si="1"/>
        <v>0</v>
      </c>
      <c r="K15" s="11">
        <v>1</v>
      </c>
      <c r="L15" s="68"/>
      <c r="M15" s="11">
        <v>1</v>
      </c>
      <c r="N15" s="40"/>
    </row>
    <row r="16" spans="1:14" ht="15" x14ac:dyDescent="0.35">
      <c r="A16" s="25" t="s">
        <v>11</v>
      </c>
      <c r="B16" s="59" t="s">
        <v>89</v>
      </c>
      <c r="C16" s="26">
        <v>1</v>
      </c>
      <c r="D16" s="11">
        <v>5</v>
      </c>
      <c r="E16" s="29"/>
      <c r="F16" s="68">
        <f t="shared" si="0"/>
        <v>0</v>
      </c>
      <c r="G16" s="11">
        <v>1</v>
      </c>
      <c r="H16" s="69">
        <v>7</v>
      </c>
      <c r="I16" s="29"/>
      <c r="J16" s="68">
        <f t="shared" si="1"/>
        <v>0</v>
      </c>
      <c r="K16" s="11">
        <v>1</v>
      </c>
      <c r="L16" s="68"/>
      <c r="M16" s="11">
        <v>1</v>
      </c>
      <c r="N16" s="40"/>
    </row>
    <row r="17" spans="1:14" ht="15" x14ac:dyDescent="0.35">
      <c r="A17" s="25" t="s">
        <v>12</v>
      </c>
      <c r="B17" s="59" t="s">
        <v>86</v>
      </c>
      <c r="C17" s="26">
        <v>1</v>
      </c>
      <c r="D17" s="11">
        <v>5</v>
      </c>
      <c r="E17" s="29"/>
      <c r="F17" s="68">
        <f t="shared" si="0"/>
        <v>0</v>
      </c>
      <c r="G17" s="11">
        <v>1</v>
      </c>
      <c r="H17" s="69">
        <v>7</v>
      </c>
      <c r="I17" s="29"/>
      <c r="J17" s="68">
        <f t="shared" si="1"/>
        <v>0</v>
      </c>
      <c r="K17" s="11">
        <v>1</v>
      </c>
      <c r="L17" s="68"/>
      <c r="M17" s="11">
        <v>1</v>
      </c>
      <c r="N17" s="40"/>
    </row>
    <row r="18" spans="1:14" ht="15" x14ac:dyDescent="0.35">
      <c r="A18" s="25" t="s">
        <v>13</v>
      </c>
      <c r="B18" s="59" t="s">
        <v>69</v>
      </c>
      <c r="C18" s="26">
        <v>1</v>
      </c>
      <c r="D18" s="11">
        <v>5</v>
      </c>
      <c r="E18" s="29"/>
      <c r="F18" s="68">
        <f t="shared" si="0"/>
        <v>0</v>
      </c>
      <c r="G18" s="11">
        <v>1</v>
      </c>
      <c r="H18" s="69">
        <v>7</v>
      </c>
      <c r="I18" s="29"/>
      <c r="J18" s="68">
        <f t="shared" si="1"/>
        <v>0</v>
      </c>
      <c r="K18" s="11">
        <v>1</v>
      </c>
      <c r="L18" s="68"/>
      <c r="M18" s="11">
        <v>1</v>
      </c>
      <c r="N18" s="40"/>
    </row>
    <row r="19" spans="1:14" ht="15" x14ac:dyDescent="0.35">
      <c r="A19" s="25" t="s">
        <v>14</v>
      </c>
      <c r="B19" s="59" t="s">
        <v>70</v>
      </c>
      <c r="C19" s="26">
        <v>1</v>
      </c>
      <c r="D19" s="11">
        <v>5</v>
      </c>
      <c r="E19" s="29"/>
      <c r="F19" s="68">
        <f t="shared" si="0"/>
        <v>0</v>
      </c>
      <c r="G19" s="11">
        <v>1</v>
      </c>
      <c r="H19" s="69">
        <v>7</v>
      </c>
      <c r="I19" s="29"/>
      <c r="J19" s="68">
        <f t="shared" si="1"/>
        <v>0</v>
      </c>
      <c r="K19" s="11">
        <v>1</v>
      </c>
      <c r="L19" s="68"/>
      <c r="M19" s="11">
        <v>1</v>
      </c>
      <c r="N19" s="40"/>
    </row>
    <row r="20" spans="1:14" ht="15" x14ac:dyDescent="0.35">
      <c r="A20" s="25" t="s">
        <v>15</v>
      </c>
      <c r="B20" s="59" t="s">
        <v>71</v>
      </c>
      <c r="C20" s="26">
        <v>1</v>
      </c>
      <c r="D20" s="11">
        <v>5</v>
      </c>
      <c r="E20" s="29"/>
      <c r="F20" s="68">
        <f t="shared" si="0"/>
        <v>0</v>
      </c>
      <c r="G20" s="11">
        <v>1</v>
      </c>
      <c r="H20" s="69">
        <v>7</v>
      </c>
      <c r="I20" s="29"/>
      <c r="J20" s="68">
        <f t="shared" si="1"/>
        <v>0</v>
      </c>
      <c r="K20" s="11">
        <v>1</v>
      </c>
      <c r="L20" s="68"/>
      <c r="M20" s="11">
        <v>1</v>
      </c>
      <c r="N20" s="40"/>
    </row>
    <row r="21" spans="1:14" ht="18" customHeight="1" x14ac:dyDescent="0.35">
      <c r="A21" s="25" t="s">
        <v>16</v>
      </c>
      <c r="B21" s="59" t="s">
        <v>72</v>
      </c>
      <c r="C21" s="26">
        <v>1</v>
      </c>
      <c r="D21" s="11">
        <v>5</v>
      </c>
      <c r="E21" s="29"/>
      <c r="F21" s="68">
        <f t="shared" si="0"/>
        <v>0</v>
      </c>
      <c r="G21" s="11">
        <v>1</v>
      </c>
      <c r="H21" s="69">
        <v>7</v>
      </c>
      <c r="I21" s="29"/>
      <c r="J21" s="68">
        <f t="shared" si="1"/>
        <v>0</v>
      </c>
      <c r="K21" s="11">
        <v>1</v>
      </c>
      <c r="L21" s="68"/>
      <c r="M21" s="11">
        <v>1</v>
      </c>
      <c r="N21" s="40"/>
    </row>
    <row r="22" spans="1:14" ht="15" x14ac:dyDescent="0.35">
      <c r="A22" s="25" t="s">
        <v>17</v>
      </c>
      <c r="B22" s="59" t="s">
        <v>73</v>
      </c>
      <c r="C22" s="26">
        <v>1</v>
      </c>
      <c r="D22" s="11">
        <v>5</v>
      </c>
      <c r="E22" s="29"/>
      <c r="F22" s="68">
        <f t="shared" si="0"/>
        <v>0</v>
      </c>
      <c r="G22" s="11">
        <v>1</v>
      </c>
      <c r="H22" s="69">
        <v>7</v>
      </c>
      <c r="I22" s="29"/>
      <c r="J22" s="68">
        <f t="shared" si="1"/>
        <v>0</v>
      </c>
      <c r="K22" s="11">
        <v>1</v>
      </c>
      <c r="L22" s="68"/>
      <c r="M22" s="11">
        <v>1</v>
      </c>
      <c r="N22" s="40"/>
    </row>
    <row r="23" spans="1:14" ht="15" x14ac:dyDescent="0.35">
      <c r="A23" s="25" t="s">
        <v>18</v>
      </c>
      <c r="B23" s="59" t="s">
        <v>74</v>
      </c>
      <c r="C23" s="26">
        <v>1</v>
      </c>
      <c r="D23" s="11">
        <v>5</v>
      </c>
      <c r="E23" s="29"/>
      <c r="F23" s="68">
        <f t="shared" si="0"/>
        <v>0</v>
      </c>
      <c r="G23" s="11">
        <v>1</v>
      </c>
      <c r="H23" s="69">
        <v>7</v>
      </c>
      <c r="I23" s="29"/>
      <c r="J23" s="68">
        <f t="shared" si="1"/>
        <v>0</v>
      </c>
      <c r="K23" s="11">
        <v>1</v>
      </c>
      <c r="L23" s="68"/>
      <c r="M23" s="11">
        <v>1</v>
      </c>
      <c r="N23" s="40"/>
    </row>
    <row r="24" spans="1:14" ht="15" x14ac:dyDescent="0.35">
      <c r="A24" s="25" t="s">
        <v>19</v>
      </c>
      <c r="B24" s="59" t="s">
        <v>75</v>
      </c>
      <c r="C24" s="26">
        <v>1</v>
      </c>
      <c r="D24" s="11">
        <v>5</v>
      </c>
      <c r="E24" s="29"/>
      <c r="F24" s="68">
        <f t="shared" si="0"/>
        <v>0</v>
      </c>
      <c r="G24" s="11">
        <v>1</v>
      </c>
      <c r="H24" s="69">
        <v>7</v>
      </c>
      <c r="I24" s="29"/>
      <c r="J24" s="68">
        <f t="shared" si="1"/>
        <v>0</v>
      </c>
      <c r="K24" s="11">
        <v>1</v>
      </c>
      <c r="L24" s="68"/>
      <c r="M24" s="11">
        <v>1</v>
      </c>
      <c r="N24" s="40"/>
    </row>
    <row r="25" spans="1:14" ht="15" x14ac:dyDescent="0.35">
      <c r="A25" s="25" t="s">
        <v>20</v>
      </c>
      <c r="B25" s="59" t="s">
        <v>87</v>
      </c>
      <c r="C25" s="26">
        <v>1</v>
      </c>
      <c r="D25" s="11">
        <v>5</v>
      </c>
      <c r="E25" s="29"/>
      <c r="F25" s="68">
        <f t="shared" si="0"/>
        <v>0</v>
      </c>
      <c r="G25" s="11">
        <v>1</v>
      </c>
      <c r="H25" s="69">
        <v>7</v>
      </c>
      <c r="I25" s="29"/>
      <c r="J25" s="68">
        <f t="shared" si="1"/>
        <v>0</v>
      </c>
      <c r="K25" s="11">
        <v>1</v>
      </c>
      <c r="L25" s="68"/>
      <c r="M25" s="11">
        <v>1</v>
      </c>
      <c r="N25" s="40"/>
    </row>
    <row r="26" spans="1:14" ht="15" x14ac:dyDescent="0.35">
      <c r="A26" s="25" t="s">
        <v>21</v>
      </c>
      <c r="B26" s="59" t="s">
        <v>88</v>
      </c>
      <c r="C26" s="26">
        <v>1</v>
      </c>
      <c r="D26" s="11">
        <v>5</v>
      </c>
      <c r="E26" s="29"/>
      <c r="F26" s="68">
        <f t="shared" si="0"/>
        <v>0</v>
      </c>
      <c r="G26" s="11">
        <v>1</v>
      </c>
      <c r="H26" s="69">
        <v>7</v>
      </c>
      <c r="I26" s="29"/>
      <c r="J26" s="68">
        <f t="shared" si="1"/>
        <v>0</v>
      </c>
      <c r="K26" s="11">
        <v>1</v>
      </c>
      <c r="L26" s="68"/>
      <c r="M26" s="11">
        <v>1</v>
      </c>
      <c r="N26" s="40"/>
    </row>
    <row r="27" spans="1:14" ht="15" x14ac:dyDescent="0.35">
      <c r="A27" s="25" t="s">
        <v>22</v>
      </c>
      <c r="B27" s="59" t="s">
        <v>76</v>
      </c>
      <c r="C27" s="26">
        <v>1</v>
      </c>
      <c r="D27" s="11">
        <v>5</v>
      </c>
      <c r="E27" s="29"/>
      <c r="F27" s="68">
        <f t="shared" si="0"/>
        <v>0</v>
      </c>
      <c r="G27" s="11">
        <v>1</v>
      </c>
      <c r="H27" s="69">
        <v>7</v>
      </c>
      <c r="I27" s="29"/>
      <c r="J27" s="68">
        <f t="shared" si="1"/>
        <v>0</v>
      </c>
      <c r="K27" s="11">
        <v>1</v>
      </c>
      <c r="L27" s="68"/>
      <c r="M27" s="11">
        <v>1</v>
      </c>
      <c r="N27" s="40"/>
    </row>
    <row r="28" spans="1:14" ht="15" x14ac:dyDescent="0.35">
      <c r="A28" s="25" t="s">
        <v>23</v>
      </c>
      <c r="B28" s="59" t="s">
        <v>77</v>
      </c>
      <c r="C28" s="26">
        <v>1</v>
      </c>
      <c r="D28" s="11">
        <v>5</v>
      </c>
      <c r="E28" s="29"/>
      <c r="F28" s="68">
        <f t="shared" si="0"/>
        <v>0</v>
      </c>
      <c r="G28" s="11">
        <v>1</v>
      </c>
      <c r="H28" s="69">
        <v>7</v>
      </c>
      <c r="I28" s="29"/>
      <c r="J28" s="68">
        <f t="shared" si="1"/>
        <v>0</v>
      </c>
      <c r="K28" s="11">
        <v>1</v>
      </c>
      <c r="L28" s="68"/>
      <c r="M28" s="11">
        <v>1</v>
      </c>
      <c r="N28" s="40"/>
    </row>
    <row r="29" spans="1:14" ht="15" x14ac:dyDescent="0.35">
      <c r="A29" s="25" t="s">
        <v>145</v>
      </c>
      <c r="B29" s="60" t="s">
        <v>139</v>
      </c>
      <c r="C29" s="30">
        <v>1</v>
      </c>
      <c r="D29" s="30">
        <v>5</v>
      </c>
      <c r="E29" s="70"/>
      <c r="F29" s="68">
        <f t="shared" si="0"/>
        <v>0</v>
      </c>
      <c r="G29" s="30">
        <v>1</v>
      </c>
      <c r="H29" s="30">
        <v>7</v>
      </c>
      <c r="I29" s="70"/>
      <c r="J29" s="68">
        <f t="shared" si="1"/>
        <v>0</v>
      </c>
      <c r="K29" s="30">
        <v>1</v>
      </c>
      <c r="L29" s="70"/>
      <c r="M29" s="30">
        <v>1</v>
      </c>
      <c r="N29" s="71"/>
    </row>
    <row r="30" spans="1:14" ht="15" x14ac:dyDescent="0.35">
      <c r="A30" s="25" t="s">
        <v>146</v>
      </c>
      <c r="B30" s="60" t="s">
        <v>140</v>
      </c>
      <c r="C30" s="30">
        <v>1</v>
      </c>
      <c r="D30" s="30">
        <v>5</v>
      </c>
      <c r="E30" s="70"/>
      <c r="F30" s="68">
        <f t="shared" si="0"/>
        <v>0</v>
      </c>
      <c r="G30" s="30">
        <v>1</v>
      </c>
      <c r="H30" s="30">
        <v>7</v>
      </c>
      <c r="I30" s="70"/>
      <c r="J30" s="68">
        <f t="shared" si="1"/>
        <v>0</v>
      </c>
      <c r="K30" s="30">
        <v>1</v>
      </c>
      <c r="L30" s="70"/>
      <c r="M30" s="30">
        <v>1</v>
      </c>
      <c r="N30" s="71"/>
    </row>
    <row r="31" spans="1:14" ht="15" x14ac:dyDescent="0.35">
      <c r="A31" s="25" t="s">
        <v>147</v>
      </c>
      <c r="B31" s="60" t="s">
        <v>141</v>
      </c>
      <c r="C31" s="30">
        <v>1</v>
      </c>
      <c r="D31" s="30">
        <v>5</v>
      </c>
      <c r="E31" s="70"/>
      <c r="F31" s="68">
        <f t="shared" si="0"/>
        <v>0</v>
      </c>
      <c r="G31" s="30">
        <v>1</v>
      </c>
      <c r="H31" s="30">
        <v>7</v>
      </c>
      <c r="I31" s="70"/>
      <c r="J31" s="68">
        <f t="shared" si="1"/>
        <v>0</v>
      </c>
      <c r="K31" s="30">
        <v>1</v>
      </c>
      <c r="L31" s="70"/>
      <c r="M31" s="30">
        <v>1</v>
      </c>
      <c r="N31" s="71"/>
    </row>
    <row r="32" spans="1:14" ht="15" x14ac:dyDescent="0.35">
      <c r="A32" s="25" t="s">
        <v>148</v>
      </c>
      <c r="B32" s="60" t="s">
        <v>142</v>
      </c>
      <c r="C32" s="30">
        <v>1</v>
      </c>
      <c r="D32" s="30">
        <v>5</v>
      </c>
      <c r="E32" s="70"/>
      <c r="F32" s="68">
        <f t="shared" si="0"/>
        <v>0</v>
      </c>
      <c r="G32" s="30">
        <v>1</v>
      </c>
      <c r="H32" s="30">
        <v>7</v>
      </c>
      <c r="I32" s="70"/>
      <c r="J32" s="68">
        <f t="shared" si="1"/>
        <v>0</v>
      </c>
      <c r="K32" s="30">
        <v>1</v>
      </c>
      <c r="L32" s="70"/>
      <c r="M32" s="30">
        <v>1</v>
      </c>
      <c r="N32" s="71"/>
    </row>
    <row r="33" spans="1:14" ht="15" x14ac:dyDescent="0.35">
      <c r="A33" s="25" t="s">
        <v>149</v>
      </c>
      <c r="B33" s="60" t="s">
        <v>143</v>
      </c>
      <c r="C33" s="30">
        <v>1</v>
      </c>
      <c r="D33" s="30">
        <v>5</v>
      </c>
      <c r="E33" s="70"/>
      <c r="F33" s="68">
        <f t="shared" si="0"/>
        <v>0</v>
      </c>
      <c r="G33" s="30">
        <v>1</v>
      </c>
      <c r="H33" s="30">
        <v>7</v>
      </c>
      <c r="I33" s="70"/>
      <c r="J33" s="68">
        <f t="shared" si="1"/>
        <v>0</v>
      </c>
      <c r="K33" s="30">
        <v>1</v>
      </c>
      <c r="L33" s="70"/>
      <c r="M33" s="30">
        <v>1</v>
      </c>
      <c r="N33" s="71"/>
    </row>
    <row r="34" spans="1:14" ht="15.6" thickBot="1" x14ac:dyDescent="0.4">
      <c r="A34" s="25" t="s">
        <v>150</v>
      </c>
      <c r="B34" s="61" t="s">
        <v>144</v>
      </c>
      <c r="C34" s="62">
        <v>1</v>
      </c>
      <c r="D34" s="62">
        <v>5</v>
      </c>
      <c r="E34" s="72"/>
      <c r="F34" s="73">
        <f t="shared" si="0"/>
        <v>0</v>
      </c>
      <c r="G34" s="62">
        <v>1</v>
      </c>
      <c r="H34" s="62">
        <v>7</v>
      </c>
      <c r="I34" s="72"/>
      <c r="J34" s="73">
        <f t="shared" si="1"/>
        <v>0</v>
      </c>
      <c r="K34" s="62">
        <v>1</v>
      </c>
      <c r="L34" s="72"/>
      <c r="M34" s="62">
        <v>1</v>
      </c>
      <c r="N34" s="74"/>
    </row>
    <row r="35" spans="1:14" ht="15.6" thickBot="1" x14ac:dyDescent="0.4">
      <c r="A35" s="23"/>
      <c r="B35" s="27" t="s">
        <v>31</v>
      </c>
      <c r="C35" s="23"/>
      <c r="D35" s="23"/>
      <c r="E35" s="75"/>
      <c r="F35" s="76">
        <f>SUM(F5:F34)</f>
        <v>0</v>
      </c>
      <c r="G35" s="77"/>
      <c r="H35" s="77"/>
      <c r="I35" s="78"/>
      <c r="J35" s="76">
        <f>SUM(J5:J34)</f>
        <v>0</v>
      </c>
      <c r="K35" s="77"/>
      <c r="L35" s="76">
        <f>SUM(L5:L34)</f>
        <v>0</v>
      </c>
      <c r="M35" s="77"/>
      <c r="N35" s="79">
        <f>SUM(N5:N34)</f>
        <v>0</v>
      </c>
    </row>
    <row r="36" spans="1:14" ht="31.5" customHeight="1" thickBot="1" x14ac:dyDescent="0.4">
      <c r="A36" s="23"/>
      <c r="B36" s="93" t="s">
        <v>59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/>
      <c r="N36" s="63">
        <f>L35+N35+J35+F35</f>
        <v>0</v>
      </c>
    </row>
  </sheetData>
  <mergeCells count="6">
    <mergeCell ref="B36:M36"/>
    <mergeCell ref="G3:J3"/>
    <mergeCell ref="C3:F3"/>
    <mergeCell ref="K3:L3"/>
    <mergeCell ref="M3:N3"/>
    <mergeCell ref="A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abSelected="1" topLeftCell="A15" zoomScaleNormal="100" workbookViewId="0">
      <selection activeCell="K19" sqref="K19"/>
    </sheetView>
  </sheetViews>
  <sheetFormatPr defaultRowHeight="14.4" x14ac:dyDescent="0.3"/>
  <cols>
    <col min="1" max="1" width="33.6640625" customWidth="1"/>
    <col min="3" max="3" width="11.33203125" customWidth="1"/>
    <col min="4" max="4" width="12.44140625" style="21" customWidth="1"/>
    <col min="5" max="5" width="15.33203125" style="21" customWidth="1"/>
  </cols>
  <sheetData>
    <row r="1" spans="1:7" x14ac:dyDescent="0.3">
      <c r="A1" s="47" t="s">
        <v>58</v>
      </c>
      <c r="B1" s="2"/>
      <c r="C1" s="2"/>
      <c r="D1" s="39"/>
      <c r="E1" s="39"/>
      <c r="F1" s="2"/>
      <c r="G1" s="2"/>
    </row>
    <row r="2" spans="1:7" ht="15" thickBot="1" x14ac:dyDescent="0.35">
      <c r="A2" s="2"/>
      <c r="B2" s="2"/>
      <c r="C2" s="2"/>
      <c r="D2" s="39"/>
      <c r="E2" s="39"/>
      <c r="F2" s="2"/>
      <c r="G2" s="2"/>
    </row>
    <row r="3" spans="1:7" ht="75" customHeight="1" x14ac:dyDescent="0.3">
      <c r="A3" s="105" t="s">
        <v>151</v>
      </c>
      <c r="B3" s="106"/>
      <c r="C3" s="106"/>
      <c r="D3" s="106"/>
      <c r="E3" s="107"/>
      <c r="F3" s="2"/>
      <c r="G3" s="2"/>
    </row>
    <row r="4" spans="1:7" ht="60" x14ac:dyDescent="0.3">
      <c r="A4" s="48" t="s">
        <v>32</v>
      </c>
      <c r="B4" s="22" t="s">
        <v>33</v>
      </c>
      <c r="C4" s="22" t="s">
        <v>42</v>
      </c>
      <c r="D4" s="82" t="s">
        <v>40</v>
      </c>
      <c r="E4" s="49" t="s">
        <v>41</v>
      </c>
      <c r="F4" s="2"/>
      <c r="G4" s="2"/>
    </row>
    <row r="5" spans="1:7" ht="15" x14ac:dyDescent="0.35">
      <c r="A5" s="31" t="s">
        <v>90</v>
      </c>
      <c r="B5" s="50" t="s">
        <v>34</v>
      </c>
      <c r="C5" s="33">
        <v>35</v>
      </c>
      <c r="D5" s="34"/>
      <c r="E5" s="40">
        <f>D5*C5</f>
        <v>0</v>
      </c>
      <c r="F5" s="2"/>
      <c r="G5" s="2"/>
    </row>
    <row r="6" spans="1:7" ht="15" x14ac:dyDescent="0.35">
      <c r="A6" s="31" t="s">
        <v>91</v>
      </c>
      <c r="B6" s="32" t="s">
        <v>34</v>
      </c>
      <c r="C6" s="11">
        <v>75</v>
      </c>
      <c r="D6" s="29"/>
      <c r="E6" s="40">
        <f t="shared" ref="E6:E26" si="0">D6*C6</f>
        <v>0</v>
      </c>
      <c r="F6" s="2"/>
      <c r="G6" s="2"/>
    </row>
    <row r="7" spans="1:7" ht="15" x14ac:dyDescent="0.35">
      <c r="A7" s="31" t="s">
        <v>92</v>
      </c>
      <c r="B7" s="32" t="s">
        <v>34</v>
      </c>
      <c r="C7" s="11">
        <v>65</v>
      </c>
      <c r="D7" s="29"/>
      <c r="E7" s="40">
        <f t="shared" si="0"/>
        <v>0</v>
      </c>
      <c r="F7" s="2"/>
      <c r="G7" s="2"/>
    </row>
    <row r="8" spans="1:7" ht="15" x14ac:dyDescent="0.35">
      <c r="A8" s="31" t="s">
        <v>93</v>
      </c>
      <c r="B8" s="32" t="s">
        <v>34</v>
      </c>
      <c r="C8" s="11">
        <v>45</v>
      </c>
      <c r="D8" s="29"/>
      <c r="E8" s="40">
        <f t="shared" si="0"/>
        <v>0</v>
      </c>
      <c r="F8" s="2"/>
      <c r="G8" s="2"/>
    </row>
    <row r="9" spans="1:7" ht="15" x14ac:dyDescent="0.35">
      <c r="A9" s="31" t="s">
        <v>94</v>
      </c>
      <c r="B9" s="32" t="s">
        <v>34</v>
      </c>
      <c r="C9" s="11">
        <v>35</v>
      </c>
      <c r="D9" s="29"/>
      <c r="E9" s="40">
        <f t="shared" si="0"/>
        <v>0</v>
      </c>
      <c r="F9" s="2"/>
      <c r="G9" s="2"/>
    </row>
    <row r="10" spans="1:7" ht="15" x14ac:dyDescent="0.35">
      <c r="A10" s="31" t="s">
        <v>95</v>
      </c>
      <c r="B10" s="32" t="s">
        <v>34</v>
      </c>
      <c r="C10" s="11">
        <v>220</v>
      </c>
      <c r="D10" s="29"/>
      <c r="E10" s="40">
        <f t="shared" si="0"/>
        <v>0</v>
      </c>
      <c r="F10" s="2"/>
      <c r="G10" s="2"/>
    </row>
    <row r="11" spans="1:7" ht="15" x14ac:dyDescent="0.35">
      <c r="A11" s="31" t="s">
        <v>96</v>
      </c>
      <c r="B11" s="32" t="s">
        <v>34</v>
      </c>
      <c r="C11" s="11">
        <v>180</v>
      </c>
      <c r="D11" s="29"/>
      <c r="E11" s="40">
        <f t="shared" si="0"/>
        <v>0</v>
      </c>
      <c r="F11" s="2"/>
      <c r="G11" s="2"/>
    </row>
    <row r="12" spans="1:7" ht="15" x14ac:dyDescent="0.35">
      <c r="A12" s="31" t="s">
        <v>97</v>
      </c>
      <c r="B12" s="32" t="s">
        <v>34</v>
      </c>
      <c r="C12" s="11">
        <v>45</v>
      </c>
      <c r="D12" s="29"/>
      <c r="E12" s="40">
        <f t="shared" si="0"/>
        <v>0</v>
      </c>
      <c r="F12" s="2"/>
      <c r="G12" s="2"/>
    </row>
    <row r="13" spans="1:7" ht="15" x14ac:dyDescent="0.35">
      <c r="A13" s="31" t="s">
        <v>98</v>
      </c>
      <c r="B13" s="32" t="s">
        <v>34</v>
      </c>
      <c r="C13" s="11">
        <v>45</v>
      </c>
      <c r="D13" s="29"/>
      <c r="E13" s="40">
        <f t="shared" si="0"/>
        <v>0</v>
      </c>
      <c r="F13" s="2"/>
      <c r="G13" s="2"/>
    </row>
    <row r="14" spans="1:7" ht="15" x14ac:dyDescent="0.35">
      <c r="A14" s="31" t="s">
        <v>35</v>
      </c>
      <c r="B14" s="32" t="s">
        <v>34</v>
      </c>
      <c r="C14" s="11">
        <v>80</v>
      </c>
      <c r="D14" s="29"/>
      <c r="E14" s="40">
        <f t="shared" si="0"/>
        <v>0</v>
      </c>
      <c r="F14" s="2"/>
      <c r="G14" s="2"/>
    </row>
    <row r="15" spans="1:7" ht="30" x14ac:dyDescent="0.35">
      <c r="A15" s="31" t="s">
        <v>99</v>
      </c>
      <c r="B15" s="32" t="s">
        <v>34</v>
      </c>
      <c r="C15" s="11">
        <v>100</v>
      </c>
      <c r="D15" s="29"/>
      <c r="E15" s="40">
        <f t="shared" si="0"/>
        <v>0</v>
      </c>
      <c r="F15" s="2"/>
      <c r="G15" s="2"/>
    </row>
    <row r="16" spans="1:7" ht="30" x14ac:dyDescent="0.35">
      <c r="A16" s="31" t="s">
        <v>100</v>
      </c>
      <c r="B16" s="32" t="s">
        <v>34</v>
      </c>
      <c r="C16" s="11">
        <v>80</v>
      </c>
      <c r="D16" s="29"/>
      <c r="E16" s="40">
        <f t="shared" si="0"/>
        <v>0</v>
      </c>
      <c r="F16" s="2"/>
      <c r="G16" s="2"/>
    </row>
    <row r="17" spans="1:7" ht="30" x14ac:dyDescent="0.35">
      <c r="A17" s="31" t="s">
        <v>101</v>
      </c>
      <c r="B17" s="32" t="s">
        <v>34</v>
      </c>
      <c r="C17" s="11">
        <v>100</v>
      </c>
      <c r="D17" s="29"/>
      <c r="E17" s="40">
        <f t="shared" si="0"/>
        <v>0</v>
      </c>
      <c r="F17" s="2"/>
      <c r="G17" s="2"/>
    </row>
    <row r="18" spans="1:7" ht="45" x14ac:dyDescent="0.35">
      <c r="A18" s="31" t="s">
        <v>102</v>
      </c>
      <c r="B18" s="32" t="s">
        <v>34</v>
      </c>
      <c r="C18" s="11">
        <v>140</v>
      </c>
      <c r="D18" s="29"/>
      <c r="E18" s="40">
        <f t="shared" si="0"/>
        <v>0</v>
      </c>
      <c r="F18" s="2"/>
      <c r="G18" s="2"/>
    </row>
    <row r="19" spans="1:7" ht="45" x14ac:dyDescent="0.35">
      <c r="A19" s="31" t="s">
        <v>103</v>
      </c>
      <c r="B19" s="32" t="s">
        <v>34</v>
      </c>
      <c r="C19" s="11">
        <v>380</v>
      </c>
      <c r="D19" s="29"/>
      <c r="E19" s="40">
        <f t="shared" si="0"/>
        <v>0</v>
      </c>
      <c r="F19" s="2"/>
      <c r="G19" s="2"/>
    </row>
    <row r="20" spans="1:7" ht="30" x14ac:dyDescent="0.35">
      <c r="A20" s="31" t="s">
        <v>36</v>
      </c>
      <c r="B20" s="32" t="s">
        <v>34</v>
      </c>
      <c r="C20" s="11">
        <v>80</v>
      </c>
      <c r="D20" s="29"/>
      <c r="E20" s="40">
        <f t="shared" si="0"/>
        <v>0</v>
      </c>
      <c r="F20" s="2"/>
      <c r="G20" s="2"/>
    </row>
    <row r="21" spans="1:7" ht="15" x14ac:dyDescent="0.35">
      <c r="A21" s="31" t="s">
        <v>37</v>
      </c>
      <c r="B21" s="32" t="s">
        <v>34</v>
      </c>
      <c r="C21" s="11">
        <v>60</v>
      </c>
      <c r="D21" s="29"/>
      <c r="E21" s="40">
        <f t="shared" si="0"/>
        <v>0</v>
      </c>
      <c r="F21" s="2"/>
      <c r="G21" s="2"/>
    </row>
    <row r="22" spans="1:7" ht="15" x14ac:dyDescent="0.35">
      <c r="A22" s="31" t="s">
        <v>38</v>
      </c>
      <c r="B22" s="32" t="s">
        <v>34</v>
      </c>
      <c r="C22" s="11">
        <v>80</v>
      </c>
      <c r="D22" s="29"/>
      <c r="E22" s="40">
        <f t="shared" si="0"/>
        <v>0</v>
      </c>
      <c r="F22" s="2"/>
      <c r="G22" s="2"/>
    </row>
    <row r="23" spans="1:7" ht="15" x14ac:dyDescent="0.35">
      <c r="A23" s="31" t="s">
        <v>104</v>
      </c>
      <c r="B23" s="32" t="s">
        <v>34</v>
      </c>
      <c r="C23" s="11">
        <v>30</v>
      </c>
      <c r="D23" s="29"/>
      <c r="E23" s="40">
        <f t="shared" si="0"/>
        <v>0</v>
      </c>
      <c r="F23" s="2"/>
      <c r="G23" s="2"/>
    </row>
    <row r="24" spans="1:7" ht="15" x14ac:dyDescent="0.35">
      <c r="A24" s="31" t="s">
        <v>105</v>
      </c>
      <c r="B24" s="32" t="s">
        <v>34</v>
      </c>
      <c r="C24" s="11">
        <v>160</v>
      </c>
      <c r="D24" s="29"/>
      <c r="E24" s="40">
        <f t="shared" si="0"/>
        <v>0</v>
      </c>
      <c r="F24" s="2"/>
      <c r="G24" s="2"/>
    </row>
    <row r="25" spans="1:7" ht="30" x14ac:dyDescent="0.35">
      <c r="A25" s="31" t="s">
        <v>106</v>
      </c>
      <c r="B25" s="32" t="s">
        <v>34</v>
      </c>
      <c r="C25" s="11">
        <v>200</v>
      </c>
      <c r="D25" s="29"/>
      <c r="E25" s="40">
        <f t="shared" si="0"/>
        <v>0</v>
      </c>
      <c r="F25" s="2"/>
      <c r="G25" s="2"/>
    </row>
    <row r="26" spans="1:7" ht="25.95" customHeight="1" thickBot="1" x14ac:dyDescent="0.4">
      <c r="A26" s="35" t="s">
        <v>240</v>
      </c>
      <c r="B26" s="36" t="s">
        <v>39</v>
      </c>
      <c r="C26" s="37">
        <v>5000</v>
      </c>
      <c r="D26" s="38"/>
      <c r="E26" s="41">
        <f t="shared" si="0"/>
        <v>0</v>
      </c>
      <c r="F26" s="2"/>
      <c r="G26" s="2"/>
    </row>
    <row r="27" spans="1:7" ht="15.6" thickBot="1" x14ac:dyDescent="0.4">
      <c r="A27" s="102" t="s">
        <v>53</v>
      </c>
      <c r="B27" s="103"/>
      <c r="C27" s="103"/>
      <c r="D27" s="104"/>
      <c r="E27" s="51">
        <f>SUM(E5:E26)</f>
        <v>0</v>
      </c>
      <c r="F27" s="2"/>
      <c r="G27" s="2"/>
    </row>
    <row r="28" spans="1:7" x14ac:dyDescent="0.3">
      <c r="A28" s="2"/>
      <c r="B28" s="2"/>
      <c r="C28" s="2"/>
      <c r="D28" s="39"/>
      <c r="E28" s="39"/>
      <c r="F28" s="2"/>
      <c r="G28" s="2"/>
    </row>
  </sheetData>
  <mergeCells count="2">
    <mergeCell ref="A27:D27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workbookViewId="0">
      <selection activeCell="B1" sqref="B1"/>
    </sheetView>
  </sheetViews>
  <sheetFormatPr defaultRowHeight="14.4" x14ac:dyDescent="0.3"/>
  <cols>
    <col min="1" max="1" width="5.44140625" customWidth="1"/>
    <col min="2" max="2" width="52.33203125" bestFit="1" customWidth="1"/>
    <col min="3" max="3" width="14.5546875" customWidth="1"/>
    <col min="4" max="4" width="12.44140625" customWidth="1"/>
    <col min="5" max="5" width="19.33203125" customWidth="1"/>
    <col min="6" max="6" width="14.6640625" customWidth="1"/>
    <col min="7" max="7" width="21.5546875" customWidth="1"/>
  </cols>
  <sheetData>
    <row r="1" spans="1:7" x14ac:dyDescent="0.3">
      <c r="B1" s="5" t="s">
        <v>57</v>
      </c>
    </row>
    <row r="3" spans="1:7" ht="51.6" customHeight="1" x14ac:dyDescent="0.3">
      <c r="A3" s="8"/>
      <c r="B3" s="4" t="s">
        <v>44</v>
      </c>
      <c r="C3" s="4" t="s">
        <v>45</v>
      </c>
      <c r="D3" s="4" t="s">
        <v>46</v>
      </c>
      <c r="E3" s="4" t="s">
        <v>49</v>
      </c>
      <c r="F3" s="4" t="s">
        <v>47</v>
      </c>
      <c r="G3" s="4" t="s">
        <v>48</v>
      </c>
    </row>
    <row r="4" spans="1:7" ht="15" x14ac:dyDescent="0.3">
      <c r="A4" s="11">
        <v>1</v>
      </c>
      <c r="B4" s="42" t="s">
        <v>152</v>
      </c>
      <c r="C4" s="24" t="s">
        <v>107</v>
      </c>
      <c r="D4" s="24">
        <v>130</v>
      </c>
      <c r="E4" s="11" t="s">
        <v>108</v>
      </c>
      <c r="F4" s="29"/>
      <c r="G4" s="29">
        <f>F4*D4</f>
        <v>0</v>
      </c>
    </row>
    <row r="5" spans="1:7" ht="15" x14ac:dyDescent="0.3">
      <c r="A5" s="11">
        <v>2</v>
      </c>
      <c r="B5" s="42" t="s">
        <v>153</v>
      </c>
      <c r="C5" s="24" t="s">
        <v>109</v>
      </c>
      <c r="D5" s="24">
        <v>40</v>
      </c>
      <c r="E5" s="11" t="s">
        <v>110</v>
      </c>
      <c r="F5" s="29"/>
      <c r="G5" s="29">
        <f t="shared" ref="G5:G24" si="0">F5*D5</f>
        <v>0</v>
      </c>
    </row>
    <row r="6" spans="1:7" ht="18.600000000000001" customHeight="1" x14ac:dyDescent="0.3">
      <c r="A6" s="11">
        <v>3</v>
      </c>
      <c r="B6" s="42" t="s">
        <v>154</v>
      </c>
      <c r="C6" s="24" t="s">
        <v>111</v>
      </c>
      <c r="D6" s="24">
        <v>5</v>
      </c>
      <c r="E6" s="11" t="s">
        <v>112</v>
      </c>
      <c r="F6" s="29"/>
      <c r="G6" s="29">
        <f t="shared" si="0"/>
        <v>0</v>
      </c>
    </row>
    <row r="7" spans="1:7" ht="15" x14ac:dyDescent="0.3">
      <c r="A7" s="11">
        <v>4</v>
      </c>
      <c r="B7" s="42" t="s">
        <v>155</v>
      </c>
      <c r="C7" s="24" t="s">
        <v>113</v>
      </c>
      <c r="D7" s="24">
        <v>10</v>
      </c>
      <c r="E7" s="11" t="s">
        <v>114</v>
      </c>
      <c r="F7" s="29"/>
      <c r="G7" s="29">
        <f t="shared" si="0"/>
        <v>0</v>
      </c>
    </row>
    <row r="8" spans="1:7" ht="15" x14ac:dyDescent="0.3">
      <c r="A8" s="11">
        <v>5</v>
      </c>
      <c r="B8" s="42" t="s">
        <v>156</v>
      </c>
      <c r="C8" s="24" t="s">
        <v>113</v>
      </c>
      <c r="D8" s="24">
        <v>15</v>
      </c>
      <c r="E8" s="11" t="s">
        <v>115</v>
      </c>
      <c r="F8" s="29"/>
      <c r="G8" s="29">
        <f t="shared" si="0"/>
        <v>0</v>
      </c>
    </row>
    <row r="9" spans="1:7" ht="15" x14ac:dyDescent="0.3">
      <c r="A9" s="11">
        <v>6</v>
      </c>
      <c r="B9" s="42" t="s">
        <v>157</v>
      </c>
      <c r="C9" s="24" t="s">
        <v>116</v>
      </c>
      <c r="D9" s="24">
        <v>100</v>
      </c>
      <c r="E9" s="11" t="s">
        <v>158</v>
      </c>
      <c r="F9" s="29"/>
      <c r="G9" s="29">
        <f t="shared" si="0"/>
        <v>0</v>
      </c>
    </row>
    <row r="10" spans="1:7" ht="15" x14ac:dyDescent="0.3">
      <c r="A10" s="11">
        <v>7</v>
      </c>
      <c r="B10" s="42" t="s">
        <v>159</v>
      </c>
      <c r="C10" s="24" t="s">
        <v>116</v>
      </c>
      <c r="D10" s="24">
        <v>80</v>
      </c>
      <c r="E10" s="11" t="s">
        <v>117</v>
      </c>
      <c r="F10" s="29"/>
      <c r="G10" s="29">
        <f t="shared" si="0"/>
        <v>0</v>
      </c>
    </row>
    <row r="11" spans="1:7" ht="15" x14ac:dyDescent="0.3">
      <c r="A11" s="11">
        <v>8</v>
      </c>
      <c r="B11" s="42" t="s">
        <v>160</v>
      </c>
      <c r="C11" s="24" t="s">
        <v>116</v>
      </c>
      <c r="D11" s="24">
        <v>10</v>
      </c>
      <c r="E11" s="11" t="s">
        <v>161</v>
      </c>
      <c r="F11" s="29"/>
      <c r="G11" s="29">
        <f t="shared" si="0"/>
        <v>0</v>
      </c>
    </row>
    <row r="12" spans="1:7" ht="15" x14ac:dyDescent="0.3">
      <c r="A12" s="11">
        <v>9</v>
      </c>
      <c r="B12" s="42" t="s">
        <v>162</v>
      </c>
      <c r="C12" s="24" t="s">
        <v>118</v>
      </c>
      <c r="D12" s="24">
        <v>10</v>
      </c>
      <c r="E12" s="11" t="s">
        <v>119</v>
      </c>
      <c r="F12" s="29"/>
      <c r="G12" s="29">
        <f t="shared" si="0"/>
        <v>0</v>
      </c>
    </row>
    <row r="13" spans="1:7" ht="15" x14ac:dyDescent="0.3">
      <c r="A13" s="11">
        <v>10</v>
      </c>
      <c r="B13" s="42" t="s">
        <v>163</v>
      </c>
      <c r="C13" s="24" t="s">
        <v>120</v>
      </c>
      <c r="D13" s="24">
        <v>20</v>
      </c>
      <c r="E13" s="11" t="s">
        <v>164</v>
      </c>
      <c r="F13" s="29"/>
      <c r="G13" s="29">
        <f t="shared" si="0"/>
        <v>0</v>
      </c>
    </row>
    <row r="14" spans="1:7" ht="15" x14ac:dyDescent="0.3">
      <c r="A14" s="11">
        <v>11</v>
      </c>
      <c r="B14" s="42" t="s">
        <v>165</v>
      </c>
      <c r="C14" s="24" t="s">
        <v>120</v>
      </c>
      <c r="D14" s="24">
        <v>130</v>
      </c>
      <c r="E14" s="11" t="s">
        <v>121</v>
      </c>
      <c r="F14" s="29"/>
      <c r="G14" s="29">
        <f t="shared" si="0"/>
        <v>0</v>
      </c>
    </row>
    <row r="15" spans="1:7" ht="15" x14ac:dyDescent="0.3">
      <c r="A15" s="24">
        <v>12</v>
      </c>
      <c r="B15" s="42" t="s">
        <v>166</v>
      </c>
      <c r="C15" s="24" t="s">
        <v>116</v>
      </c>
      <c r="D15" s="24">
        <v>5</v>
      </c>
      <c r="E15" s="24" t="s">
        <v>122</v>
      </c>
      <c r="F15" s="16"/>
      <c r="G15" s="29">
        <f t="shared" si="0"/>
        <v>0</v>
      </c>
    </row>
    <row r="16" spans="1:7" ht="15" x14ac:dyDescent="0.3">
      <c r="A16" s="24">
        <v>13</v>
      </c>
      <c r="B16" s="42" t="s">
        <v>167</v>
      </c>
      <c r="C16" s="24" t="s">
        <v>123</v>
      </c>
      <c r="D16" s="24">
        <v>4</v>
      </c>
      <c r="E16" s="24" t="s">
        <v>124</v>
      </c>
      <c r="F16" s="16"/>
      <c r="G16" s="29">
        <f t="shared" si="0"/>
        <v>0</v>
      </c>
    </row>
    <row r="17" spans="1:7" ht="15" x14ac:dyDescent="0.3">
      <c r="A17" s="24">
        <v>14</v>
      </c>
      <c r="B17" s="42" t="s">
        <v>168</v>
      </c>
      <c r="C17" s="24" t="s">
        <v>111</v>
      </c>
      <c r="D17" s="24">
        <v>4</v>
      </c>
      <c r="E17" s="24" t="s">
        <v>169</v>
      </c>
      <c r="F17" s="16"/>
      <c r="G17" s="29">
        <f t="shared" si="0"/>
        <v>0</v>
      </c>
    </row>
    <row r="18" spans="1:7" ht="30" x14ac:dyDescent="0.3">
      <c r="A18" s="24">
        <v>15</v>
      </c>
      <c r="B18" s="42" t="s">
        <v>170</v>
      </c>
      <c r="C18" s="24" t="s">
        <v>171</v>
      </c>
      <c r="D18" s="24">
        <v>20</v>
      </c>
      <c r="E18" s="24" t="s">
        <v>172</v>
      </c>
      <c r="F18" s="16"/>
      <c r="G18" s="29">
        <f t="shared" si="0"/>
        <v>0</v>
      </c>
    </row>
    <row r="19" spans="1:7" ht="30" x14ac:dyDescent="0.3">
      <c r="A19" s="24">
        <v>16</v>
      </c>
      <c r="B19" s="42" t="s">
        <v>173</v>
      </c>
      <c r="C19" s="24" t="s">
        <v>174</v>
      </c>
      <c r="D19" s="24">
        <v>10</v>
      </c>
      <c r="E19" s="24" t="s">
        <v>175</v>
      </c>
      <c r="F19" s="16"/>
      <c r="G19" s="29">
        <f t="shared" si="0"/>
        <v>0</v>
      </c>
    </row>
    <row r="20" spans="1:7" ht="15" x14ac:dyDescent="0.3">
      <c r="A20" s="24">
        <v>17</v>
      </c>
      <c r="B20" s="42" t="s">
        <v>176</v>
      </c>
      <c r="C20" s="24" t="s">
        <v>177</v>
      </c>
      <c r="D20" s="24">
        <v>1</v>
      </c>
      <c r="E20" s="24" t="s">
        <v>178</v>
      </c>
      <c r="F20" s="16"/>
      <c r="G20" s="29">
        <f t="shared" si="0"/>
        <v>0</v>
      </c>
    </row>
    <row r="21" spans="1:7" ht="15" x14ac:dyDescent="0.3">
      <c r="A21" s="24">
        <v>18</v>
      </c>
      <c r="B21" s="42" t="s">
        <v>179</v>
      </c>
      <c r="C21" s="24" t="s">
        <v>177</v>
      </c>
      <c r="D21" s="24">
        <v>2</v>
      </c>
      <c r="E21" s="24" t="s">
        <v>180</v>
      </c>
      <c r="F21" s="16"/>
      <c r="G21" s="29">
        <f t="shared" si="0"/>
        <v>0</v>
      </c>
    </row>
    <row r="22" spans="1:7" ht="15" x14ac:dyDescent="0.3">
      <c r="A22" s="24">
        <v>19</v>
      </c>
      <c r="B22" s="42" t="s">
        <v>181</v>
      </c>
      <c r="C22" s="24" t="s">
        <v>177</v>
      </c>
      <c r="D22" s="24">
        <v>2</v>
      </c>
      <c r="E22" s="24" t="s">
        <v>180</v>
      </c>
      <c r="F22" s="16"/>
      <c r="G22" s="29">
        <f t="shared" si="0"/>
        <v>0</v>
      </c>
    </row>
    <row r="23" spans="1:7" ht="30" x14ac:dyDescent="0.3">
      <c r="A23" s="24">
        <v>20</v>
      </c>
      <c r="B23" s="42" t="s">
        <v>182</v>
      </c>
      <c r="C23" s="24" t="s">
        <v>183</v>
      </c>
      <c r="D23" s="24">
        <v>20</v>
      </c>
      <c r="E23" s="24" t="s">
        <v>180</v>
      </c>
      <c r="F23" s="16"/>
      <c r="G23" s="29">
        <f t="shared" si="0"/>
        <v>0</v>
      </c>
    </row>
    <row r="24" spans="1:7" ht="30.6" thickBot="1" x14ac:dyDescent="0.35">
      <c r="A24" s="14">
        <v>21</v>
      </c>
      <c r="B24" s="43" t="s">
        <v>184</v>
      </c>
      <c r="C24" s="14" t="s">
        <v>185</v>
      </c>
      <c r="D24" s="14">
        <v>8</v>
      </c>
      <c r="E24" s="14" t="s">
        <v>186</v>
      </c>
      <c r="F24" s="15"/>
      <c r="G24" s="29">
        <f t="shared" si="0"/>
        <v>0</v>
      </c>
    </row>
    <row r="25" spans="1:7" ht="15.6" thickBot="1" x14ac:dyDescent="0.4">
      <c r="A25" s="44" t="s">
        <v>228</v>
      </c>
      <c r="B25" s="45"/>
      <c r="C25" s="45"/>
      <c r="D25" s="45"/>
      <c r="E25" s="45"/>
      <c r="F25" s="46"/>
      <c r="G25" s="54">
        <f>SUM(G4:G24)</f>
        <v>0</v>
      </c>
    </row>
    <row r="61" ht="15" customHeight="1" x14ac:dyDescent="0.3"/>
    <row r="65" customFormat="1" x14ac:dyDescent="0.3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45"/>
  <sheetViews>
    <sheetView topLeftCell="A29" zoomScaleNormal="100" workbookViewId="0">
      <selection activeCell="J34" sqref="J34"/>
    </sheetView>
  </sheetViews>
  <sheetFormatPr defaultColWidth="9.109375" defaultRowHeight="15" x14ac:dyDescent="0.35"/>
  <cols>
    <col min="1" max="1" width="3.44140625" style="88" customWidth="1"/>
    <col min="2" max="2" width="50.88671875" style="88" customWidth="1"/>
    <col min="3" max="3" width="16.109375" style="88" customWidth="1"/>
    <col min="4" max="4" width="12.6640625" style="88" customWidth="1"/>
    <col min="5" max="5" width="17.109375" style="88" customWidth="1"/>
    <col min="6" max="6" width="19.33203125" style="88" customWidth="1"/>
    <col min="7" max="7" width="12" style="88" customWidth="1"/>
    <col min="8" max="8" width="21.33203125" style="88" customWidth="1"/>
    <col min="9" max="16384" width="9.109375" style="88"/>
  </cols>
  <sheetData>
    <row r="1" spans="2:7" x14ac:dyDescent="0.35">
      <c r="B1" s="89" t="s">
        <v>126</v>
      </c>
    </row>
    <row r="3" spans="2:7" ht="60" x14ac:dyDescent="0.35">
      <c r="B3" s="12" t="s">
        <v>230</v>
      </c>
      <c r="C3" s="12" t="s">
        <v>45</v>
      </c>
      <c r="D3" s="12" t="s">
        <v>24</v>
      </c>
      <c r="E3" s="12" t="s">
        <v>187</v>
      </c>
      <c r="F3" s="12" t="s">
        <v>51</v>
      </c>
      <c r="G3" s="12" t="s">
        <v>43</v>
      </c>
    </row>
    <row r="4" spans="2:7" x14ac:dyDescent="0.35">
      <c r="B4" s="90" t="s">
        <v>231</v>
      </c>
      <c r="C4" s="12"/>
      <c r="D4" s="12"/>
      <c r="E4" s="12"/>
      <c r="F4" s="12"/>
      <c r="G4" s="12"/>
    </row>
    <row r="5" spans="2:7" x14ac:dyDescent="0.35">
      <c r="B5" s="86" t="s">
        <v>188</v>
      </c>
      <c r="C5" s="86" t="s">
        <v>50</v>
      </c>
      <c r="D5" s="86">
        <v>1</v>
      </c>
      <c r="E5" s="86" t="s">
        <v>189</v>
      </c>
      <c r="F5" s="87"/>
      <c r="G5" s="87">
        <f t="shared" ref="G5:G39" si="0">F5*D5</f>
        <v>0</v>
      </c>
    </row>
    <row r="6" spans="2:7" ht="30" x14ac:dyDescent="0.35">
      <c r="B6" s="86" t="s">
        <v>191</v>
      </c>
      <c r="C6" s="86" t="s">
        <v>50</v>
      </c>
      <c r="D6" s="86">
        <v>4</v>
      </c>
      <c r="E6" s="86" t="s">
        <v>192</v>
      </c>
      <c r="F6" s="87"/>
      <c r="G6" s="87">
        <f t="shared" si="0"/>
        <v>0</v>
      </c>
    </row>
    <row r="7" spans="2:7" x14ac:dyDescent="0.35">
      <c r="B7" s="86" t="s">
        <v>193</v>
      </c>
      <c r="C7" s="86" t="s">
        <v>50</v>
      </c>
      <c r="D7" s="86">
        <v>1</v>
      </c>
      <c r="E7" s="86" t="s">
        <v>189</v>
      </c>
      <c r="F7" s="87"/>
      <c r="G7" s="87">
        <f t="shared" si="0"/>
        <v>0</v>
      </c>
    </row>
    <row r="8" spans="2:7" x14ac:dyDescent="0.35">
      <c r="B8" s="86" t="s">
        <v>194</v>
      </c>
      <c r="C8" s="86"/>
      <c r="D8" s="86">
        <v>1</v>
      </c>
      <c r="E8" s="86" t="s">
        <v>189</v>
      </c>
      <c r="F8" s="87"/>
      <c r="G8" s="87">
        <f t="shared" si="0"/>
        <v>0</v>
      </c>
    </row>
    <row r="9" spans="2:7" ht="30" x14ac:dyDescent="0.35">
      <c r="B9" s="86" t="s">
        <v>195</v>
      </c>
      <c r="C9" s="86" t="s">
        <v>125</v>
      </c>
      <c r="D9" s="86">
        <v>1</v>
      </c>
      <c r="E9" s="86" t="s">
        <v>190</v>
      </c>
      <c r="F9" s="87"/>
      <c r="G9" s="87">
        <f t="shared" si="0"/>
        <v>0</v>
      </c>
    </row>
    <row r="10" spans="2:7" x14ac:dyDescent="0.35">
      <c r="B10" s="90" t="s">
        <v>233</v>
      </c>
      <c r="C10" s="86"/>
      <c r="D10" s="86"/>
      <c r="E10" s="86"/>
      <c r="F10" s="87"/>
      <c r="G10" s="87"/>
    </row>
    <row r="11" spans="2:7" x14ac:dyDescent="0.35">
      <c r="B11" s="86" t="s">
        <v>196</v>
      </c>
      <c r="C11" s="86" t="s">
        <v>50</v>
      </c>
      <c r="D11" s="86">
        <v>1</v>
      </c>
      <c r="E11" s="86" t="s">
        <v>189</v>
      </c>
      <c r="F11" s="87"/>
      <c r="G11" s="87">
        <f t="shared" si="0"/>
        <v>0</v>
      </c>
    </row>
    <row r="12" spans="2:7" x14ac:dyDescent="0.35">
      <c r="B12" s="86" t="s">
        <v>197</v>
      </c>
      <c r="C12" s="86" t="s">
        <v>50</v>
      </c>
      <c r="D12" s="86">
        <v>1</v>
      </c>
      <c r="E12" s="86" t="s">
        <v>189</v>
      </c>
      <c r="F12" s="87"/>
      <c r="G12" s="87">
        <f t="shared" si="0"/>
        <v>0</v>
      </c>
    </row>
    <row r="13" spans="2:7" x14ac:dyDescent="0.35">
      <c r="B13" s="86" t="s">
        <v>198</v>
      </c>
      <c r="C13" s="86" t="s">
        <v>50</v>
      </c>
      <c r="D13" s="86">
        <v>1</v>
      </c>
      <c r="E13" s="86" t="s">
        <v>189</v>
      </c>
      <c r="F13" s="87"/>
      <c r="G13" s="87">
        <f t="shared" si="0"/>
        <v>0</v>
      </c>
    </row>
    <row r="14" spans="2:7" x14ac:dyDescent="0.35">
      <c r="B14" s="86" t="s">
        <v>199</v>
      </c>
      <c r="C14" s="86" t="s">
        <v>50</v>
      </c>
      <c r="D14" s="86">
        <v>1</v>
      </c>
      <c r="E14" s="86" t="s">
        <v>189</v>
      </c>
      <c r="F14" s="87"/>
      <c r="G14" s="87">
        <f t="shared" si="0"/>
        <v>0</v>
      </c>
    </row>
    <row r="15" spans="2:7" x14ac:dyDescent="0.35">
      <c r="B15" s="86" t="s">
        <v>200</v>
      </c>
      <c r="C15" s="86" t="s">
        <v>50</v>
      </c>
      <c r="D15" s="86">
        <v>41</v>
      </c>
      <c r="E15" s="86" t="s">
        <v>201</v>
      </c>
      <c r="F15" s="87"/>
      <c r="G15" s="87">
        <f t="shared" si="0"/>
        <v>0</v>
      </c>
    </row>
    <row r="16" spans="2:7" ht="30" x14ac:dyDescent="0.35">
      <c r="B16" s="86" t="s">
        <v>202</v>
      </c>
      <c r="C16" s="86" t="s">
        <v>125</v>
      </c>
      <c r="D16" s="86">
        <v>1</v>
      </c>
      <c r="E16" s="86" t="s">
        <v>190</v>
      </c>
      <c r="F16" s="87"/>
      <c r="G16" s="87">
        <f t="shared" si="0"/>
        <v>0</v>
      </c>
    </row>
    <row r="17" spans="2:7" x14ac:dyDescent="0.35">
      <c r="B17" s="85" t="s">
        <v>232</v>
      </c>
      <c r="C17" s="86"/>
      <c r="D17" s="86"/>
      <c r="E17" s="86"/>
      <c r="F17" s="87"/>
      <c r="G17" s="87"/>
    </row>
    <row r="18" spans="2:7" x14ac:dyDescent="0.35">
      <c r="B18" s="86" t="s">
        <v>203</v>
      </c>
      <c r="C18" s="86" t="s">
        <v>50</v>
      </c>
      <c r="D18" s="86">
        <v>3</v>
      </c>
      <c r="E18" s="86" t="s">
        <v>204</v>
      </c>
      <c r="F18" s="87"/>
      <c r="G18" s="87">
        <f t="shared" si="0"/>
        <v>0</v>
      </c>
    </row>
    <row r="19" spans="2:7" x14ac:dyDescent="0.35">
      <c r="B19" s="86" t="s">
        <v>205</v>
      </c>
      <c r="C19" s="86" t="s">
        <v>125</v>
      </c>
      <c r="D19" s="86">
        <v>1</v>
      </c>
      <c r="E19" s="86" t="s">
        <v>190</v>
      </c>
      <c r="F19" s="87"/>
      <c r="G19" s="87">
        <f t="shared" si="0"/>
        <v>0</v>
      </c>
    </row>
    <row r="20" spans="2:7" x14ac:dyDescent="0.35">
      <c r="B20" s="85" t="s">
        <v>234</v>
      </c>
      <c r="C20" s="86"/>
      <c r="D20" s="86"/>
      <c r="E20" s="86"/>
      <c r="F20" s="87"/>
      <c r="G20" s="87"/>
    </row>
    <row r="21" spans="2:7" x14ac:dyDescent="0.35">
      <c r="B21" s="86" t="s">
        <v>206</v>
      </c>
      <c r="C21" s="86" t="s">
        <v>50</v>
      </c>
      <c r="D21" s="86">
        <v>3</v>
      </c>
      <c r="E21" s="86" t="s">
        <v>204</v>
      </c>
      <c r="F21" s="87"/>
      <c r="G21" s="87">
        <f t="shared" si="0"/>
        <v>0</v>
      </c>
    </row>
    <row r="22" spans="2:7" x14ac:dyDescent="0.35">
      <c r="B22" s="85" t="s">
        <v>235</v>
      </c>
      <c r="C22" s="86"/>
      <c r="D22" s="86"/>
      <c r="E22" s="86"/>
      <c r="F22" s="87"/>
      <c r="G22" s="87"/>
    </row>
    <row r="23" spans="2:7" x14ac:dyDescent="0.35">
      <c r="B23" s="86" t="s">
        <v>207</v>
      </c>
      <c r="C23" s="86" t="s">
        <v>50</v>
      </c>
      <c r="D23" s="86">
        <v>2</v>
      </c>
      <c r="E23" s="86" t="s">
        <v>208</v>
      </c>
      <c r="F23" s="87"/>
      <c r="G23" s="87">
        <f t="shared" si="0"/>
        <v>0</v>
      </c>
    </row>
    <row r="24" spans="2:7" x14ac:dyDescent="0.35">
      <c r="B24" s="86" t="s">
        <v>209</v>
      </c>
      <c r="C24" s="86" t="s">
        <v>125</v>
      </c>
      <c r="D24" s="86">
        <v>1</v>
      </c>
      <c r="E24" s="86" t="s">
        <v>190</v>
      </c>
      <c r="F24" s="87"/>
      <c r="G24" s="87">
        <f t="shared" si="0"/>
        <v>0</v>
      </c>
    </row>
    <row r="25" spans="2:7" ht="30" x14ac:dyDescent="0.35">
      <c r="B25" s="86" t="s">
        <v>210</v>
      </c>
      <c r="C25" s="86" t="s">
        <v>50</v>
      </c>
      <c r="D25" s="86">
        <v>1</v>
      </c>
      <c r="E25" s="86" t="s">
        <v>189</v>
      </c>
      <c r="F25" s="87"/>
      <c r="G25" s="87">
        <f t="shared" si="0"/>
        <v>0</v>
      </c>
    </row>
    <row r="26" spans="2:7" ht="30" x14ac:dyDescent="0.35">
      <c r="B26" s="86" t="s">
        <v>211</v>
      </c>
      <c r="C26" s="86" t="s">
        <v>50</v>
      </c>
      <c r="D26" s="86">
        <v>1</v>
      </c>
      <c r="E26" s="86" t="s">
        <v>189</v>
      </c>
      <c r="F26" s="87"/>
      <c r="G26" s="87">
        <f t="shared" si="0"/>
        <v>0</v>
      </c>
    </row>
    <row r="27" spans="2:7" x14ac:dyDescent="0.35">
      <c r="B27" s="86" t="s">
        <v>212</v>
      </c>
      <c r="C27" s="86" t="s">
        <v>125</v>
      </c>
      <c r="D27" s="86">
        <v>1</v>
      </c>
      <c r="E27" s="86" t="s">
        <v>190</v>
      </c>
      <c r="F27" s="87"/>
      <c r="G27" s="87">
        <f t="shared" si="0"/>
        <v>0</v>
      </c>
    </row>
    <row r="28" spans="2:7" x14ac:dyDescent="0.35">
      <c r="B28" s="86" t="s">
        <v>213</v>
      </c>
      <c r="C28" s="86" t="s">
        <v>50</v>
      </c>
      <c r="D28" s="86">
        <v>1</v>
      </c>
      <c r="E28" s="86" t="s">
        <v>189</v>
      </c>
      <c r="F28" s="87"/>
      <c r="G28" s="87">
        <f t="shared" si="0"/>
        <v>0</v>
      </c>
    </row>
    <row r="29" spans="2:7" x14ac:dyDescent="0.35">
      <c r="B29" s="115" t="s">
        <v>239</v>
      </c>
      <c r="C29" s="86"/>
      <c r="D29" s="86"/>
      <c r="E29" s="86"/>
      <c r="F29" s="87"/>
      <c r="G29" s="87"/>
    </row>
    <row r="30" spans="2:7" ht="45" x14ac:dyDescent="0.35">
      <c r="B30" s="86" t="s">
        <v>214</v>
      </c>
      <c r="C30" s="86" t="s">
        <v>125</v>
      </c>
      <c r="D30" s="86">
        <v>1</v>
      </c>
      <c r="E30" s="86" t="s">
        <v>190</v>
      </c>
      <c r="F30" s="87"/>
      <c r="G30" s="87">
        <f t="shared" si="0"/>
        <v>0</v>
      </c>
    </row>
    <row r="31" spans="2:7" ht="15" customHeight="1" x14ac:dyDescent="0.35">
      <c r="B31" s="86" t="s">
        <v>215</v>
      </c>
      <c r="C31" s="86" t="s">
        <v>125</v>
      </c>
      <c r="D31" s="86">
        <v>1</v>
      </c>
      <c r="E31" s="86" t="s">
        <v>190</v>
      </c>
      <c r="F31" s="87"/>
      <c r="G31" s="87">
        <f t="shared" si="0"/>
        <v>0</v>
      </c>
    </row>
    <row r="32" spans="2:7" ht="15" customHeight="1" x14ac:dyDescent="0.35">
      <c r="B32" s="114" t="s">
        <v>236</v>
      </c>
      <c r="C32" s="86"/>
      <c r="D32" s="86"/>
      <c r="E32" s="86"/>
      <c r="F32" s="87"/>
      <c r="G32" s="87"/>
    </row>
    <row r="33" spans="2:7" ht="45" x14ac:dyDescent="0.35">
      <c r="B33" s="86" t="s">
        <v>214</v>
      </c>
      <c r="C33" s="86" t="s">
        <v>125</v>
      </c>
      <c r="D33" s="86">
        <v>1</v>
      </c>
      <c r="E33" s="86" t="s">
        <v>190</v>
      </c>
      <c r="F33" s="87"/>
      <c r="G33" s="87">
        <f t="shared" si="0"/>
        <v>0</v>
      </c>
    </row>
    <row r="34" spans="2:7" ht="90" x14ac:dyDescent="0.35">
      <c r="B34" s="86" t="s">
        <v>216</v>
      </c>
      <c r="C34" s="86" t="s">
        <v>125</v>
      </c>
      <c r="D34" s="86">
        <v>1</v>
      </c>
      <c r="E34" s="86" t="s">
        <v>190</v>
      </c>
      <c r="F34" s="87"/>
      <c r="G34" s="87">
        <f t="shared" si="0"/>
        <v>0</v>
      </c>
    </row>
    <row r="35" spans="2:7" x14ac:dyDescent="0.35">
      <c r="B35" s="85" t="s">
        <v>237</v>
      </c>
      <c r="C35" s="86"/>
      <c r="D35" s="86"/>
      <c r="E35" s="86"/>
      <c r="F35" s="87"/>
      <c r="G35" s="87"/>
    </row>
    <row r="36" spans="2:7" ht="45" x14ac:dyDescent="0.35">
      <c r="B36" s="86" t="s">
        <v>217</v>
      </c>
      <c r="C36" s="86" t="s">
        <v>50</v>
      </c>
      <c r="D36" s="86">
        <v>1</v>
      </c>
      <c r="E36" s="86" t="s">
        <v>189</v>
      </c>
      <c r="F36" s="87"/>
      <c r="G36" s="87">
        <f t="shared" si="0"/>
        <v>0</v>
      </c>
    </row>
    <row r="37" spans="2:7" x14ac:dyDescent="0.35">
      <c r="B37" s="86" t="s">
        <v>218</v>
      </c>
      <c r="C37" s="86" t="s">
        <v>125</v>
      </c>
      <c r="D37" s="86">
        <v>1</v>
      </c>
      <c r="E37" s="86" t="s">
        <v>190</v>
      </c>
      <c r="F37" s="87"/>
      <c r="G37" s="87">
        <f t="shared" si="0"/>
        <v>0</v>
      </c>
    </row>
    <row r="38" spans="2:7" ht="30" x14ac:dyDescent="0.35">
      <c r="B38" s="86" t="s">
        <v>219</v>
      </c>
      <c r="C38" s="86" t="s">
        <v>50</v>
      </c>
      <c r="D38" s="86">
        <v>1</v>
      </c>
      <c r="E38" s="86" t="s">
        <v>189</v>
      </c>
      <c r="F38" s="87"/>
      <c r="G38" s="87">
        <f t="shared" si="0"/>
        <v>0</v>
      </c>
    </row>
    <row r="39" spans="2:7" ht="105" x14ac:dyDescent="0.35">
      <c r="B39" s="86" t="s">
        <v>220</v>
      </c>
      <c r="C39" s="86" t="s">
        <v>125</v>
      </c>
      <c r="D39" s="86">
        <v>1</v>
      </c>
      <c r="E39" s="86" t="s">
        <v>189</v>
      </c>
      <c r="F39" s="87"/>
      <c r="G39" s="87">
        <f t="shared" si="0"/>
        <v>0</v>
      </c>
    </row>
    <row r="40" spans="2:7" x14ac:dyDescent="0.35">
      <c r="B40" s="85" t="s">
        <v>238</v>
      </c>
      <c r="C40" s="86"/>
      <c r="D40" s="86"/>
      <c r="E40" s="86"/>
      <c r="F40" s="87"/>
      <c r="G40" s="87"/>
    </row>
    <row r="41" spans="2:7" ht="15" customHeight="1" x14ac:dyDescent="0.35">
      <c r="B41" s="86" t="s">
        <v>221</v>
      </c>
      <c r="C41" s="86" t="s">
        <v>50</v>
      </c>
      <c r="D41" s="86">
        <v>6</v>
      </c>
      <c r="E41" s="86" t="s">
        <v>222</v>
      </c>
      <c r="F41" s="87"/>
      <c r="G41" s="87">
        <f t="shared" ref="G41:G44" si="1">F41*D41</f>
        <v>0</v>
      </c>
    </row>
    <row r="42" spans="2:7" x14ac:dyDescent="0.35">
      <c r="B42" s="86" t="s">
        <v>223</v>
      </c>
      <c r="C42" s="86" t="s">
        <v>224</v>
      </c>
      <c r="D42" s="86">
        <v>1</v>
      </c>
      <c r="E42" s="86" t="s">
        <v>225</v>
      </c>
      <c r="F42" s="87"/>
      <c r="G42" s="87">
        <f t="shared" si="1"/>
        <v>0</v>
      </c>
    </row>
    <row r="43" spans="2:7" x14ac:dyDescent="0.35">
      <c r="B43" s="86" t="s">
        <v>226</v>
      </c>
      <c r="C43" s="86" t="s">
        <v>224</v>
      </c>
      <c r="D43" s="86">
        <v>1</v>
      </c>
      <c r="E43" s="86" t="s">
        <v>225</v>
      </c>
      <c r="F43" s="87"/>
      <c r="G43" s="87">
        <f t="shared" si="1"/>
        <v>0</v>
      </c>
    </row>
    <row r="44" spans="2:7" ht="30.6" thickBot="1" x14ac:dyDescent="0.4">
      <c r="B44" s="91" t="s">
        <v>227</v>
      </c>
      <c r="C44" s="91" t="s">
        <v>125</v>
      </c>
      <c r="D44" s="91">
        <v>1</v>
      </c>
      <c r="E44" s="91" t="s">
        <v>190</v>
      </c>
      <c r="F44" s="92"/>
      <c r="G44" s="87">
        <f t="shared" si="1"/>
        <v>0</v>
      </c>
    </row>
    <row r="45" spans="2:7" ht="15.6" thickBot="1" x14ac:dyDescent="0.4">
      <c r="B45" s="93" t="s">
        <v>229</v>
      </c>
      <c r="C45" s="94"/>
      <c r="D45" s="94"/>
      <c r="E45" s="94"/>
      <c r="F45" s="95"/>
      <c r="G45" s="52">
        <f>SUM(G4:G44)</f>
        <v>0</v>
      </c>
    </row>
  </sheetData>
  <mergeCells count="1">
    <mergeCell ref="B45:F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AD3B-DBCA-4604-B05C-560B5E7BE148}">
  <dimension ref="A1:F5"/>
  <sheetViews>
    <sheetView workbookViewId="0">
      <selection activeCell="A5" sqref="A5:E5"/>
    </sheetView>
  </sheetViews>
  <sheetFormatPr defaultRowHeight="14.4" x14ac:dyDescent="0.3"/>
  <cols>
    <col min="2" max="2" width="23.33203125" customWidth="1"/>
    <col min="3" max="3" width="12.44140625" customWidth="1"/>
    <col min="4" max="4" width="16.33203125" customWidth="1"/>
    <col min="5" max="5" width="14.5546875" customWidth="1"/>
    <col min="6" max="6" width="12.109375" customWidth="1"/>
  </cols>
  <sheetData>
    <row r="1" spans="1:6" ht="15" x14ac:dyDescent="0.3">
      <c r="A1" s="9"/>
      <c r="B1" s="111" t="s">
        <v>138</v>
      </c>
      <c r="C1" s="111"/>
      <c r="D1" s="111"/>
      <c r="E1" s="111"/>
      <c r="F1" s="111"/>
    </row>
    <row r="2" spans="1:6" ht="15" x14ac:dyDescent="0.3">
      <c r="A2" s="9"/>
      <c r="B2" s="9"/>
      <c r="C2" s="9"/>
      <c r="D2" s="9"/>
      <c r="E2" s="9"/>
      <c r="F2" s="9"/>
    </row>
    <row r="3" spans="1:6" ht="45" x14ac:dyDescent="0.3">
      <c r="A3" s="11"/>
      <c r="B3" s="12" t="s">
        <v>136</v>
      </c>
      <c r="C3" s="12" t="s">
        <v>45</v>
      </c>
      <c r="D3" s="12" t="s">
        <v>24</v>
      </c>
      <c r="E3" s="12" t="s">
        <v>51</v>
      </c>
      <c r="F3" s="12" t="s">
        <v>43</v>
      </c>
    </row>
    <row r="4" spans="1:6" ht="30.6" thickBot="1" x14ac:dyDescent="0.35">
      <c r="A4" s="13">
        <v>1</v>
      </c>
      <c r="B4" s="14" t="s">
        <v>134</v>
      </c>
      <c r="C4" s="14" t="s">
        <v>135</v>
      </c>
      <c r="D4" s="14">
        <v>1</v>
      </c>
      <c r="E4" s="15">
        <v>12500</v>
      </c>
      <c r="F4" s="16">
        <f t="shared" ref="F4" si="0">E4*D4</f>
        <v>12500</v>
      </c>
    </row>
    <row r="5" spans="1:6" ht="15.6" thickBot="1" x14ac:dyDescent="0.35">
      <c r="A5" s="108" t="s">
        <v>137</v>
      </c>
      <c r="B5" s="109"/>
      <c r="C5" s="109"/>
      <c r="D5" s="109"/>
      <c r="E5" s="110"/>
      <c r="F5" s="53">
        <f>F4</f>
        <v>12500</v>
      </c>
    </row>
  </sheetData>
  <mergeCells count="2">
    <mergeCell ref="A5:E5"/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E809-FE62-4546-9410-6B45EB0E0EF8}">
  <dimension ref="A1:F5"/>
  <sheetViews>
    <sheetView workbookViewId="0">
      <selection activeCell="A5" sqref="A5:E5"/>
    </sheetView>
  </sheetViews>
  <sheetFormatPr defaultRowHeight="14.4" x14ac:dyDescent="0.3"/>
  <cols>
    <col min="2" max="2" width="20.88671875" customWidth="1"/>
    <col min="3" max="3" width="12.44140625" customWidth="1"/>
    <col min="4" max="4" width="16.33203125" customWidth="1"/>
    <col min="5" max="5" width="14.5546875" customWidth="1"/>
    <col min="6" max="6" width="12.109375" customWidth="1"/>
  </cols>
  <sheetData>
    <row r="1" spans="1:6" ht="15" x14ac:dyDescent="0.3">
      <c r="A1" s="9"/>
      <c r="B1" s="10" t="s">
        <v>133</v>
      </c>
      <c r="C1" s="9"/>
      <c r="D1" s="9"/>
      <c r="E1" s="9"/>
      <c r="F1" s="9"/>
    </row>
    <row r="2" spans="1:6" ht="15" x14ac:dyDescent="0.3">
      <c r="A2" s="9"/>
      <c r="B2" s="9"/>
      <c r="C2" s="9"/>
      <c r="D2" s="9"/>
      <c r="E2" s="9"/>
      <c r="F2" s="9"/>
    </row>
    <row r="3" spans="1:6" ht="45" x14ac:dyDescent="0.3">
      <c r="A3" s="11"/>
      <c r="B3" s="12" t="s">
        <v>128</v>
      </c>
      <c r="C3" s="12" t="s">
        <v>45</v>
      </c>
      <c r="D3" s="12" t="s">
        <v>24</v>
      </c>
      <c r="E3" s="12" t="s">
        <v>51</v>
      </c>
      <c r="F3" s="12" t="s">
        <v>43</v>
      </c>
    </row>
    <row r="4" spans="1:6" ht="30.6" thickBot="1" x14ac:dyDescent="0.35">
      <c r="A4" s="13">
        <v>1</v>
      </c>
      <c r="B4" s="14" t="s">
        <v>129</v>
      </c>
      <c r="C4" s="14" t="s">
        <v>50</v>
      </c>
      <c r="D4" s="14">
        <v>1</v>
      </c>
      <c r="E4" s="15">
        <v>1000</v>
      </c>
      <c r="F4" s="16">
        <f t="shared" ref="F4" si="0">E4*D4</f>
        <v>1000</v>
      </c>
    </row>
    <row r="5" spans="1:6" ht="15.6" thickBot="1" x14ac:dyDescent="0.35">
      <c r="A5" s="108" t="s">
        <v>130</v>
      </c>
      <c r="B5" s="109"/>
      <c r="C5" s="109"/>
      <c r="D5" s="109"/>
      <c r="E5" s="110"/>
      <c r="F5" s="53">
        <f>F4</f>
        <v>1000</v>
      </c>
    </row>
  </sheetData>
  <mergeCells count="1"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workbookViewId="0">
      <selection activeCell="C9" sqref="C9"/>
    </sheetView>
  </sheetViews>
  <sheetFormatPr defaultRowHeight="14.4" x14ac:dyDescent="0.3"/>
  <cols>
    <col min="1" max="1" width="6" customWidth="1"/>
    <col min="2" max="2" width="40.6640625" customWidth="1"/>
    <col min="3" max="3" width="16.44140625" customWidth="1"/>
  </cols>
  <sheetData>
    <row r="1" spans="1:3" x14ac:dyDescent="0.3">
      <c r="A1" s="5" t="s">
        <v>127</v>
      </c>
    </row>
    <row r="4" spans="1:3" x14ac:dyDescent="0.3">
      <c r="A4" s="1" t="s">
        <v>0</v>
      </c>
      <c r="B4" s="1" t="s">
        <v>52</v>
      </c>
      <c r="C4" s="19">
        <f>'Údržba časť 3'!N36</f>
        <v>0</v>
      </c>
    </row>
    <row r="5" spans="1:3" x14ac:dyDescent="0.3">
      <c r="A5" s="1" t="s">
        <v>1</v>
      </c>
      <c r="B5" s="1" t="s">
        <v>53</v>
      </c>
      <c r="C5" s="19">
        <f>'"Oprava" Opravy práce časť 3'!E27</f>
        <v>0</v>
      </c>
    </row>
    <row r="6" spans="1:3" x14ac:dyDescent="0.3">
      <c r="A6" s="1" t="s">
        <v>2</v>
      </c>
      <c r="B6" s="1" t="s">
        <v>54</v>
      </c>
      <c r="C6" s="19">
        <f>'Bazénová chémia časť 3'!G25</f>
        <v>0</v>
      </c>
    </row>
    <row r="7" spans="1:3" x14ac:dyDescent="0.3">
      <c r="A7" s="3" t="s">
        <v>3</v>
      </c>
      <c r="B7" s="3" t="s">
        <v>55</v>
      </c>
      <c r="C7" s="17">
        <f>'"Oprava" Opravy materiál časť 3'!G45</f>
        <v>0</v>
      </c>
    </row>
    <row r="8" spans="1:3" x14ac:dyDescent="0.3">
      <c r="A8" s="3" t="s">
        <v>4</v>
      </c>
      <c r="B8" s="3" t="s">
        <v>131</v>
      </c>
      <c r="C8" s="17">
        <f>'Spot.materiál časť 3'!F5</f>
        <v>12500</v>
      </c>
    </row>
    <row r="9" spans="1:3" ht="15" thickBot="1" x14ac:dyDescent="0.35">
      <c r="A9" s="3" t="s">
        <v>5</v>
      </c>
      <c r="B9" s="3" t="s">
        <v>132</v>
      </c>
      <c r="C9" s="17">
        <f>'Vstup-Staré Mesto časť 3'!F5</f>
        <v>1000</v>
      </c>
    </row>
    <row r="10" spans="1:3" ht="15" thickBot="1" x14ac:dyDescent="0.35">
      <c r="A10" s="112" t="s">
        <v>56</v>
      </c>
      <c r="B10" s="113"/>
      <c r="C10" s="20">
        <f>SUM(C4:C7)</f>
        <v>0</v>
      </c>
    </row>
    <row r="11" spans="1:3" x14ac:dyDescent="0.3">
      <c r="C11" s="21"/>
    </row>
    <row r="17" spans="6:6" x14ac:dyDescent="0.3">
      <c r="F17" s="6"/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Údržba časť 3</vt:lpstr>
      <vt:lpstr>"Oprava" Opravy práce časť 3</vt:lpstr>
      <vt:lpstr>Bazénová chémia časť 3</vt:lpstr>
      <vt:lpstr>"Oprava" Opravy materiál časť 3</vt:lpstr>
      <vt:lpstr>Spot.materiál časť 3</vt:lpstr>
      <vt:lpstr>Vstup-Staré Mesto časť 3</vt:lpstr>
      <vt:lpstr>Rekapitulácia časť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Hamala Milan</cp:lastModifiedBy>
  <dcterms:created xsi:type="dcterms:W3CDTF">2024-12-10T07:51:12Z</dcterms:created>
  <dcterms:modified xsi:type="dcterms:W3CDTF">2025-12-29T08:37:11Z</dcterms:modified>
</cp:coreProperties>
</file>