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20_F_O_N_T_Á_N_Y/1_ÚDRŽBA/5_VO -FONTÁNY/2026_VO_FONTÁNY/Final podklady/"/>
    </mc:Choice>
  </mc:AlternateContent>
  <xr:revisionPtr revIDLastSave="127" documentId="8_{91BCD0FA-A5E2-4C37-9BFE-1AB23491E83F}" xr6:coauthVersionLast="47" xr6:coauthVersionMax="47" xr10:uidLastSave="{0A320EAE-85C6-431A-A13D-808B91EDADD8}"/>
  <bookViews>
    <workbookView xWindow="28680" yWindow="-120" windowWidth="29040" windowHeight="16440" activeTab="5" xr2:uid="{51E01B68-193E-4E48-B0AE-2A5B986B18FC}"/>
  </bookViews>
  <sheets>
    <sheet name="Údržba časť 2" sheetId="1" r:id="rId1"/>
    <sheet name="Opravy práce časť 2" sheetId="2" r:id="rId2"/>
    <sheet name="Bazénová chémia časť 2" sheetId="3" r:id="rId3"/>
    <sheet name="Opravy materiál časť 2" sheetId="5" r:id="rId4"/>
    <sheet name="Spot.materiál časť 2" sheetId="7" r:id="rId5"/>
    <sheet name="Rekapitulácia časť 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5" i="2"/>
  <c r="C8" i="6"/>
  <c r="F4" i="7"/>
  <c r="F5" i="7" s="1"/>
  <c r="G18" i="3" l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19" i="3" l="1"/>
  <c r="C6" i="6" s="1"/>
  <c r="F15" i="5"/>
  <c r="F13" i="5"/>
  <c r="F11" i="5"/>
  <c r="N21" i="1" l="1"/>
  <c r="L2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F5" i="5"/>
  <c r="F6" i="5"/>
  <c r="F8" i="5"/>
  <c r="F9" i="5"/>
  <c r="F16" i="5" l="1"/>
  <c r="C7" i="6" s="1"/>
  <c r="J21" i="1"/>
  <c r="F21" i="1"/>
  <c r="E27" i="2" l="1"/>
  <c r="C5" i="6" s="1"/>
  <c r="N22" i="1" l="1"/>
  <c r="C4" i="6" s="1"/>
  <c r="C9" i="6" s="1"/>
</calcChain>
</file>

<file path=xl/sharedStrings.xml><?xml version="1.0" encoding="utf-8"?>
<sst xmlns="http://schemas.openxmlformats.org/spreadsheetml/2006/main" count="188" uniqueCount="142">
  <si>
    <t xml:space="preserve">Príloha č 1.1 </t>
  </si>
  <si>
    <t>1.</t>
  </si>
  <si>
    <t>2.</t>
  </si>
  <si>
    <t>3.</t>
  </si>
  <si>
    <t>4.</t>
  </si>
  <si>
    <t>Množstvo</t>
  </si>
  <si>
    <t>Mesačný paušál  v EUR bez DPH</t>
  </si>
  <si>
    <t>Paušálne množstvo  úkonov na 1 mesiac</t>
  </si>
  <si>
    <t>Celkový počet paušálnych úkonov</t>
  </si>
  <si>
    <t>Celkom za 1.I.   v EUR bez DPH</t>
  </si>
  <si>
    <t>Celkom za 1.II.   v EUR bez DPH</t>
  </si>
  <si>
    <t xml:space="preserve">Paušálne jednorázové množstvo úkonov </t>
  </si>
  <si>
    <t>Spolu</t>
  </si>
  <si>
    <t>Položka</t>
  </si>
  <si>
    <t>M.j.</t>
  </si>
  <si>
    <t>Zakrytie, odkrytie  fontán /40 hod./</t>
  </si>
  <si>
    <t>hod.</t>
  </si>
  <si>
    <t>Oprava krytov /80 hod./</t>
  </si>
  <si>
    <t>Montáž čerpadla /50 hod./</t>
  </si>
  <si>
    <t>Demontáž čerpadla /40hod./</t>
  </si>
  <si>
    <t>Vodoinštalačné práce /250 hod./</t>
  </si>
  <si>
    <t>Murárske práce /50 hod./</t>
  </si>
  <si>
    <t>Betonárske práce /80 hod./</t>
  </si>
  <si>
    <t>Manipulačné práce /ručné naloženie a vyloženie/ - /100 hod./</t>
  </si>
  <si>
    <t>Výkopové práce /60 hod./</t>
  </si>
  <si>
    <t>Zemné  práce /80 hod./</t>
  </si>
  <si>
    <t>Práca žeriavu /10 hod./</t>
  </si>
  <si>
    <t>km</t>
  </si>
  <si>
    <t>Cena za  jednotku v EUR bez DPH</t>
  </si>
  <si>
    <t>Cena celkom za maximálny počet hodín</t>
  </si>
  <si>
    <t>Maximálny počet jednotiek</t>
  </si>
  <si>
    <t>Celkom v EUR bez DPH</t>
  </si>
  <si>
    <t>Technické vlastnosti</t>
  </si>
  <si>
    <t>Jednotka</t>
  </si>
  <si>
    <t>Množstvo (ks)</t>
  </si>
  <si>
    <t xml:space="preserve">Cena v EUR bez DPH za jednotku </t>
  </si>
  <si>
    <t>Cena v EUR bez DPH za položku</t>
  </si>
  <si>
    <t>Maximálna potreba na 12 mesiacov (kg/litre)</t>
  </si>
  <si>
    <t>60 kg</t>
  </si>
  <si>
    <t>ks</t>
  </si>
  <si>
    <t>Cena za jednotku v EUR bez DPH</t>
  </si>
  <si>
    <t>Zámočnícke práce /150 hod./</t>
  </si>
  <si>
    <t>Obkladačské práce /obklad, dlažba/ - /100 hod./</t>
  </si>
  <si>
    <t>Dopravné náklady /6000 km/</t>
  </si>
  <si>
    <t>Chemické čistenie obkladu a nerezových prvkov – 80 hod./</t>
  </si>
  <si>
    <t xml:space="preserve">Drak na    Plickovej ulici </t>
  </si>
  <si>
    <t xml:space="preserve">Kozmická na  Jurkovičovej ulici </t>
  </si>
  <si>
    <t xml:space="preserve">Vlna na   Peknej ceste </t>
  </si>
  <si>
    <t xml:space="preserve">Technická na  Ľudovom nám. </t>
  </si>
  <si>
    <t xml:space="preserve">Kvet pri  Nák. Stred. SLIMÁK </t>
  </si>
  <si>
    <t>Puk lipy na   ulici I.Horvátha</t>
  </si>
  <si>
    <t xml:space="preserve">Mária na  Prechtlovej ulici </t>
  </si>
  <si>
    <t xml:space="preserve">S raketou na  Kvačalovej ulici </t>
  </si>
  <si>
    <t>Kozmický kameň na  ul. Vl.Clementisa</t>
  </si>
  <si>
    <t>Lopatková na   Bystrého  ulici</t>
  </si>
  <si>
    <t xml:space="preserve">pre Zuzanu na   Kupeckého  ulici </t>
  </si>
  <si>
    <t xml:space="preserve">Uránový kameň na  Uránovej  ulici </t>
  </si>
  <si>
    <t xml:space="preserve">Mozaiková na   Rezedovej  ulici </t>
  </si>
  <si>
    <t>Fontána Uzbecká</t>
  </si>
  <si>
    <t>Pitná fontána Uzbecká</t>
  </si>
  <si>
    <t>Pitná fontána Kazanská</t>
  </si>
  <si>
    <t>Odvoz a likvidácia odpadov vzniknutých počas opráv /120 hod./</t>
  </si>
  <si>
    <t>Prečistenie upchatých kanalizažných potrubí /krtkovanie/ - /300 hod./</t>
  </si>
  <si>
    <t>Elektroinštalačné práce /280 hod./</t>
  </si>
  <si>
    <t>Oprava čerpadla /90 hod./</t>
  </si>
  <si>
    <t>Pekná cesta Plicková</t>
  </si>
  <si>
    <t>Čerpadlo MH1300</t>
  </si>
  <si>
    <t>Guľový ventil PVC 75 mm</t>
  </si>
  <si>
    <t>Kupeckého</t>
  </si>
  <si>
    <t xml:space="preserve">Čerpadlo NEWW-BCC400 </t>
  </si>
  <si>
    <t xml:space="preserve">Čerpadlo Vagner POOL NEWBCC300T </t>
  </si>
  <si>
    <t>Kvačalova</t>
  </si>
  <si>
    <t xml:space="preserve">Napeňovacie trysky s osvetlením </t>
  </si>
  <si>
    <t>Ľudové námestie</t>
  </si>
  <si>
    <t xml:space="preserve">Čerpadlo CALPEDA NMP – 50/12 G/A </t>
  </si>
  <si>
    <t>Slimák</t>
  </si>
  <si>
    <t>Vyspádovanie dna bazéna</t>
  </si>
  <si>
    <t xml:space="preserve">Kyselina sírová pH- 36 -38 % koncentrácia kyseliny sírovej  - 40 kg </t>
  </si>
  <si>
    <t>Balenie á 40 kg</t>
  </si>
  <si>
    <t>80 kg</t>
  </si>
  <si>
    <t xml:space="preserve">Hydroxid sodný 48-50% - 30 kg </t>
  </si>
  <si>
    <t>Balenie á 30 kg</t>
  </si>
  <si>
    <t>90 kg</t>
  </si>
  <si>
    <t>FLOC+C - 20 l</t>
  </si>
  <si>
    <t>Balenie á 20 l</t>
  </si>
  <si>
    <t>0 lit.</t>
  </si>
  <si>
    <t>Algicid - 20 l</t>
  </si>
  <si>
    <t>40 lit.</t>
  </si>
  <si>
    <t xml:space="preserve">Multifunkčné bazénové tablety 200g - 10 kg   </t>
  </si>
  <si>
    <t>Balenie á 10 kg</t>
  </si>
  <si>
    <t>600 kg</t>
  </si>
  <si>
    <t xml:space="preserve">Chlórové bazénové tablety 200g - 10 kg   </t>
  </si>
  <si>
    <t>300 kg</t>
  </si>
  <si>
    <t>Chlórový granulát, min. 70% aktívneho chlóru - 10 kg</t>
  </si>
  <si>
    <t>150 kg</t>
  </si>
  <si>
    <t>Blokátor /stabilizátor/ tvrdosti - 5 l</t>
  </si>
  <si>
    <t>Balenie á 5 lit.</t>
  </si>
  <si>
    <t>20 lit.</t>
  </si>
  <si>
    <t>Kyselina chlorovodíková, min. 33 % - 1 l</t>
  </si>
  <si>
    <t>Balenie á 1 lit.</t>
  </si>
  <si>
    <t>10 lit.</t>
  </si>
  <si>
    <t>Spektra miešaná - modrá</t>
  </si>
  <si>
    <t>kg</t>
  </si>
  <si>
    <t>Spektra miešaná - šedá</t>
  </si>
  <si>
    <t>50 kg</t>
  </si>
  <si>
    <t>Spektra miešaná - zelená</t>
  </si>
  <si>
    <t>8 kg</t>
  </si>
  <si>
    <t>Spektra miešaná - červená</t>
  </si>
  <si>
    <t>10 kg</t>
  </si>
  <si>
    <t>Acetónové riedidlo C6000 - 10 l</t>
  </si>
  <si>
    <t>Balenie á 10 lit.</t>
  </si>
  <si>
    <t>30 lit.</t>
  </si>
  <si>
    <t>Cementová hmota M. Mapelastic S – 30 kg.</t>
  </si>
  <si>
    <t>Časť 2 - čistenie, údržba, prevádzka</t>
  </si>
  <si>
    <t xml:space="preserve">2.I. Zimné čistenie a údržba   /vykonáva sa v mesiaci I., II., III.,  XI., XII./   </t>
  </si>
  <si>
    <t xml:space="preserve">2.II. Letné čistenie, údržba a prevádzka       /vykonáva sa v mesiaci IV., V., VI., VII., VII., IX.X./              </t>
  </si>
  <si>
    <t xml:space="preserve">2.III. Príprava fontán na letnú prevádzku /vykonáva sa od 15.03 do 31.03. bežného roka/            </t>
  </si>
  <si>
    <t xml:space="preserve">2.IV. Ukončenie prevádzkovania fontán /vykonáva sa 31.10. bežného roka/            </t>
  </si>
  <si>
    <r>
      <t xml:space="preserve">2.V. Ďalšie činnosti zabezpečené mimo prevádzkového poriadku, opravy a rekonštrukcie fontán    </t>
    </r>
    <r>
      <rPr>
        <sz val="10"/>
        <color theme="1"/>
        <rFont val="Noto Sans"/>
        <family val="2"/>
      </rPr>
      <t>/maximálne predpokladané</t>
    </r>
    <r>
      <rPr>
        <b/>
        <sz val="10"/>
        <color theme="1"/>
        <rFont val="Noto Sans"/>
        <family val="2"/>
      </rPr>
      <t xml:space="preserve">  </t>
    </r>
    <r>
      <rPr>
        <sz val="10"/>
        <color theme="1"/>
        <rFont val="Noto Sans"/>
        <family val="2"/>
      </rPr>
      <t>množstvo za rok/</t>
    </r>
    <r>
      <rPr>
        <b/>
        <sz val="10"/>
        <color theme="1"/>
        <rFont val="Noto Sans"/>
        <family val="2"/>
      </rPr>
      <t xml:space="preserve">      </t>
    </r>
  </si>
  <si>
    <t>Časť 2 Opravy 2.V.</t>
  </si>
  <si>
    <t>Celkom  za 2. V. v EUR bez DPH</t>
  </si>
  <si>
    <t>Spolu 2.I.,2.II.2.III.2.IV. v EUR bez DPH</t>
  </si>
  <si>
    <t>Rekapitulácia časť 2</t>
  </si>
  <si>
    <t>Celkom za  2.I.,2.II.2.III.2.IV. V EUR bez DPH</t>
  </si>
  <si>
    <t>Celkom  za 2. VI. v EUR bez DPH</t>
  </si>
  <si>
    <t>Celkom  za 2. VII. v EUR bez DPH</t>
  </si>
  <si>
    <t>Spolu  časť 2 v EUR bez DPH</t>
  </si>
  <si>
    <t>Časť 2. Opravy materiál (2.VII)</t>
  </si>
  <si>
    <t>2.VII. Technické vlastnosti</t>
  </si>
  <si>
    <t>Celkom za 2.VII. v EUR bez DPH</t>
  </si>
  <si>
    <t>5.</t>
  </si>
  <si>
    <t xml:space="preserve">Spotrebný materiál a náhradné diely </t>
  </si>
  <si>
    <t>klp.</t>
  </si>
  <si>
    <t>Časť 2.Spotrebný materiál a náhradné diely (2.VIII.)</t>
  </si>
  <si>
    <t>Spolu za 2.VIII. v EUR bez DPH</t>
  </si>
  <si>
    <t xml:space="preserve">2.VIII. Spotrebný materiál a náhradné diely </t>
  </si>
  <si>
    <t>Celkom  za 2. VIII. v EUR bez DPH</t>
  </si>
  <si>
    <t>Časť 2. bazénová chémia (2.VI)</t>
  </si>
  <si>
    <t>Spolu za 2. VI.  v EUR bez DPH</t>
  </si>
  <si>
    <t>Rôzne práce inak nešpecifikované /400 hod./</t>
  </si>
  <si>
    <t>Záhradnícke práce /zeleň/ - 100 hod./</t>
  </si>
  <si>
    <t>Natieračské práce /dno bazénov, kovové konštr./ - /150hod./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</si>
</sst>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Noto Sans"/>
      <family val="2"/>
    </font>
    <font>
      <b/>
      <sz val="11"/>
      <color theme="1"/>
      <name val="Calibri"/>
      <family val="2"/>
      <charset val="238"/>
    </font>
    <font>
      <sz val="10"/>
      <name val="Noto Sans"/>
      <family val="2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0" fontId="0" fillId="0" borderId="3" xfId="0" applyBorder="1"/>
    <xf numFmtId="0" fontId="0" fillId="0" borderId="6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3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7" fillId="0" borderId="3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9" fillId="0" borderId="0" xfId="0" applyFont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4" fillId="0" borderId="1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4" xfId="1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9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</cellXfs>
  <cellStyles count="3">
    <cellStyle name="Mena" xfId="1" builtinId="4"/>
    <cellStyle name="Normálna" xfId="0" builtinId="0"/>
    <cellStyle name="Normálna 2" xfId="2" xr:uid="{D207BD7B-262A-408D-AF95-10E754379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EC29-7875-4635-A7B8-73941DE59224}">
  <dimension ref="A1:N22"/>
  <sheetViews>
    <sheetView zoomScaleNormal="100" workbookViewId="0">
      <selection activeCell="A3" sqref="A3:B4"/>
    </sheetView>
  </sheetViews>
  <sheetFormatPr defaultRowHeight="15" x14ac:dyDescent="0.3"/>
  <cols>
    <col min="1" max="1" width="5.85546875" style="5" customWidth="1"/>
    <col min="2" max="2" width="49.85546875" style="5" customWidth="1"/>
    <col min="3" max="3" width="12.85546875" style="8" customWidth="1"/>
    <col min="4" max="4" width="12" style="8" customWidth="1"/>
    <col min="5" max="5" width="10.7109375" style="8" customWidth="1"/>
    <col min="6" max="6" width="13.28515625" style="8" customWidth="1"/>
    <col min="7" max="8" width="13.85546875" style="8" customWidth="1"/>
    <col min="9" max="9" width="11.42578125" style="8" customWidth="1"/>
    <col min="10" max="10" width="14.28515625" style="8" customWidth="1"/>
    <col min="11" max="11" width="11.7109375" style="8" customWidth="1"/>
    <col min="12" max="12" width="15.140625" style="8" customWidth="1"/>
    <col min="13" max="13" width="12.42578125" style="8" customWidth="1"/>
    <col min="14" max="14" width="15.5703125" style="8" customWidth="1"/>
    <col min="15" max="16384" width="9.140625" style="5"/>
  </cols>
  <sheetData>
    <row r="1" spans="1:14" x14ac:dyDescent="0.3">
      <c r="A1" s="5" t="s">
        <v>0</v>
      </c>
    </row>
    <row r="2" spans="1:14" ht="15.75" thickBot="1" x14ac:dyDescent="0.35"/>
    <row r="3" spans="1:14" ht="43.9" customHeight="1" x14ac:dyDescent="0.3">
      <c r="A3" s="87" t="s">
        <v>113</v>
      </c>
      <c r="B3" s="88"/>
      <c r="C3" s="79" t="s">
        <v>114</v>
      </c>
      <c r="D3" s="80"/>
      <c r="E3" s="80"/>
      <c r="F3" s="81"/>
      <c r="G3" s="76" t="s">
        <v>115</v>
      </c>
      <c r="H3" s="77"/>
      <c r="I3" s="77"/>
      <c r="J3" s="78"/>
      <c r="K3" s="82" t="s">
        <v>116</v>
      </c>
      <c r="L3" s="83"/>
      <c r="M3" s="82" t="s">
        <v>117</v>
      </c>
      <c r="N3" s="83"/>
    </row>
    <row r="4" spans="1:14" ht="60" customHeight="1" thickBot="1" x14ac:dyDescent="0.35">
      <c r="A4" s="89"/>
      <c r="B4" s="90"/>
      <c r="C4" s="12" t="s">
        <v>7</v>
      </c>
      <c r="D4" s="9" t="s">
        <v>8</v>
      </c>
      <c r="E4" s="9" t="s">
        <v>6</v>
      </c>
      <c r="F4" s="64" t="s">
        <v>9</v>
      </c>
      <c r="G4" s="12" t="s">
        <v>7</v>
      </c>
      <c r="H4" s="65" t="s">
        <v>8</v>
      </c>
      <c r="I4" s="65" t="s">
        <v>6</v>
      </c>
      <c r="J4" s="64" t="s">
        <v>10</v>
      </c>
      <c r="K4" s="12" t="s">
        <v>11</v>
      </c>
      <c r="L4" s="64" t="s">
        <v>6</v>
      </c>
      <c r="M4" s="12" t="s">
        <v>11</v>
      </c>
      <c r="N4" s="64" t="s">
        <v>6</v>
      </c>
    </row>
    <row r="5" spans="1:14" x14ac:dyDescent="0.3">
      <c r="A5" s="41">
        <v>1</v>
      </c>
      <c r="B5" s="73" t="s">
        <v>45</v>
      </c>
      <c r="C5" s="14">
        <v>1</v>
      </c>
      <c r="D5" s="10">
        <v>5</v>
      </c>
      <c r="E5" s="11"/>
      <c r="F5" s="66">
        <f>E5*D5</f>
        <v>0</v>
      </c>
      <c r="G5" s="14">
        <v>1</v>
      </c>
      <c r="H5" s="67">
        <v>7</v>
      </c>
      <c r="I5" s="11"/>
      <c r="J5" s="68">
        <f>I5*H5</f>
        <v>0</v>
      </c>
      <c r="K5" s="14">
        <v>1</v>
      </c>
      <c r="L5" s="66"/>
      <c r="M5" s="14">
        <v>1</v>
      </c>
      <c r="N5" s="68"/>
    </row>
    <row r="6" spans="1:14" x14ac:dyDescent="0.3">
      <c r="A6" s="9">
        <v>2</v>
      </c>
      <c r="B6" s="13" t="s">
        <v>46</v>
      </c>
      <c r="C6" s="14">
        <v>1</v>
      </c>
      <c r="D6" s="10">
        <v>5</v>
      </c>
      <c r="E6" s="11"/>
      <c r="F6" s="66">
        <f t="shared" ref="F6:F20" si="0">E6*D6</f>
        <v>0</v>
      </c>
      <c r="G6" s="14">
        <v>1</v>
      </c>
      <c r="H6" s="67">
        <v>7</v>
      </c>
      <c r="I6" s="11"/>
      <c r="J6" s="68">
        <f t="shared" ref="J6:J20" si="1">I6*H6</f>
        <v>0</v>
      </c>
      <c r="K6" s="14">
        <v>1</v>
      </c>
      <c r="L6" s="66"/>
      <c r="M6" s="14">
        <v>1</v>
      </c>
      <c r="N6" s="68"/>
    </row>
    <row r="7" spans="1:14" x14ac:dyDescent="0.3">
      <c r="A7" s="9">
        <v>3</v>
      </c>
      <c r="B7" s="13" t="s">
        <v>47</v>
      </c>
      <c r="C7" s="14">
        <v>1</v>
      </c>
      <c r="D7" s="10">
        <v>5</v>
      </c>
      <c r="E7" s="11"/>
      <c r="F7" s="66">
        <f t="shared" si="0"/>
        <v>0</v>
      </c>
      <c r="G7" s="14">
        <v>1</v>
      </c>
      <c r="H7" s="67">
        <v>7</v>
      </c>
      <c r="I7" s="11"/>
      <c r="J7" s="68">
        <f t="shared" si="1"/>
        <v>0</v>
      </c>
      <c r="K7" s="14">
        <v>1</v>
      </c>
      <c r="L7" s="66"/>
      <c r="M7" s="14">
        <v>1</v>
      </c>
      <c r="N7" s="68"/>
    </row>
    <row r="8" spans="1:14" x14ac:dyDescent="0.3">
      <c r="A8" s="9">
        <v>4</v>
      </c>
      <c r="B8" s="13" t="s">
        <v>48</v>
      </c>
      <c r="C8" s="14">
        <v>1</v>
      </c>
      <c r="D8" s="10">
        <v>5</v>
      </c>
      <c r="E8" s="11"/>
      <c r="F8" s="66">
        <f t="shared" si="0"/>
        <v>0</v>
      </c>
      <c r="G8" s="14">
        <v>1</v>
      </c>
      <c r="H8" s="67">
        <v>7</v>
      </c>
      <c r="I8" s="11"/>
      <c r="J8" s="68">
        <f t="shared" si="1"/>
        <v>0</v>
      </c>
      <c r="K8" s="14">
        <v>1</v>
      </c>
      <c r="L8" s="66"/>
      <c r="M8" s="14">
        <v>1</v>
      </c>
      <c r="N8" s="68"/>
    </row>
    <row r="9" spans="1:14" x14ac:dyDescent="0.3">
      <c r="A9" s="9">
        <v>5</v>
      </c>
      <c r="B9" s="13" t="s">
        <v>49</v>
      </c>
      <c r="C9" s="14">
        <v>1</v>
      </c>
      <c r="D9" s="10">
        <v>5</v>
      </c>
      <c r="E9" s="11"/>
      <c r="F9" s="66">
        <f t="shared" si="0"/>
        <v>0</v>
      </c>
      <c r="G9" s="14">
        <v>1</v>
      </c>
      <c r="H9" s="67">
        <v>7</v>
      </c>
      <c r="I9" s="11"/>
      <c r="J9" s="68">
        <f t="shared" si="1"/>
        <v>0</v>
      </c>
      <c r="K9" s="14">
        <v>1</v>
      </c>
      <c r="L9" s="66"/>
      <c r="M9" s="14">
        <v>1</v>
      </c>
      <c r="N9" s="68"/>
    </row>
    <row r="10" spans="1:14" x14ac:dyDescent="0.3">
      <c r="A10" s="9">
        <v>6</v>
      </c>
      <c r="B10" s="13" t="s">
        <v>50</v>
      </c>
      <c r="C10" s="14">
        <v>1</v>
      </c>
      <c r="D10" s="10">
        <v>5</v>
      </c>
      <c r="E10" s="11"/>
      <c r="F10" s="66">
        <f t="shared" si="0"/>
        <v>0</v>
      </c>
      <c r="G10" s="14">
        <v>1</v>
      </c>
      <c r="H10" s="67">
        <v>7</v>
      </c>
      <c r="I10" s="11"/>
      <c r="J10" s="68">
        <f t="shared" si="1"/>
        <v>0</v>
      </c>
      <c r="K10" s="14">
        <v>1</v>
      </c>
      <c r="L10" s="66"/>
      <c r="M10" s="14">
        <v>1</v>
      </c>
      <c r="N10" s="68"/>
    </row>
    <row r="11" spans="1:14" x14ac:dyDescent="0.3">
      <c r="A11" s="9">
        <v>7</v>
      </c>
      <c r="B11" s="13" t="s">
        <v>51</v>
      </c>
      <c r="C11" s="14">
        <v>1</v>
      </c>
      <c r="D11" s="10">
        <v>5</v>
      </c>
      <c r="E11" s="11"/>
      <c r="F11" s="66">
        <f t="shared" si="0"/>
        <v>0</v>
      </c>
      <c r="G11" s="14">
        <v>1</v>
      </c>
      <c r="H11" s="67">
        <v>7</v>
      </c>
      <c r="I11" s="11"/>
      <c r="J11" s="68">
        <f t="shared" si="1"/>
        <v>0</v>
      </c>
      <c r="K11" s="14">
        <v>1</v>
      </c>
      <c r="L11" s="66"/>
      <c r="M11" s="14">
        <v>1</v>
      </c>
      <c r="N11" s="68"/>
    </row>
    <row r="12" spans="1:14" x14ac:dyDescent="0.3">
      <c r="A12" s="9">
        <v>8</v>
      </c>
      <c r="B12" s="13" t="s">
        <v>52</v>
      </c>
      <c r="C12" s="14">
        <v>1</v>
      </c>
      <c r="D12" s="10">
        <v>5</v>
      </c>
      <c r="E12" s="11"/>
      <c r="F12" s="66">
        <f t="shared" si="0"/>
        <v>0</v>
      </c>
      <c r="G12" s="14">
        <v>1</v>
      </c>
      <c r="H12" s="67">
        <v>7</v>
      </c>
      <c r="I12" s="11"/>
      <c r="J12" s="68">
        <f t="shared" si="1"/>
        <v>0</v>
      </c>
      <c r="K12" s="14">
        <v>1</v>
      </c>
      <c r="L12" s="66"/>
      <c r="M12" s="14">
        <v>1</v>
      </c>
      <c r="N12" s="68"/>
    </row>
    <row r="13" spans="1:14" x14ac:dyDescent="0.3">
      <c r="A13" s="9">
        <v>9</v>
      </c>
      <c r="B13" s="13" t="s">
        <v>53</v>
      </c>
      <c r="C13" s="14">
        <v>1</v>
      </c>
      <c r="D13" s="10">
        <v>5</v>
      </c>
      <c r="E13" s="11"/>
      <c r="F13" s="66">
        <f t="shared" si="0"/>
        <v>0</v>
      </c>
      <c r="G13" s="14">
        <v>1</v>
      </c>
      <c r="H13" s="67">
        <v>7</v>
      </c>
      <c r="I13" s="11"/>
      <c r="J13" s="68">
        <f t="shared" si="1"/>
        <v>0</v>
      </c>
      <c r="K13" s="14">
        <v>1</v>
      </c>
      <c r="L13" s="66"/>
      <c r="M13" s="14">
        <v>1</v>
      </c>
      <c r="N13" s="68"/>
    </row>
    <row r="14" spans="1:14" x14ac:dyDescent="0.3">
      <c r="A14" s="9">
        <v>10</v>
      </c>
      <c r="B14" s="13" t="s">
        <v>54</v>
      </c>
      <c r="C14" s="14">
        <v>1</v>
      </c>
      <c r="D14" s="10">
        <v>5</v>
      </c>
      <c r="E14" s="11"/>
      <c r="F14" s="66">
        <f t="shared" si="0"/>
        <v>0</v>
      </c>
      <c r="G14" s="14">
        <v>1</v>
      </c>
      <c r="H14" s="67">
        <v>7</v>
      </c>
      <c r="I14" s="11"/>
      <c r="J14" s="68">
        <f t="shared" si="1"/>
        <v>0</v>
      </c>
      <c r="K14" s="14">
        <v>1</v>
      </c>
      <c r="L14" s="66"/>
      <c r="M14" s="14">
        <v>1</v>
      </c>
      <c r="N14" s="68"/>
    </row>
    <row r="15" spans="1:14" x14ac:dyDescent="0.3">
      <c r="A15" s="9">
        <v>11</v>
      </c>
      <c r="B15" s="13" t="s">
        <v>55</v>
      </c>
      <c r="C15" s="14">
        <v>1</v>
      </c>
      <c r="D15" s="10">
        <v>5</v>
      </c>
      <c r="E15" s="11"/>
      <c r="F15" s="66">
        <f t="shared" si="0"/>
        <v>0</v>
      </c>
      <c r="G15" s="14">
        <v>1</v>
      </c>
      <c r="H15" s="67">
        <v>7</v>
      </c>
      <c r="I15" s="11"/>
      <c r="J15" s="68">
        <f t="shared" si="1"/>
        <v>0</v>
      </c>
      <c r="K15" s="14">
        <v>1</v>
      </c>
      <c r="L15" s="66"/>
      <c r="M15" s="14">
        <v>1</v>
      </c>
      <c r="N15" s="68"/>
    </row>
    <row r="16" spans="1:14" x14ac:dyDescent="0.3">
      <c r="A16" s="9">
        <v>12</v>
      </c>
      <c r="B16" s="13" t="s">
        <v>56</v>
      </c>
      <c r="C16" s="14">
        <v>1</v>
      </c>
      <c r="D16" s="10">
        <v>5</v>
      </c>
      <c r="E16" s="11"/>
      <c r="F16" s="66">
        <f t="shared" si="0"/>
        <v>0</v>
      </c>
      <c r="G16" s="14">
        <v>1</v>
      </c>
      <c r="H16" s="67">
        <v>7</v>
      </c>
      <c r="I16" s="11"/>
      <c r="J16" s="68">
        <f t="shared" si="1"/>
        <v>0</v>
      </c>
      <c r="K16" s="14">
        <v>1</v>
      </c>
      <c r="L16" s="66"/>
      <c r="M16" s="14">
        <v>1</v>
      </c>
      <c r="N16" s="68"/>
    </row>
    <row r="17" spans="1:14" x14ac:dyDescent="0.3">
      <c r="A17" s="9">
        <v>13</v>
      </c>
      <c r="B17" s="13" t="s">
        <v>57</v>
      </c>
      <c r="C17" s="14">
        <v>1</v>
      </c>
      <c r="D17" s="10">
        <v>5</v>
      </c>
      <c r="E17" s="11"/>
      <c r="F17" s="66">
        <f t="shared" si="0"/>
        <v>0</v>
      </c>
      <c r="G17" s="14">
        <v>1</v>
      </c>
      <c r="H17" s="67">
        <v>7</v>
      </c>
      <c r="I17" s="11"/>
      <c r="J17" s="68">
        <f t="shared" si="1"/>
        <v>0</v>
      </c>
      <c r="K17" s="14">
        <v>1</v>
      </c>
      <c r="L17" s="66"/>
      <c r="M17" s="14">
        <v>1</v>
      </c>
      <c r="N17" s="68"/>
    </row>
    <row r="18" spans="1:14" x14ac:dyDescent="0.3">
      <c r="A18" s="51">
        <v>14</v>
      </c>
      <c r="B18" s="52" t="s">
        <v>58</v>
      </c>
      <c r="C18" s="14">
        <v>1</v>
      </c>
      <c r="D18" s="10">
        <v>5</v>
      </c>
      <c r="E18" s="11"/>
      <c r="F18" s="66">
        <f t="shared" si="0"/>
        <v>0</v>
      </c>
      <c r="G18" s="14">
        <v>1</v>
      </c>
      <c r="H18" s="67">
        <v>7</v>
      </c>
      <c r="I18" s="11"/>
      <c r="J18" s="68">
        <f t="shared" si="1"/>
        <v>0</v>
      </c>
      <c r="K18" s="14">
        <v>1</v>
      </c>
      <c r="L18" s="66"/>
      <c r="M18" s="14">
        <v>1</v>
      </c>
      <c r="N18" s="68"/>
    </row>
    <row r="19" spans="1:14" x14ac:dyDescent="0.3">
      <c r="A19" s="51">
        <v>15</v>
      </c>
      <c r="B19" s="52" t="s">
        <v>59</v>
      </c>
      <c r="C19" s="14">
        <v>1</v>
      </c>
      <c r="D19" s="10">
        <v>5</v>
      </c>
      <c r="E19" s="11"/>
      <c r="F19" s="66">
        <f t="shared" si="0"/>
        <v>0</v>
      </c>
      <c r="G19" s="14">
        <v>1</v>
      </c>
      <c r="H19" s="67">
        <v>7</v>
      </c>
      <c r="I19" s="11"/>
      <c r="J19" s="68">
        <f t="shared" si="1"/>
        <v>0</v>
      </c>
      <c r="K19" s="14">
        <v>1</v>
      </c>
      <c r="L19" s="66"/>
      <c r="M19" s="14">
        <v>1</v>
      </c>
      <c r="N19" s="68"/>
    </row>
    <row r="20" spans="1:14" ht="15.75" thickBot="1" x14ac:dyDescent="0.35">
      <c r="A20" s="51">
        <v>16</v>
      </c>
      <c r="B20" s="52" t="s">
        <v>60</v>
      </c>
      <c r="C20" s="14">
        <v>1</v>
      </c>
      <c r="D20" s="10">
        <v>5</v>
      </c>
      <c r="E20" s="11"/>
      <c r="F20" s="69">
        <f t="shared" si="0"/>
        <v>0</v>
      </c>
      <c r="G20" s="14">
        <v>1</v>
      </c>
      <c r="H20" s="67">
        <v>7</v>
      </c>
      <c r="I20" s="11"/>
      <c r="J20" s="70">
        <f t="shared" si="1"/>
        <v>0</v>
      </c>
      <c r="K20" s="14">
        <v>1</v>
      </c>
      <c r="L20" s="69"/>
      <c r="M20" s="14">
        <v>1</v>
      </c>
      <c r="N20" s="70"/>
    </row>
    <row r="21" spans="1:14" ht="16.5" customHeight="1" thickBot="1" x14ac:dyDescent="0.35">
      <c r="A21" s="85" t="s">
        <v>12</v>
      </c>
      <c r="B21" s="86"/>
      <c r="C21" s="37"/>
      <c r="D21" s="37"/>
      <c r="E21" s="37"/>
      <c r="F21" s="71">
        <f>SUM(F5:F20)</f>
        <v>0</v>
      </c>
      <c r="G21" s="37"/>
      <c r="H21" s="37"/>
      <c r="I21" s="37"/>
      <c r="J21" s="71">
        <f>SUM(J5:J20)</f>
        <v>0</v>
      </c>
      <c r="K21" s="37"/>
      <c r="L21" s="71">
        <f>SUM(L5:L20)</f>
        <v>0</v>
      </c>
      <c r="M21" s="37"/>
      <c r="N21" s="72">
        <f>SUM(N5:N20)</f>
        <v>0</v>
      </c>
    </row>
    <row r="22" spans="1:14" ht="16.5" customHeight="1" thickBot="1" x14ac:dyDescent="0.35">
      <c r="A22" s="84" t="s">
        <v>121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62">
        <f>SUM(F21+J21+L21+N21)</f>
        <v>0</v>
      </c>
    </row>
  </sheetData>
  <mergeCells count="7">
    <mergeCell ref="G3:J3"/>
    <mergeCell ref="C3:F3"/>
    <mergeCell ref="K3:L3"/>
    <mergeCell ref="M3:N3"/>
    <mergeCell ref="A22:M22"/>
    <mergeCell ref="A21:B21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48C9-00FB-4987-90EA-F1511C4548DE}">
  <dimension ref="A1:E27"/>
  <sheetViews>
    <sheetView workbookViewId="0">
      <selection activeCell="A2" sqref="A2"/>
    </sheetView>
  </sheetViews>
  <sheetFormatPr defaultRowHeight="15" x14ac:dyDescent="0.3"/>
  <cols>
    <col min="1" max="1" width="33.7109375" style="5" customWidth="1"/>
    <col min="2" max="2" width="9.140625" style="8"/>
    <col min="3" max="3" width="11" style="8" customWidth="1"/>
    <col min="4" max="4" width="12.42578125" style="8" customWidth="1"/>
    <col min="5" max="5" width="15.28515625" style="8" customWidth="1"/>
    <col min="6" max="16384" width="9.140625" style="5"/>
  </cols>
  <sheetData>
    <row r="1" spans="1:5" ht="15.75" x14ac:dyDescent="0.3">
      <c r="A1" s="38" t="s">
        <v>119</v>
      </c>
      <c r="B1"/>
      <c r="C1"/>
      <c r="D1"/>
      <c r="E1"/>
    </row>
    <row r="2" spans="1:5" ht="16.5" thickBot="1" x14ac:dyDescent="0.35">
      <c r="A2" s="38"/>
      <c r="B2"/>
      <c r="C2"/>
      <c r="D2"/>
      <c r="E2"/>
    </row>
    <row r="3" spans="1:5" ht="38.25" customHeight="1" thickBot="1" x14ac:dyDescent="0.35">
      <c r="A3" s="91" t="s">
        <v>118</v>
      </c>
      <c r="B3" s="92"/>
      <c r="C3" s="92"/>
      <c r="D3" s="92"/>
      <c r="E3" s="93"/>
    </row>
    <row r="4" spans="1:5" ht="80.25" customHeight="1" x14ac:dyDescent="0.3">
      <c r="A4" s="40" t="s">
        <v>13</v>
      </c>
      <c r="B4" s="41" t="s">
        <v>14</v>
      </c>
      <c r="C4" s="41" t="s">
        <v>30</v>
      </c>
      <c r="D4" s="43" t="s">
        <v>28</v>
      </c>
      <c r="E4" s="42" t="s">
        <v>29</v>
      </c>
    </row>
    <row r="5" spans="1:5" x14ac:dyDescent="0.3">
      <c r="A5" s="44" t="s">
        <v>15</v>
      </c>
      <c r="B5" s="9" t="s">
        <v>16</v>
      </c>
      <c r="C5" s="10">
        <v>40</v>
      </c>
      <c r="D5" s="23"/>
      <c r="E5" s="45">
        <f>D5*C5</f>
        <v>0</v>
      </c>
    </row>
    <row r="6" spans="1:5" x14ac:dyDescent="0.3">
      <c r="A6" s="44" t="s">
        <v>17</v>
      </c>
      <c r="B6" s="9" t="s">
        <v>16</v>
      </c>
      <c r="C6" s="10">
        <v>80</v>
      </c>
      <c r="D6" s="23"/>
      <c r="E6" s="45">
        <f t="shared" ref="E6:E26" si="0">D6*C6</f>
        <v>0</v>
      </c>
    </row>
    <row r="7" spans="1:5" x14ac:dyDescent="0.3">
      <c r="A7" s="44" t="s">
        <v>64</v>
      </c>
      <c r="B7" s="9" t="s">
        <v>16</v>
      </c>
      <c r="C7" s="10">
        <v>60</v>
      </c>
      <c r="D7" s="23"/>
      <c r="E7" s="45">
        <f t="shared" si="0"/>
        <v>0</v>
      </c>
    </row>
    <row r="8" spans="1:5" x14ac:dyDescent="0.3">
      <c r="A8" s="44" t="s">
        <v>18</v>
      </c>
      <c r="B8" s="9" t="s">
        <v>16</v>
      </c>
      <c r="C8" s="10">
        <v>60</v>
      </c>
      <c r="D8" s="23"/>
      <c r="E8" s="45">
        <f t="shared" si="0"/>
        <v>0</v>
      </c>
    </row>
    <row r="9" spans="1:5" x14ac:dyDescent="0.3">
      <c r="A9" s="44" t="s">
        <v>19</v>
      </c>
      <c r="B9" s="9" t="s">
        <v>16</v>
      </c>
      <c r="C9" s="10">
        <v>50</v>
      </c>
      <c r="D9" s="23"/>
      <c r="E9" s="45">
        <f t="shared" si="0"/>
        <v>0</v>
      </c>
    </row>
    <row r="10" spans="1:5" x14ac:dyDescent="0.3">
      <c r="A10" s="44" t="s">
        <v>20</v>
      </c>
      <c r="B10" s="9" t="s">
        <v>16</v>
      </c>
      <c r="C10" s="10">
        <v>250</v>
      </c>
      <c r="D10" s="23"/>
      <c r="E10" s="45">
        <f t="shared" si="0"/>
        <v>0</v>
      </c>
    </row>
    <row r="11" spans="1:5" x14ac:dyDescent="0.3">
      <c r="A11" s="44" t="s">
        <v>63</v>
      </c>
      <c r="B11" s="9" t="s">
        <v>16</v>
      </c>
      <c r="C11" s="10">
        <v>280</v>
      </c>
      <c r="D11" s="23"/>
      <c r="E11" s="45">
        <f t="shared" si="0"/>
        <v>0</v>
      </c>
    </row>
    <row r="12" spans="1:5" x14ac:dyDescent="0.3">
      <c r="A12" s="44" t="s">
        <v>41</v>
      </c>
      <c r="B12" s="9" t="s">
        <v>16</v>
      </c>
      <c r="C12" s="10">
        <v>150</v>
      </c>
      <c r="D12" s="23"/>
      <c r="E12" s="45">
        <f t="shared" si="0"/>
        <v>0</v>
      </c>
    </row>
    <row r="13" spans="1:5" x14ac:dyDescent="0.3">
      <c r="A13" s="44" t="s">
        <v>21</v>
      </c>
      <c r="B13" s="9" t="s">
        <v>16</v>
      </c>
      <c r="C13" s="10">
        <v>50</v>
      </c>
      <c r="D13" s="23"/>
      <c r="E13" s="45">
        <f t="shared" si="0"/>
        <v>0</v>
      </c>
    </row>
    <row r="14" spans="1:5" x14ac:dyDescent="0.3">
      <c r="A14" s="44" t="s">
        <v>22</v>
      </c>
      <c r="B14" s="9" t="s">
        <v>16</v>
      </c>
      <c r="C14" s="10">
        <v>80</v>
      </c>
      <c r="D14" s="23"/>
      <c r="E14" s="45">
        <f t="shared" si="0"/>
        <v>0</v>
      </c>
    </row>
    <row r="15" spans="1:5" ht="30" x14ac:dyDescent="0.3">
      <c r="A15" s="44" t="s">
        <v>141</v>
      </c>
      <c r="B15" s="9" t="s">
        <v>16</v>
      </c>
      <c r="C15" s="10">
        <v>150</v>
      </c>
      <c r="D15" s="23"/>
      <c r="E15" s="45">
        <f t="shared" si="0"/>
        <v>0</v>
      </c>
    </row>
    <row r="16" spans="1:5" ht="30" x14ac:dyDescent="0.3">
      <c r="A16" s="44" t="s">
        <v>42</v>
      </c>
      <c r="B16" s="9" t="s">
        <v>16</v>
      </c>
      <c r="C16" s="10">
        <v>100</v>
      </c>
      <c r="D16" s="23"/>
      <c r="E16" s="45">
        <f t="shared" si="0"/>
        <v>0</v>
      </c>
    </row>
    <row r="17" spans="1:5" ht="30" x14ac:dyDescent="0.3">
      <c r="A17" s="44" t="s">
        <v>23</v>
      </c>
      <c r="B17" s="9" t="s">
        <v>16</v>
      </c>
      <c r="C17" s="10">
        <v>100</v>
      </c>
      <c r="D17" s="23"/>
      <c r="E17" s="45">
        <f t="shared" si="0"/>
        <v>0</v>
      </c>
    </row>
    <row r="18" spans="1:5" ht="30" x14ac:dyDescent="0.3">
      <c r="A18" s="44" t="s">
        <v>62</v>
      </c>
      <c r="B18" s="9" t="s">
        <v>16</v>
      </c>
      <c r="C18" s="10">
        <v>300</v>
      </c>
      <c r="D18" s="23"/>
      <c r="E18" s="45">
        <f t="shared" si="0"/>
        <v>0</v>
      </c>
    </row>
    <row r="19" spans="1:5" ht="30" x14ac:dyDescent="0.3">
      <c r="A19" s="44" t="s">
        <v>44</v>
      </c>
      <c r="B19" s="9" t="s">
        <v>16</v>
      </c>
      <c r="C19" s="10">
        <v>80</v>
      </c>
      <c r="D19" s="23"/>
      <c r="E19" s="45">
        <f t="shared" si="0"/>
        <v>0</v>
      </c>
    </row>
    <row r="20" spans="1:5" ht="30" x14ac:dyDescent="0.3">
      <c r="A20" s="44" t="s">
        <v>61</v>
      </c>
      <c r="B20" s="9" t="s">
        <v>16</v>
      </c>
      <c r="C20" s="10">
        <v>120</v>
      </c>
      <c r="D20" s="23"/>
      <c r="E20" s="45">
        <f t="shared" si="0"/>
        <v>0</v>
      </c>
    </row>
    <row r="21" spans="1:5" x14ac:dyDescent="0.3">
      <c r="A21" s="44" t="s">
        <v>24</v>
      </c>
      <c r="B21" s="9" t="s">
        <v>16</v>
      </c>
      <c r="C21" s="10">
        <v>60</v>
      </c>
      <c r="D21" s="23"/>
      <c r="E21" s="45">
        <f t="shared" si="0"/>
        <v>0</v>
      </c>
    </row>
    <row r="22" spans="1:5" x14ac:dyDescent="0.3">
      <c r="A22" s="44" t="s">
        <v>25</v>
      </c>
      <c r="B22" s="9" t="s">
        <v>16</v>
      </c>
      <c r="C22" s="10">
        <v>80</v>
      </c>
      <c r="D22" s="23"/>
      <c r="E22" s="45">
        <f t="shared" si="0"/>
        <v>0</v>
      </c>
    </row>
    <row r="23" spans="1:5" x14ac:dyDescent="0.3">
      <c r="A23" s="44" t="s">
        <v>26</v>
      </c>
      <c r="B23" s="9" t="s">
        <v>16</v>
      </c>
      <c r="C23" s="10">
        <v>10</v>
      </c>
      <c r="D23" s="23"/>
      <c r="E23" s="45">
        <f t="shared" si="0"/>
        <v>0</v>
      </c>
    </row>
    <row r="24" spans="1:5" x14ac:dyDescent="0.3">
      <c r="A24" s="44" t="s">
        <v>140</v>
      </c>
      <c r="B24" s="9" t="s">
        <v>16</v>
      </c>
      <c r="C24" s="10">
        <v>100</v>
      </c>
      <c r="D24" s="23"/>
      <c r="E24" s="45">
        <f t="shared" si="0"/>
        <v>0</v>
      </c>
    </row>
    <row r="25" spans="1:5" ht="30" x14ac:dyDescent="0.3">
      <c r="A25" s="44" t="s">
        <v>139</v>
      </c>
      <c r="B25" s="9" t="s">
        <v>16</v>
      </c>
      <c r="C25" s="10">
        <v>400</v>
      </c>
      <c r="D25" s="23"/>
      <c r="E25" s="45">
        <f t="shared" si="0"/>
        <v>0</v>
      </c>
    </row>
    <row r="26" spans="1:5" ht="25.9" customHeight="1" thickBot="1" x14ac:dyDescent="0.35">
      <c r="A26" s="46" t="s">
        <v>43</v>
      </c>
      <c r="B26" s="9" t="s">
        <v>27</v>
      </c>
      <c r="C26" s="10">
        <v>6000</v>
      </c>
      <c r="D26" s="23"/>
      <c r="E26" s="45">
        <f t="shared" si="0"/>
        <v>0</v>
      </c>
    </row>
    <row r="27" spans="1:5" ht="15.75" thickBot="1" x14ac:dyDescent="0.35">
      <c r="A27" s="7" t="s">
        <v>120</v>
      </c>
      <c r="B27" s="39"/>
      <c r="C27" s="39"/>
      <c r="D27" s="39"/>
      <c r="E27" s="54">
        <f>SUM(E5:E26)</f>
        <v>0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159D-2110-4850-843C-4853BE2F96FB}">
  <dimension ref="A1:G19"/>
  <sheetViews>
    <sheetView workbookViewId="0">
      <selection activeCell="B3" sqref="B3"/>
    </sheetView>
  </sheetViews>
  <sheetFormatPr defaultRowHeight="15" x14ac:dyDescent="0.3"/>
  <cols>
    <col min="1" max="1" width="5.42578125" style="5" customWidth="1"/>
    <col min="2" max="2" width="50.85546875" style="5" customWidth="1"/>
    <col min="3" max="3" width="16.42578125" style="5" customWidth="1"/>
    <col min="4" max="4" width="12.5703125" style="5" customWidth="1"/>
    <col min="5" max="5" width="19.140625" style="5" customWidth="1"/>
    <col min="6" max="6" width="17.7109375" style="5" customWidth="1"/>
    <col min="7" max="7" width="21.7109375" style="5" customWidth="1"/>
    <col min="8" max="16384" width="9.140625" style="5"/>
  </cols>
  <sheetData>
    <row r="1" spans="1:7" x14ac:dyDescent="0.3">
      <c r="B1" s="6" t="s">
        <v>137</v>
      </c>
    </row>
    <row r="2" spans="1:7" ht="15.75" thickBot="1" x14ac:dyDescent="0.35"/>
    <row r="3" spans="1:7" ht="51.6" customHeight="1" x14ac:dyDescent="0.3">
      <c r="A3" s="34"/>
      <c r="B3" s="35" t="s">
        <v>32</v>
      </c>
      <c r="C3" s="35" t="s">
        <v>33</v>
      </c>
      <c r="D3" s="35" t="s">
        <v>34</v>
      </c>
      <c r="E3" s="35" t="s">
        <v>37</v>
      </c>
      <c r="F3" s="35" t="s">
        <v>35</v>
      </c>
      <c r="G3" s="36" t="s">
        <v>36</v>
      </c>
    </row>
    <row r="4" spans="1:7" s="17" customFormat="1" ht="30" x14ac:dyDescent="0.3">
      <c r="A4" s="59">
        <v>1</v>
      </c>
      <c r="B4" s="24" t="s">
        <v>77</v>
      </c>
      <c r="C4" s="25" t="s">
        <v>78</v>
      </c>
      <c r="D4" s="55">
        <v>2</v>
      </c>
      <c r="E4" s="56" t="s">
        <v>79</v>
      </c>
      <c r="F4" s="23"/>
      <c r="G4" s="26">
        <f>F4*D4</f>
        <v>0</v>
      </c>
    </row>
    <row r="5" spans="1:7" s="17" customFormat="1" x14ac:dyDescent="0.3">
      <c r="A5" s="60">
        <v>2</v>
      </c>
      <c r="B5" s="27" t="s">
        <v>80</v>
      </c>
      <c r="C5" s="28" t="s">
        <v>81</v>
      </c>
      <c r="D5" s="55">
        <v>3</v>
      </c>
      <c r="E5" s="56" t="s">
        <v>82</v>
      </c>
      <c r="F5" s="23"/>
      <c r="G5" s="29">
        <f t="shared" ref="G5:G18" si="0">F5*D5</f>
        <v>0</v>
      </c>
    </row>
    <row r="6" spans="1:7" s="17" customFormat="1" x14ac:dyDescent="0.3">
      <c r="A6" s="60">
        <v>3</v>
      </c>
      <c r="B6" s="27" t="s">
        <v>83</v>
      </c>
      <c r="C6" s="28" t="s">
        <v>84</v>
      </c>
      <c r="D6" s="55">
        <v>0</v>
      </c>
      <c r="E6" s="56" t="s">
        <v>85</v>
      </c>
      <c r="F6" s="23"/>
      <c r="G6" s="29">
        <f t="shared" si="0"/>
        <v>0</v>
      </c>
    </row>
    <row r="7" spans="1:7" s="17" customFormat="1" x14ac:dyDescent="0.3">
      <c r="A7" s="60">
        <v>4</v>
      </c>
      <c r="B7" s="27" t="s">
        <v>86</v>
      </c>
      <c r="C7" s="28" t="s">
        <v>84</v>
      </c>
      <c r="D7" s="55">
        <v>2</v>
      </c>
      <c r="E7" s="56" t="s">
        <v>87</v>
      </c>
      <c r="F7" s="23"/>
      <c r="G7" s="29">
        <f t="shared" si="0"/>
        <v>0</v>
      </c>
    </row>
    <row r="8" spans="1:7" s="17" customFormat="1" x14ac:dyDescent="0.3">
      <c r="A8" s="60">
        <v>5</v>
      </c>
      <c r="B8" s="27" t="s">
        <v>88</v>
      </c>
      <c r="C8" s="28" t="s">
        <v>89</v>
      </c>
      <c r="D8" s="55">
        <v>80</v>
      </c>
      <c r="E8" s="56" t="s">
        <v>90</v>
      </c>
      <c r="F8" s="23"/>
      <c r="G8" s="29">
        <f t="shared" si="0"/>
        <v>0</v>
      </c>
    </row>
    <row r="9" spans="1:7" s="17" customFormat="1" x14ac:dyDescent="0.3">
      <c r="A9" s="60">
        <v>6</v>
      </c>
      <c r="B9" s="27" t="s">
        <v>91</v>
      </c>
      <c r="C9" s="28" t="s">
        <v>89</v>
      </c>
      <c r="D9" s="55">
        <v>30</v>
      </c>
      <c r="E9" s="56" t="s">
        <v>92</v>
      </c>
      <c r="F9" s="23"/>
      <c r="G9" s="29">
        <f t="shared" si="0"/>
        <v>0</v>
      </c>
    </row>
    <row r="10" spans="1:7" s="17" customFormat="1" x14ac:dyDescent="0.3">
      <c r="A10" s="60">
        <v>7</v>
      </c>
      <c r="B10" s="27" t="s">
        <v>93</v>
      </c>
      <c r="C10" s="28" t="s">
        <v>89</v>
      </c>
      <c r="D10" s="55">
        <v>15</v>
      </c>
      <c r="E10" s="56" t="s">
        <v>94</v>
      </c>
      <c r="F10" s="23"/>
      <c r="G10" s="29">
        <f t="shared" si="0"/>
        <v>0</v>
      </c>
    </row>
    <row r="11" spans="1:7" s="17" customFormat="1" x14ac:dyDescent="0.3">
      <c r="A11" s="60">
        <v>8</v>
      </c>
      <c r="B11" s="27" t="s">
        <v>95</v>
      </c>
      <c r="C11" s="28" t="s">
        <v>96</v>
      </c>
      <c r="D11" s="55">
        <v>4</v>
      </c>
      <c r="E11" s="56" t="s">
        <v>97</v>
      </c>
      <c r="F11" s="23"/>
      <c r="G11" s="29">
        <f t="shared" si="0"/>
        <v>0</v>
      </c>
    </row>
    <row r="12" spans="1:7" s="17" customFormat="1" x14ac:dyDescent="0.3">
      <c r="A12" s="60">
        <v>9</v>
      </c>
      <c r="B12" s="27" t="s">
        <v>98</v>
      </c>
      <c r="C12" s="28" t="s">
        <v>99</v>
      </c>
      <c r="D12" s="55">
        <v>10</v>
      </c>
      <c r="E12" s="56" t="s">
        <v>100</v>
      </c>
      <c r="F12" s="23"/>
      <c r="G12" s="29">
        <f t="shared" si="0"/>
        <v>0</v>
      </c>
    </row>
    <row r="13" spans="1:7" s="17" customFormat="1" x14ac:dyDescent="0.3">
      <c r="A13" s="60">
        <v>10</v>
      </c>
      <c r="B13" s="27" t="s">
        <v>101</v>
      </c>
      <c r="C13" s="28" t="s">
        <v>102</v>
      </c>
      <c r="D13" s="55">
        <v>60</v>
      </c>
      <c r="E13" s="56" t="s">
        <v>38</v>
      </c>
      <c r="F13" s="23"/>
      <c r="G13" s="29">
        <f t="shared" si="0"/>
        <v>0</v>
      </c>
    </row>
    <row r="14" spans="1:7" s="17" customFormat="1" x14ac:dyDescent="0.3">
      <c r="A14" s="60">
        <v>11</v>
      </c>
      <c r="B14" s="30" t="s">
        <v>103</v>
      </c>
      <c r="C14" s="28" t="s">
        <v>102</v>
      </c>
      <c r="D14" s="57">
        <v>50</v>
      </c>
      <c r="E14" s="58" t="s">
        <v>104</v>
      </c>
      <c r="F14" s="23"/>
      <c r="G14" s="29">
        <f t="shared" si="0"/>
        <v>0</v>
      </c>
    </row>
    <row r="15" spans="1:7" s="17" customFormat="1" x14ac:dyDescent="0.3">
      <c r="A15" s="60">
        <v>12</v>
      </c>
      <c r="B15" s="30" t="s">
        <v>105</v>
      </c>
      <c r="C15" s="28" t="s">
        <v>102</v>
      </c>
      <c r="D15" s="57">
        <v>8</v>
      </c>
      <c r="E15" s="58" t="s">
        <v>106</v>
      </c>
      <c r="F15" s="23"/>
      <c r="G15" s="29">
        <f t="shared" si="0"/>
        <v>0</v>
      </c>
    </row>
    <row r="16" spans="1:7" s="17" customFormat="1" x14ac:dyDescent="0.3">
      <c r="A16" s="60">
        <v>13</v>
      </c>
      <c r="B16" s="30" t="s">
        <v>107</v>
      </c>
      <c r="C16" s="28" t="s">
        <v>102</v>
      </c>
      <c r="D16" s="57">
        <v>10</v>
      </c>
      <c r="E16" s="58" t="s">
        <v>108</v>
      </c>
      <c r="F16" s="23"/>
      <c r="G16" s="29">
        <f t="shared" si="0"/>
        <v>0</v>
      </c>
    </row>
    <row r="17" spans="1:7" s="17" customFormat="1" x14ac:dyDescent="0.3">
      <c r="A17" s="60">
        <v>14</v>
      </c>
      <c r="B17" s="30" t="s">
        <v>109</v>
      </c>
      <c r="C17" s="28" t="s">
        <v>110</v>
      </c>
      <c r="D17" s="55">
        <v>3</v>
      </c>
      <c r="E17" s="56" t="s">
        <v>111</v>
      </c>
      <c r="F17" s="23"/>
      <c r="G17" s="29">
        <f t="shared" si="0"/>
        <v>0</v>
      </c>
    </row>
    <row r="18" spans="1:7" s="17" customFormat="1" ht="15.75" thickBot="1" x14ac:dyDescent="0.35">
      <c r="A18" s="61">
        <v>15</v>
      </c>
      <c r="B18" s="31" t="s">
        <v>112</v>
      </c>
      <c r="C18" s="32" t="s">
        <v>81</v>
      </c>
      <c r="D18" s="55">
        <v>3</v>
      </c>
      <c r="E18" s="56" t="s">
        <v>82</v>
      </c>
      <c r="F18" s="23"/>
      <c r="G18" s="33">
        <f t="shared" si="0"/>
        <v>0</v>
      </c>
    </row>
    <row r="19" spans="1:7" ht="15.75" thickBot="1" x14ac:dyDescent="0.35">
      <c r="A19" s="94" t="s">
        <v>138</v>
      </c>
      <c r="B19" s="95"/>
      <c r="C19" s="95"/>
      <c r="D19" s="95"/>
      <c r="E19" s="95"/>
      <c r="F19" s="96"/>
      <c r="G19" s="54">
        <f>SUM(G4:G18)</f>
        <v>0</v>
      </c>
    </row>
  </sheetData>
  <mergeCells count="1">
    <mergeCell ref="A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6C10-C536-40A7-B2C0-5DFE0AA9ABEA}">
  <dimension ref="A1:G18"/>
  <sheetViews>
    <sheetView workbookViewId="0">
      <selection activeCell="B3" sqref="B3"/>
    </sheetView>
  </sheetViews>
  <sheetFormatPr defaultRowHeight="15" x14ac:dyDescent="0.25"/>
  <cols>
    <col min="1" max="1" width="3.5703125" style="17" customWidth="1"/>
    <col min="2" max="2" width="44.28515625" style="17" customWidth="1"/>
    <col min="3" max="3" width="9.42578125" style="17" bestFit="1" customWidth="1"/>
    <col min="4" max="4" width="9.85546875" style="17" bestFit="1" customWidth="1"/>
    <col min="5" max="5" width="15.28515625" style="17" bestFit="1" customWidth="1"/>
    <col min="6" max="6" width="17.42578125" style="17" bestFit="1" customWidth="1"/>
    <col min="7" max="16384" width="9.140625" style="17"/>
  </cols>
  <sheetData>
    <row r="1" spans="1:7" x14ac:dyDescent="0.25">
      <c r="B1" s="18" t="s">
        <v>127</v>
      </c>
    </row>
    <row r="3" spans="1:7" ht="49.15" customHeight="1" x14ac:dyDescent="0.25">
      <c r="A3" s="10"/>
      <c r="B3" s="16" t="s">
        <v>128</v>
      </c>
      <c r="C3" s="16" t="s">
        <v>33</v>
      </c>
      <c r="D3" s="16" t="s">
        <v>5</v>
      </c>
      <c r="E3" s="16" t="s">
        <v>40</v>
      </c>
      <c r="F3" s="16" t="s">
        <v>31</v>
      </c>
      <c r="G3" s="19"/>
    </row>
    <row r="4" spans="1:7" x14ac:dyDescent="0.25">
      <c r="A4" s="75" t="s">
        <v>65</v>
      </c>
      <c r="B4" s="74"/>
      <c r="C4" s="74"/>
      <c r="D4" s="74"/>
      <c r="E4" s="74"/>
      <c r="F4" s="63"/>
      <c r="G4" s="19"/>
    </row>
    <row r="5" spans="1:7" x14ac:dyDescent="0.25">
      <c r="A5" s="10">
        <v>1</v>
      </c>
      <c r="B5" s="9" t="s">
        <v>66</v>
      </c>
      <c r="C5" s="9" t="s">
        <v>39</v>
      </c>
      <c r="D5" s="9">
        <v>2</v>
      </c>
      <c r="E5" s="15"/>
      <c r="F5" s="15">
        <f t="shared" ref="F5:F9" si="0">E5*D5</f>
        <v>0</v>
      </c>
      <c r="G5" s="19"/>
    </row>
    <row r="6" spans="1:7" x14ac:dyDescent="0.25">
      <c r="A6" s="10">
        <v>2</v>
      </c>
      <c r="B6" s="9" t="s">
        <v>67</v>
      </c>
      <c r="C6" s="9" t="s">
        <v>39</v>
      </c>
      <c r="D6" s="9">
        <v>2</v>
      </c>
      <c r="E6" s="15"/>
      <c r="F6" s="15">
        <f t="shared" si="0"/>
        <v>0</v>
      </c>
      <c r="G6" s="19"/>
    </row>
    <row r="7" spans="1:7" x14ac:dyDescent="0.25">
      <c r="A7" s="75" t="s">
        <v>68</v>
      </c>
      <c r="B7" s="74"/>
      <c r="C7" s="74"/>
      <c r="D7" s="74"/>
      <c r="E7" s="74"/>
      <c r="F7" s="63"/>
      <c r="G7" s="19"/>
    </row>
    <row r="8" spans="1:7" x14ac:dyDescent="0.25">
      <c r="A8" s="10">
        <v>1</v>
      </c>
      <c r="B8" s="9" t="s">
        <v>69</v>
      </c>
      <c r="C8" s="9" t="s">
        <v>39</v>
      </c>
      <c r="D8" s="9">
        <v>1</v>
      </c>
      <c r="E8" s="15"/>
      <c r="F8" s="15">
        <f t="shared" si="0"/>
        <v>0</v>
      </c>
      <c r="G8" s="19"/>
    </row>
    <row r="9" spans="1:7" x14ac:dyDescent="0.25">
      <c r="A9" s="10">
        <v>2</v>
      </c>
      <c r="B9" s="9" t="s">
        <v>70</v>
      </c>
      <c r="C9" s="9" t="s">
        <v>39</v>
      </c>
      <c r="D9" s="9">
        <v>1</v>
      </c>
      <c r="E9" s="15"/>
      <c r="F9" s="15">
        <f t="shared" si="0"/>
        <v>0</v>
      </c>
      <c r="G9" s="19"/>
    </row>
    <row r="10" spans="1:7" x14ac:dyDescent="0.25">
      <c r="A10" s="75" t="s">
        <v>71</v>
      </c>
      <c r="B10" s="74"/>
      <c r="C10" s="74"/>
      <c r="D10" s="74"/>
      <c r="E10" s="74"/>
      <c r="F10" s="63"/>
      <c r="G10" s="19"/>
    </row>
    <row r="11" spans="1:7" x14ac:dyDescent="0.25">
      <c r="A11" s="10">
        <v>1</v>
      </c>
      <c r="B11" s="9" t="s">
        <v>72</v>
      </c>
      <c r="C11" s="9" t="s">
        <v>39</v>
      </c>
      <c r="D11" s="9">
        <v>5</v>
      </c>
      <c r="E11" s="15"/>
      <c r="F11" s="15">
        <f t="shared" ref="F11" si="1">E11*D11</f>
        <v>0</v>
      </c>
      <c r="G11" s="19"/>
    </row>
    <row r="12" spans="1:7" x14ac:dyDescent="0.25">
      <c r="A12" s="74" t="s">
        <v>73</v>
      </c>
      <c r="B12" s="74"/>
      <c r="C12" s="74"/>
      <c r="D12" s="74"/>
      <c r="E12" s="74"/>
      <c r="F12" s="16"/>
      <c r="G12" s="19"/>
    </row>
    <row r="13" spans="1:7" x14ac:dyDescent="0.25">
      <c r="A13" s="10">
        <v>1</v>
      </c>
      <c r="B13" s="9" t="s">
        <v>74</v>
      </c>
      <c r="C13" s="9" t="s">
        <v>39</v>
      </c>
      <c r="D13" s="9">
        <v>1</v>
      </c>
      <c r="E13" s="15"/>
      <c r="F13" s="15">
        <f t="shared" ref="F13" si="2">E13*D13</f>
        <v>0</v>
      </c>
      <c r="G13" s="19"/>
    </row>
    <row r="14" spans="1:7" x14ac:dyDescent="0.25">
      <c r="A14" s="75" t="s">
        <v>75</v>
      </c>
      <c r="B14" s="74"/>
      <c r="C14" s="74"/>
      <c r="D14" s="74"/>
      <c r="E14" s="74"/>
      <c r="F14" s="63"/>
      <c r="G14" s="19"/>
    </row>
    <row r="15" spans="1:7" ht="15.75" thickBot="1" x14ac:dyDescent="0.3">
      <c r="A15" s="47">
        <v>1</v>
      </c>
      <c r="B15" s="48" t="s">
        <v>76</v>
      </c>
      <c r="C15" s="48" t="s">
        <v>39</v>
      </c>
      <c r="D15" s="48">
        <v>1</v>
      </c>
      <c r="E15" s="49"/>
      <c r="F15" s="49">
        <f t="shared" ref="F15" si="3">E15*D15</f>
        <v>0</v>
      </c>
      <c r="G15" s="19"/>
    </row>
    <row r="16" spans="1:7" ht="15.75" thickBot="1" x14ac:dyDescent="0.3">
      <c r="A16" s="97" t="s">
        <v>129</v>
      </c>
      <c r="B16" s="98"/>
      <c r="C16" s="98"/>
      <c r="D16" s="98"/>
      <c r="E16" s="99"/>
      <c r="F16" s="53">
        <f>SUM(F5:F15)</f>
        <v>0</v>
      </c>
      <c r="G16" s="19"/>
    </row>
    <row r="17" spans="2:7" x14ac:dyDescent="0.25">
      <c r="B17" s="19"/>
      <c r="C17" s="19"/>
      <c r="D17" s="19"/>
      <c r="E17" s="19"/>
      <c r="F17" s="19"/>
      <c r="G17" s="19"/>
    </row>
    <row r="18" spans="2:7" x14ac:dyDescent="0.25">
      <c r="B18" s="19"/>
      <c r="C18" s="19"/>
      <c r="D18" s="19"/>
      <c r="E18" s="19"/>
      <c r="F18" s="19"/>
      <c r="G18" s="19"/>
    </row>
  </sheetData>
  <mergeCells count="1">
    <mergeCell ref="A16:E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340-D48E-4FFA-9A6B-96988F03DC3D}">
  <dimension ref="A1:F5"/>
  <sheetViews>
    <sheetView workbookViewId="0">
      <selection activeCell="A5" sqref="A5:E5"/>
    </sheetView>
  </sheetViews>
  <sheetFormatPr defaultRowHeight="15" x14ac:dyDescent="0.25"/>
  <cols>
    <col min="2" max="2" width="25.85546875" customWidth="1"/>
    <col min="3" max="3" width="11.140625" customWidth="1"/>
    <col min="4" max="4" width="12.140625" customWidth="1"/>
    <col min="5" max="5" width="20.42578125" customWidth="1"/>
    <col min="6" max="6" width="14" customWidth="1"/>
  </cols>
  <sheetData>
    <row r="1" spans="1:6" x14ac:dyDescent="0.25">
      <c r="A1" s="17"/>
      <c r="B1" s="100" t="s">
        <v>133</v>
      </c>
      <c r="C1" s="100"/>
      <c r="D1" s="100"/>
      <c r="E1" s="100"/>
      <c r="F1" s="100"/>
    </row>
    <row r="2" spans="1:6" x14ac:dyDescent="0.25">
      <c r="A2" s="17"/>
      <c r="B2" s="17"/>
      <c r="C2" s="17"/>
      <c r="D2" s="17"/>
      <c r="E2" s="17"/>
      <c r="F2" s="17"/>
    </row>
    <row r="3" spans="1:6" ht="30" x14ac:dyDescent="0.25">
      <c r="A3" s="10"/>
      <c r="B3" s="16" t="s">
        <v>135</v>
      </c>
      <c r="C3" s="16" t="s">
        <v>33</v>
      </c>
      <c r="D3" s="16" t="s">
        <v>5</v>
      </c>
      <c r="E3" s="16" t="s">
        <v>40</v>
      </c>
      <c r="F3" s="16" t="s">
        <v>31</v>
      </c>
    </row>
    <row r="4" spans="1:6" ht="30.75" thickBot="1" x14ac:dyDescent="0.3">
      <c r="A4" s="47">
        <v>1</v>
      </c>
      <c r="B4" s="48" t="s">
        <v>131</v>
      </c>
      <c r="C4" s="48" t="s">
        <v>132</v>
      </c>
      <c r="D4" s="48">
        <v>1</v>
      </c>
      <c r="E4" s="49">
        <v>7000</v>
      </c>
      <c r="F4" s="15">
        <f t="shared" ref="F4" si="0">E4*D4</f>
        <v>7000</v>
      </c>
    </row>
    <row r="5" spans="1:6" ht="15.75" thickBot="1" x14ac:dyDescent="0.3">
      <c r="A5" s="101" t="s">
        <v>134</v>
      </c>
      <c r="B5" s="102"/>
      <c r="C5" s="102"/>
      <c r="D5" s="102"/>
      <c r="E5" s="103"/>
      <c r="F5" s="50">
        <f>F4</f>
        <v>7000</v>
      </c>
    </row>
  </sheetData>
  <mergeCells count="2">
    <mergeCell ref="B1:F1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58B-15B8-4EF9-ABED-B66016B0CD0A}">
  <dimension ref="A1:F16"/>
  <sheetViews>
    <sheetView tabSelected="1" workbookViewId="0">
      <selection activeCell="C9" sqref="C9"/>
    </sheetView>
  </sheetViews>
  <sheetFormatPr defaultRowHeight="15" x14ac:dyDescent="0.25"/>
  <cols>
    <col min="1" max="1" width="6" customWidth="1"/>
    <col min="2" max="2" width="39.140625" bestFit="1" customWidth="1"/>
    <col min="3" max="3" width="16.28515625" customWidth="1"/>
  </cols>
  <sheetData>
    <row r="1" spans="1:6" x14ac:dyDescent="0.25">
      <c r="A1" s="3" t="s">
        <v>122</v>
      </c>
    </row>
    <row r="4" spans="1:6" x14ac:dyDescent="0.25">
      <c r="A4" s="1" t="s">
        <v>1</v>
      </c>
      <c r="B4" s="1" t="s">
        <v>123</v>
      </c>
      <c r="C4" s="20">
        <f>'Údržba časť 2'!N22</f>
        <v>0</v>
      </c>
    </row>
    <row r="5" spans="1:6" x14ac:dyDescent="0.25">
      <c r="A5" s="1" t="s">
        <v>2</v>
      </c>
      <c r="B5" s="1" t="s">
        <v>120</v>
      </c>
      <c r="C5" s="20">
        <f>'Opravy práce časť 2'!E27</f>
        <v>0</v>
      </c>
    </row>
    <row r="6" spans="1:6" x14ac:dyDescent="0.25">
      <c r="A6" s="1" t="s">
        <v>3</v>
      </c>
      <c r="B6" s="1" t="s">
        <v>124</v>
      </c>
      <c r="C6" s="20">
        <f>'Bazénová chémia časť 2'!G19</f>
        <v>0</v>
      </c>
    </row>
    <row r="7" spans="1:6" x14ac:dyDescent="0.25">
      <c r="A7" s="2" t="s">
        <v>4</v>
      </c>
      <c r="B7" s="2" t="s">
        <v>125</v>
      </c>
      <c r="C7" s="21">
        <f>'Opravy materiál časť 2'!F16</f>
        <v>0</v>
      </c>
    </row>
    <row r="8" spans="1:6" ht="15.75" thickBot="1" x14ac:dyDescent="0.3">
      <c r="A8" s="2" t="s">
        <v>130</v>
      </c>
      <c r="B8" s="2" t="s">
        <v>136</v>
      </c>
      <c r="C8" s="21">
        <f>'Spot.materiál časť 2'!F5</f>
        <v>7000</v>
      </c>
    </row>
    <row r="9" spans="1:6" ht="15.75" thickBot="1" x14ac:dyDescent="0.3">
      <c r="A9" s="104" t="s">
        <v>126</v>
      </c>
      <c r="B9" s="105"/>
      <c r="C9" s="22">
        <f>SUM(C4:C8)</f>
        <v>7000</v>
      </c>
    </row>
    <row r="16" spans="1:6" x14ac:dyDescent="0.25">
      <c r="F16" s="4"/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Údržba časť 2</vt:lpstr>
      <vt:lpstr>Opravy práce časť 2</vt:lpstr>
      <vt:lpstr>Bazénová chémia časť 2</vt:lpstr>
      <vt:lpstr>Opravy materiál časť 2</vt:lpstr>
      <vt:lpstr>Spot.materiál časť 2</vt:lpstr>
      <vt:lpstr>Rekapitulácia 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Fabíková Zuzana</cp:lastModifiedBy>
  <dcterms:created xsi:type="dcterms:W3CDTF">2024-12-10T07:51:12Z</dcterms:created>
  <dcterms:modified xsi:type="dcterms:W3CDTF">2025-12-09T07:52:03Z</dcterms:modified>
</cp:coreProperties>
</file>