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62" i="3" l="1"/>
  <c r="E62" i="3"/>
  <c r="N62" i="3"/>
  <c r="L62" i="3"/>
  <c r="J62" i="3"/>
  <c r="I62" i="3"/>
  <c r="H62" i="3"/>
  <c r="W60" i="3"/>
  <c r="E60" i="3"/>
  <c r="N60" i="3"/>
  <c r="L60" i="3"/>
  <c r="J60" i="3"/>
  <c r="I60" i="3"/>
  <c r="H60" i="3"/>
  <c r="W58" i="3"/>
  <c r="E58" i="3"/>
  <c r="N58" i="3"/>
  <c r="L58" i="3"/>
  <c r="J58" i="3"/>
  <c r="I58" i="3"/>
  <c r="H58" i="3"/>
  <c r="N57" i="3"/>
  <c r="L57" i="3"/>
  <c r="J57" i="3"/>
  <c r="I57" i="3"/>
  <c r="N56" i="3"/>
  <c r="L56" i="3"/>
  <c r="J56" i="3"/>
  <c r="H56" i="3"/>
  <c r="N55" i="3"/>
  <c r="L55" i="3"/>
  <c r="J55" i="3"/>
  <c r="H55" i="3"/>
  <c r="N54" i="3"/>
  <c r="L54" i="3"/>
  <c r="J54" i="3"/>
  <c r="H54" i="3"/>
  <c r="N53" i="3"/>
  <c r="L53" i="3"/>
  <c r="J53" i="3"/>
  <c r="H53" i="3"/>
  <c r="N52" i="3"/>
  <c r="L52" i="3"/>
  <c r="J52" i="3"/>
  <c r="H52" i="3"/>
  <c r="N51" i="3"/>
  <c r="L51" i="3"/>
  <c r="J51" i="3"/>
  <c r="I51" i="3"/>
  <c r="N50" i="3"/>
  <c r="L50" i="3"/>
  <c r="J50" i="3"/>
  <c r="H50" i="3"/>
  <c r="N49" i="3"/>
  <c r="L49" i="3"/>
  <c r="J49" i="3"/>
  <c r="I49" i="3"/>
  <c r="N48" i="3"/>
  <c r="L48" i="3"/>
  <c r="J48" i="3"/>
  <c r="I48" i="3"/>
  <c r="N47" i="3"/>
  <c r="L47" i="3"/>
  <c r="J47" i="3"/>
  <c r="H47" i="3"/>
  <c r="N46" i="3"/>
  <c r="L46" i="3"/>
  <c r="J46" i="3"/>
  <c r="I46" i="3"/>
  <c r="N45" i="3"/>
  <c r="L45" i="3"/>
  <c r="J45" i="3"/>
  <c r="H45" i="3"/>
  <c r="N44" i="3"/>
  <c r="L44" i="3"/>
  <c r="J44" i="3"/>
  <c r="H44" i="3"/>
  <c r="N43" i="3"/>
  <c r="L43" i="3"/>
  <c r="J43" i="3"/>
  <c r="I43" i="3"/>
  <c r="N42" i="3"/>
  <c r="L42" i="3"/>
  <c r="J42" i="3"/>
  <c r="H42" i="3"/>
  <c r="N41" i="3"/>
  <c r="L41" i="3"/>
  <c r="J41" i="3"/>
  <c r="H41" i="3"/>
  <c r="N40" i="3"/>
  <c r="L40" i="3"/>
  <c r="J40" i="3"/>
  <c r="H40" i="3"/>
  <c r="N39" i="3"/>
  <c r="L39" i="3"/>
  <c r="J39" i="3"/>
  <c r="I39" i="3"/>
  <c r="N38" i="3"/>
  <c r="L38" i="3"/>
  <c r="J38" i="3"/>
  <c r="H38" i="3"/>
  <c r="N37" i="3"/>
  <c r="L37" i="3"/>
  <c r="J37" i="3"/>
  <c r="H37" i="3"/>
  <c r="W34" i="3"/>
  <c r="E34" i="3"/>
  <c r="N34" i="3"/>
  <c r="L34" i="3"/>
  <c r="J34" i="3"/>
  <c r="I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I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I25" i="3"/>
  <c r="N24" i="3"/>
  <c r="L24" i="3"/>
  <c r="J24" i="3"/>
  <c r="H24" i="3"/>
  <c r="N23" i="3"/>
  <c r="L23" i="3"/>
  <c r="J23" i="3"/>
  <c r="H23" i="3"/>
  <c r="N22" i="3"/>
  <c r="L22" i="3"/>
  <c r="J22" i="3"/>
  <c r="I22" i="3"/>
  <c r="N21" i="3"/>
  <c r="L21" i="3"/>
  <c r="J21" i="3"/>
  <c r="I21" i="3"/>
  <c r="N20" i="3"/>
  <c r="L20" i="3"/>
  <c r="J20" i="3"/>
  <c r="H20" i="3"/>
  <c r="W17" i="3"/>
  <c r="E17" i="3"/>
  <c r="N17" i="3"/>
  <c r="L17" i="3"/>
  <c r="J17" i="3"/>
  <c r="I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<sst xmlns="http://schemas.openxmlformats.org/spreadsheetml/2006/main" count="636" uniqueCount="298">
  <si>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</si>
  <si>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</si>
  <si>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</si>
  <si>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</si>
  <si>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</si>
  <si>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</si>
  <si>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</si>
  <si>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</si>
  <si>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</si>
  <si>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</si>
  <si>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</si>
  <si>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</si>
  <si>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</si>
  <si>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</si>
  <si>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</si>
  <si>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</si>
  <si>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</si>
  <si>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</si>
  <si>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</si>
  <si>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</si>
  <si>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</si>
  <si>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</si>
  <si>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</si>
  <si>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</si>
  <si>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</si>
  <si>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</si>
  <si>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</si>
  <si>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</si>
  <si>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</si>
  <si>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</si>
  <si>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</si>
  <si>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</si>
  <si>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</si>
  <si>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</si>
  <si>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</si>
  <si>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</si>
  <si>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</si>
  <si>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</si>
  <si>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</si>
  <si>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</si>
  <si>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</si>
  <si>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</si>
  <si>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</si>
  <si>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</si>
  <si>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</si>
  <si>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</si>
  <si>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</si>
  <si>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</si>
  <si>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</si>
  <si>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</si>
  <si>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</si>
  <si>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</si>
  <si>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</si>
  <si>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</si>
  <si>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</si>
  <si>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</si>
  <si>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</si>
  <si>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</si>
  <si>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</si>
  <si>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</si>
  <si>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</si>
  <si>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</si>
  <si>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</si>
  <si>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</si>
  <si>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</si>
  <si>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</si>
  <si>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</si>
  <si>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</si>
  <si>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</si>
  <si>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</si>
  <si>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</si>
  <si>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</si>
  <si>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</si>
  <si>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</si>
  <si>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</si>
  <si>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</si>
  <si>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</si>
  <si>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</si>
  <si>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</si>
  <si>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</si>
  <si>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</si>
  <si>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</si>
  <si>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</si>
  <si>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</si>
  <si>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</si>
  <si>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</si>
  <si>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</si>
  <si>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</si>
  <si>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</si>
  <si>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</si>
  <si>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</si>
  <si>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</si>
  <si>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</si>
  <si>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</si>
  <si>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</si>
  <si>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</si>
  <si>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</si>
  <si>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</si>
  <si>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</si>
  <si>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</si>
  <si>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</si>
  <si>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</si>
  <si>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</si>
  <si>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</si>
  <si>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</si>
  <si>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</si>
  <si>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</si>
  <si>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</si>
  <si>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</si>
  <si>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</si>
  <si>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</si>
  <si>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</si>
  <si>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</si>
  <si>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</si>
  <si>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</si>
  <si>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</si>
  <si>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</si>
  <si>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</si>
  <si>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</si>
  <si>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</si>
  <si>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</si>
  <si>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</si>
  <si>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</si>
  <si>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</si>
  <si>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</si>
  <si>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</si>
  <si>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</si>
  <si>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</si>
  <si>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</si>
  <si>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</si>
  <si>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</si>
  <si>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</si>
  <si>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</si>
  <si>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SO.106 Rozvody slaboprúdu</t>
  </si>
  <si>
    <t>Ing. Ivan Novák</t>
  </si>
  <si>
    <t>Zaradenie</t>
  </si>
  <si>
    <t>pre KL</t>
  </si>
  <si>
    <t>Lev0</t>
  </si>
  <si>
    <t>pozícia</t>
  </si>
  <si>
    <t>PRÁCE A DODÁVKY M</t>
  </si>
  <si>
    <t>M21 - 155 Elektromontáže</t>
  </si>
  <si>
    <t>921</t>
  </si>
  <si>
    <t>213290010</t>
  </si>
  <si>
    <t>Geodetické zameranie</t>
  </si>
  <si>
    <t>m</t>
  </si>
  <si>
    <t xml:space="preserve">M/M21/0001          </t>
  </si>
  <si>
    <t>M</t>
  </si>
  <si>
    <t>45.31.1*</t>
  </si>
  <si>
    <t>MK</t>
  </si>
  <si>
    <t>S</t>
  </si>
  <si>
    <t>213290100</t>
  </si>
  <si>
    <t>Odborná prehliadka a funkčná skúška el. zariadenia</t>
  </si>
  <si>
    <t>hod</t>
  </si>
  <si>
    <t xml:space="preserve">M/M21/0002          </t>
  </si>
  <si>
    <t>213291000</t>
  </si>
  <si>
    <t>Dokumentácia skutočného vyhotovenia</t>
  </si>
  <si>
    <t xml:space="preserve">M/M21/0003          </t>
  </si>
  <si>
    <t xml:space="preserve">M21 - 155 Elektromontáže  spolu: </t>
  </si>
  <si>
    <t>M22 - 156 Montáž oznam. signal. a zab. zariadení</t>
  </si>
  <si>
    <t>922</t>
  </si>
  <si>
    <t>220061151</t>
  </si>
  <si>
    <t>Kábel uložený voľne TCEKE..... do 100xN0,4-0,6</t>
  </si>
  <si>
    <t xml:space="preserve">M/M22/0001          </t>
  </si>
  <si>
    <t>45.21.46</t>
  </si>
  <si>
    <t>MAT</t>
  </si>
  <si>
    <t>341621M021</t>
  </si>
  <si>
    <t>Kábel Cu telefónny zemný : TCEKESwFLE 1xN0,6</t>
  </si>
  <si>
    <t xml:space="preserve">M/M22/0002          </t>
  </si>
  <si>
    <t>31.30.13</t>
  </si>
  <si>
    <t xml:space="preserve">                    </t>
  </si>
  <si>
    <t>MZ</t>
  </si>
  <si>
    <t>341621M027</t>
  </si>
  <si>
    <t>Kábel Cu telefónny zemný : TCEKESwFLE 25xN0,6</t>
  </si>
  <si>
    <t xml:space="preserve">M/M22/0003          </t>
  </si>
  <si>
    <t>341621M026</t>
  </si>
  <si>
    <t>220071301</t>
  </si>
  <si>
    <t>Vypichovanie žíl z kábla do 50XN do 10 vypichov. štvoriek</t>
  </si>
  <si>
    <t>kus</t>
  </si>
  <si>
    <t xml:space="preserve">M/M22/0004          </t>
  </si>
  <si>
    <t>220100007</t>
  </si>
  <si>
    <t>Spojka deliaca do 100 žíl bez číslov, kábel celoplastový</t>
  </si>
  <si>
    <t xml:space="preserve">M/M22/0005          </t>
  </si>
  <si>
    <t>354420R04</t>
  </si>
  <si>
    <t>Spojka deliaca NITTO JCSA, vr. príslušenstva</t>
  </si>
  <si>
    <t xml:space="preserve">M/M22/0006          </t>
  </si>
  <si>
    <t>31.20.10</t>
  </si>
  <si>
    <t xml:space="preserve">SMOE 81141          </t>
  </si>
  <si>
    <t>220110321</t>
  </si>
  <si>
    <t>Utesňovací uzáver pre káble a multirúry</t>
  </si>
  <si>
    <t xml:space="preserve">M/M22/0007          </t>
  </si>
  <si>
    <t>220110346</t>
  </si>
  <si>
    <t>Štítok káblový</t>
  </si>
  <si>
    <t xml:space="preserve">M/M22/0008          </t>
  </si>
  <si>
    <t>220110601</t>
  </si>
  <si>
    <t>Úsekový rozvádzač v plastovom pilieri pre cca 200 TF párov</t>
  </si>
  <si>
    <t xml:space="preserve">M/M22/0009          </t>
  </si>
  <si>
    <t>predbež.cena</t>
  </si>
  <si>
    <t>Úsekový rozvádzač v plastovom pilieri pre 200 TF párov, vr. príslušenstva</t>
  </si>
  <si>
    <t xml:space="preserve">M/M22/0010          </t>
  </si>
  <si>
    <t>026501140</t>
  </si>
  <si>
    <t>01.12.21</t>
  </si>
  <si>
    <t>220111431</t>
  </si>
  <si>
    <t>Jednosmerné meranie na miestnom kábli</t>
  </si>
  <si>
    <t>pár</t>
  </si>
  <si>
    <t xml:space="preserve">M/M22/0011          </t>
  </si>
  <si>
    <t>220111501</t>
  </si>
  <si>
    <t>Číslovanie 1 stranné pre 100 žíl</t>
  </si>
  <si>
    <t xml:space="preserve">M/M22/0012          </t>
  </si>
  <si>
    <t>220300451</t>
  </si>
  <si>
    <t>Ukončenie kábla TCEKESwFLE do 2xN1,0</t>
  </si>
  <si>
    <t xml:space="preserve">M/M22/0013          </t>
  </si>
  <si>
    <t>45.31.41</t>
  </si>
  <si>
    <t>220300474</t>
  </si>
  <si>
    <t>Ukončenie kábla TCEKESwFLE do 30xN1,0</t>
  </si>
  <si>
    <t xml:space="preserve">M/M22/0014          </t>
  </si>
  <si>
    <t xml:space="preserve">M22 - 156 Montáž oznam. signal. a zab. zariadení  spolu: </t>
  </si>
  <si>
    <t>M46 - 202 Zemné práce pri ext. montážach</t>
  </si>
  <si>
    <t>946</t>
  </si>
  <si>
    <t>460010023</t>
  </si>
  <si>
    <t>Vytýčenie trasy kábel vedenia vo voľnom teréne</t>
  </si>
  <si>
    <t>km</t>
  </si>
  <si>
    <t xml:space="preserve">M/M46/0001          </t>
  </si>
  <si>
    <t>45.11.21</t>
  </si>
  <si>
    <t>460080001</t>
  </si>
  <si>
    <t>Betónový základ do zeminy + obetónovanie</t>
  </si>
  <si>
    <t>m3</t>
  </si>
  <si>
    <t xml:space="preserve">M/M46/0002          </t>
  </si>
  <si>
    <t>45.25.32</t>
  </si>
  <si>
    <t>589351500</t>
  </si>
  <si>
    <t>Betón</t>
  </si>
  <si>
    <t xml:space="preserve">M/M46/0003          </t>
  </si>
  <si>
    <t>26.63.10</t>
  </si>
  <si>
    <t>460200143</t>
  </si>
  <si>
    <t>Káblové ryhy šírky 35, hĺbky 60, zemina tr 3</t>
  </si>
  <si>
    <t xml:space="preserve">M/M46/0004          </t>
  </si>
  <si>
    <t>460200303</t>
  </si>
  <si>
    <t>Káblové ryhy šírky 50, hĺbky 120, zemina tr 3</t>
  </si>
  <si>
    <t xml:space="preserve">M/M46/0005          </t>
  </si>
  <si>
    <t>460420372</t>
  </si>
  <si>
    <t>Zriadenie kábl lôžka š 35/20cm, piesok, dosky KPL</t>
  </si>
  <si>
    <t xml:space="preserve">M/M46/0006          </t>
  </si>
  <si>
    <t>45.21.44</t>
  </si>
  <si>
    <t>581512400</t>
  </si>
  <si>
    <t>Piesok riečny</t>
  </si>
  <si>
    <t xml:space="preserve">M/M46/0007          </t>
  </si>
  <si>
    <t>14.21.11</t>
  </si>
  <si>
    <t>460420501</t>
  </si>
  <si>
    <t>Križovatka s inými inžin. sieťami</t>
  </si>
  <si>
    <t xml:space="preserve">M/M46/0008          </t>
  </si>
  <si>
    <t>460490011</t>
  </si>
  <si>
    <t>Zakrytie káblov výstražnou fóliou PVC šírky 22cm</t>
  </si>
  <si>
    <t xml:space="preserve">M/M46/0009          </t>
  </si>
  <si>
    <t>921AN33570</t>
  </si>
  <si>
    <t>Fólia výstražná</t>
  </si>
  <si>
    <t xml:space="preserve">M/M46/0010          </t>
  </si>
  <si>
    <t xml:space="preserve">  .  .  </t>
  </si>
  <si>
    <t xml:space="preserve">09100014            </t>
  </si>
  <si>
    <t>460510021</t>
  </si>
  <si>
    <t>Priestup káblový z PVC rúr D 10,5 cm</t>
  </si>
  <si>
    <t xml:space="preserve">M/M46/0011          </t>
  </si>
  <si>
    <t>345658I002</t>
  </si>
  <si>
    <t>Chránička PE kábelová 90/4</t>
  </si>
  <si>
    <t xml:space="preserve">M/M46/0012          </t>
  </si>
  <si>
    <t>31.20.27</t>
  </si>
  <si>
    <t xml:space="preserve">026353              </t>
  </si>
  <si>
    <t>345658I034</t>
  </si>
  <si>
    <t>Multirúra DB4x12/8</t>
  </si>
  <si>
    <t xml:space="preserve">M/M46/0013          </t>
  </si>
  <si>
    <t xml:space="preserve">001987              </t>
  </si>
  <si>
    <t>460520042</t>
  </si>
  <si>
    <t>Mechanická ochrana kábla - žlté platne KPL</t>
  </si>
  <si>
    <t xml:space="preserve">M/M46/0014          </t>
  </si>
  <si>
    <t>921AN20181</t>
  </si>
  <si>
    <t>Platňa ochranná KPL 200/10 ochrana na káble (200x1000mm)</t>
  </si>
  <si>
    <t xml:space="preserve">M/M46/0015          </t>
  </si>
  <si>
    <t xml:space="preserve">02300348            </t>
  </si>
  <si>
    <t>460560143</t>
  </si>
  <si>
    <t>Zásyp ryhy šírky 35, hĺbky 60, zemina tr 3</t>
  </si>
  <si>
    <t xml:space="preserve">M/M46/0016          </t>
  </si>
  <si>
    <t>460560303</t>
  </si>
  <si>
    <t>Zásyp ryhy šírky 50, hĺbky 120, zemina tr 3</t>
  </si>
  <si>
    <t xml:space="preserve">M/M46/0017          </t>
  </si>
  <si>
    <t>460620013</t>
  </si>
  <si>
    <t>Provizórna úprava terénu, zemina tr 3</t>
  </si>
  <si>
    <t>m2</t>
  </si>
  <si>
    <t xml:space="preserve">M/M46/0018          </t>
  </si>
  <si>
    <t>460650011</t>
  </si>
  <si>
    <t>Podkladová vrstva cesty, štrk a kameň, vrstva 25cm</t>
  </si>
  <si>
    <t xml:space="preserve">M/M46/0019          </t>
  </si>
  <si>
    <t>460650015</t>
  </si>
  <si>
    <t>Podkladová vrstva cesty, štrk</t>
  </si>
  <si>
    <t xml:space="preserve">M/M46/0020          </t>
  </si>
  <si>
    <t>583372510</t>
  </si>
  <si>
    <t>Makadam</t>
  </si>
  <si>
    <t xml:space="preserve">M/M46/0021          </t>
  </si>
  <si>
    <t xml:space="preserve">M46 - 202 Zemné práce pri ext. montážach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</si>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</sst>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3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9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2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1</v>
      </c>
      <c r="G1" s="38"/>
      <c r="I1" s="41" t="s">
        <v>129</v>
      </c>
      <c r="J1" s="38"/>
      <c r="K1" s="39"/>
      <c r="Q1" s="40"/>
      <c r="R1" s="40"/>
      <c r="S1" s="40"/>
      <c r="X1" s="54"/>
      <c r="Y1" s="54"/>
      <c r="Z1" s="72" t="s">
        <v>2</v>
      </c>
      <c r="AA1" s="72" t="s">
        <v>3</v>
      </c>
      <c r="AB1" s="34" t="s">
        <v>4</v>
      </c>
      <c r="AC1" s="34" t="s">
        <v>5</v>
      </c>
      <c r="AD1" s="34" t="s">
        <v>6</v>
      </c>
      <c r="AE1" s="73" t="s">
        <v>7</v>
      </c>
      <c r="AF1" s="74" t="s">
        <v>8</v>
      </c>
    </row>
    <row r="2" spans="1:37" s="37" customFormat="1" ht="12.75">
      <c r="A2" s="41" t="s">
        <v>9</v>
      </c>
      <c r="G2" s="38"/>
      <c r="H2" s="57"/>
      <c r="I2" s="41" t="s">
        <v>130</v>
      </c>
      <c r="J2" s="38"/>
      <c r="K2" s="39"/>
      <c r="Q2" s="40"/>
      <c r="R2" s="40"/>
      <c r="S2" s="40"/>
      <c r="X2" s="54"/>
      <c r="Y2" s="54"/>
      <c r="Z2" s="72" t="s">
        <v>10</v>
      </c>
      <c r="AA2" s="36" t="s">
        <v>11</v>
      </c>
      <c r="AB2" s="35" t="s">
        <v>12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13</v>
      </c>
      <c r="G3" s="38"/>
      <c r="I3" s="41" t="s">
        <v>131</v>
      </c>
      <c r="J3" s="38"/>
      <c r="K3" s="39"/>
      <c r="Q3" s="40"/>
      <c r="R3" s="40"/>
      <c r="S3" s="40"/>
      <c r="X3" s="54"/>
      <c r="Y3" s="54"/>
      <c r="Z3" s="72" t="s">
        <v>14</v>
      </c>
      <c r="AA3" s="36" t="s">
        <v>15</v>
      </c>
      <c r="AB3" s="35" t="s">
        <v>12</v>
      </c>
      <c r="AC3" s="35" t="s">
        <v>16</v>
      </c>
      <c r="AD3" s="36" t="s">
        <v>17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18</v>
      </c>
      <c r="AA4" s="36" t="s">
        <v>19</v>
      </c>
      <c r="AB4" s="35" t="s">
        <v>12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132</v>
      </c>
      <c r="Q5" s="40"/>
      <c r="R5" s="40"/>
      <c r="S5" s="40"/>
      <c r="X5" s="54"/>
      <c r="Y5" s="54"/>
      <c r="Z5" s="72" t="s">
        <v>20</v>
      </c>
      <c r="AA5" s="36" t="s">
        <v>15</v>
      </c>
      <c r="AB5" s="35" t="s">
        <v>12</v>
      </c>
      <c r="AC5" s="35" t="s">
        <v>16</v>
      </c>
      <c r="AD5" s="36" t="s">
        <v>17</v>
      </c>
      <c r="AE5" s="73">
        <v>4</v>
      </c>
      <c r="AF5" s="78">
        <v>123.4567</v>
      </c>
    </row>
    <row r="6" spans="1:37" s="37" customFormat="1" ht="12.75">
      <c r="A6" s="41" t="s">
        <v>133</v>
      </c>
      <c r="Q6" s="40"/>
      <c r="R6" s="40"/>
      <c r="S6" s="40"/>
      <c r="X6" s="54"/>
      <c r="Y6" s="54"/>
      <c r="Z6" s="57"/>
      <c r="AA6" s="57"/>
      <c r="AE6" s="73" t="s">
        <v>21</v>
      </c>
      <c r="AF6" s="76">
        <v>123.46</v>
      </c>
    </row>
    <row r="7" spans="1:37" s="37" customFormat="1" ht="12.75">
      <c r="A7" s="41"/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134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22</v>
      </c>
      <c r="B9" s="43" t="s">
        <v>23</v>
      </c>
      <c r="C9" s="43" t="s">
        <v>24</v>
      </c>
      <c r="D9" s="43" t="s">
        <v>25</v>
      </c>
      <c r="E9" s="43" t="s">
        <v>26</v>
      </c>
      <c r="F9" s="43" t="s">
        <v>27</v>
      </c>
      <c r="G9" s="43" t="s">
        <v>28</v>
      </c>
      <c r="H9" s="43" t="s">
        <v>29</v>
      </c>
      <c r="I9" s="43" t="s">
        <v>30</v>
      </c>
      <c r="J9" s="43" t="s">
        <v>31</v>
      </c>
      <c r="K9" s="84" t="s">
        <v>32</v>
      </c>
      <c r="L9" s="84"/>
      <c r="M9" s="85" t="s">
        <v>33</v>
      </c>
      <c r="N9" s="85"/>
      <c r="O9" s="43" t="s">
        <v>0</v>
      </c>
      <c r="P9" s="61" t="s">
        <v>34</v>
      </c>
      <c r="Q9" s="43" t="s">
        <v>26</v>
      </c>
      <c r="R9" s="43" t="s">
        <v>26</v>
      </c>
      <c r="S9" s="61" t="s">
        <v>26</v>
      </c>
      <c r="T9" s="63" t="s">
        <v>35</v>
      </c>
      <c r="U9" s="64" t="s">
        <v>36</v>
      </c>
      <c r="V9" s="65" t="s">
        <v>37</v>
      </c>
      <c r="W9" s="43" t="s">
        <v>38</v>
      </c>
      <c r="X9" s="66" t="s">
        <v>24</v>
      </c>
      <c r="Y9" s="66" t="s">
        <v>24</v>
      </c>
      <c r="Z9" s="79" t="s">
        <v>39</v>
      </c>
      <c r="AA9" s="79" t="s">
        <v>40</v>
      </c>
      <c r="AB9" s="43" t="s">
        <v>37</v>
      </c>
      <c r="AC9" s="43" t="s">
        <v>41</v>
      </c>
      <c r="AD9" s="43" t="s">
        <v>42</v>
      </c>
      <c r="AE9" s="80" t="s">
        <v>43</v>
      </c>
      <c r="AF9" s="80" t="s">
        <v>44</v>
      </c>
      <c r="AG9" s="80" t="s">
        <v>26</v>
      </c>
      <c r="AH9" s="80" t="s">
        <v>45</v>
      </c>
      <c r="AJ9" s="37" t="s">
        <v>135</v>
      </c>
      <c r="AK9" s="37" t="s">
        <v>137</v>
      </c>
    </row>
    <row r="10" spans="1:37">
      <c r="A10" s="44" t="s">
        <v>46</v>
      </c>
      <c r="B10" s="44" t="s">
        <v>47</v>
      </c>
      <c r="C10" s="60"/>
      <c r="D10" s="44" t="s">
        <v>48</v>
      </c>
      <c r="E10" s="44" t="s">
        <v>49</v>
      </c>
      <c r="F10" s="44" t="s">
        <v>50</v>
      </c>
      <c r="G10" s="44" t="s">
        <v>51</v>
      </c>
      <c r="H10" s="44"/>
      <c r="I10" s="44" t="s">
        <v>52</v>
      </c>
      <c r="J10" s="44"/>
      <c r="K10" s="44" t="s">
        <v>28</v>
      </c>
      <c r="L10" s="44" t="s">
        <v>31</v>
      </c>
      <c r="M10" s="62" t="s">
        <v>28</v>
      </c>
      <c r="N10" s="44" t="s">
        <v>31</v>
      </c>
      <c r="O10" s="44" t="s">
        <v>53</v>
      </c>
      <c r="P10" s="62"/>
      <c r="Q10" s="44" t="s">
        <v>54</v>
      </c>
      <c r="R10" s="44" t="s">
        <v>55</v>
      </c>
      <c r="S10" s="62" t="s">
        <v>56</v>
      </c>
      <c r="T10" s="67" t="s">
        <v>57</v>
      </c>
      <c r="U10" s="68" t="s">
        <v>58</v>
      </c>
      <c r="V10" s="69" t="s">
        <v>59</v>
      </c>
      <c r="W10" s="70"/>
      <c r="X10" s="71" t="s">
        <v>60</v>
      </c>
      <c r="Y10" s="71"/>
      <c r="Z10" s="81" t="s">
        <v>61</v>
      </c>
      <c r="AA10" s="81" t="s">
        <v>46</v>
      </c>
      <c r="AB10" s="44" t="s">
        <v>62</v>
      </c>
      <c r="AC10" s="82"/>
      <c r="AD10" s="82"/>
      <c r="AE10" s="83"/>
      <c r="AF10" s="83"/>
      <c r="AG10" s="83"/>
      <c r="AH10" s="83"/>
      <c r="AJ10" s="37" t="s">
        <v>136</v>
      </c>
      <c r="AK10" s="37" t="s">
        <v>138</v>
      </c>
    </row>
    <row r="12" spans="1:37">
      <c r="B12" s="87" t="s">
        <v>139</v>
      </c>
    </row>
    <row r="13" spans="1:37">
      <c r="B13" s="47" t="s">
        <v>140</v>
      </c>
    </row>
    <row r="14" spans="1:37">
      <c r="A14" s="45">
        <v>1</v>
      </c>
      <c r="B14" s="46" t="s">
        <v>141</v>
      </c>
      <c r="C14" s="47" t="s">
        <v>142</v>
      </c>
      <c r="D14" s="48" t="s">
        <v>143</v>
      </c>
      <c r="E14" s="49">
        <v>1106</v>
      </c>
      <c r="F14" s="50" t="s">
        <v>144</v>
      </c>
      <c r="H14" s="51">
        <f>ROUND(E14*G14,2)</f>
        <v>0</v>
      </c>
      <c r="J14" s="51">
        <f>ROUND(E14*G14,2)</f>
        <v>0</v>
      </c>
      <c r="L14" s="52">
        <f>E14*K14</f>
        <v>0</v>
      </c>
      <c r="N14" s="49">
        <f>E14*M14</f>
        <v>0</v>
      </c>
      <c r="P14" s="50" t="s">
        <v>145</v>
      </c>
      <c r="V14" s="53" t="s">
        <v>146</v>
      </c>
      <c r="X14" s="88" t="s">
        <v>142</v>
      </c>
      <c r="Y14" s="88" t="s">
        <v>142</v>
      </c>
      <c r="Z14" s="47" t="s">
        <v>147</v>
      </c>
      <c r="AJ14" s="37" t="s">
        <v>148</v>
      </c>
      <c r="AK14" s="37" t="s">
        <v>149</v>
      </c>
    </row>
    <row r="15" spans="1:37">
      <c r="A15" s="45">
        <v>2</v>
      </c>
      <c r="B15" s="46" t="s">
        <v>141</v>
      </c>
      <c r="C15" s="47" t="s">
        <v>150</v>
      </c>
      <c r="D15" s="48" t="s">
        <v>151</v>
      </c>
      <c r="E15" s="49">
        <v>32</v>
      </c>
      <c r="F15" s="50" t="s">
        <v>152</v>
      </c>
      <c r="H15" s="51">
        <f>ROUND(E15*G15,2)</f>
        <v>0</v>
      </c>
      <c r="J15" s="51">
        <f>ROUND(E15*G15,2)</f>
        <v>0</v>
      </c>
      <c r="L15" s="52">
        <f>E15*K15</f>
        <v>0</v>
      </c>
      <c r="N15" s="49">
        <f>E15*M15</f>
        <v>0</v>
      </c>
      <c r="P15" s="50" t="s">
        <v>153</v>
      </c>
      <c r="V15" s="53" t="s">
        <v>146</v>
      </c>
      <c r="X15" s="88" t="s">
        <v>150</v>
      </c>
      <c r="Y15" s="88" t="s">
        <v>150</v>
      </c>
      <c r="Z15" s="47" t="s">
        <v>147</v>
      </c>
      <c r="AJ15" s="37" t="s">
        <v>148</v>
      </c>
      <c r="AK15" s="37" t="s">
        <v>149</v>
      </c>
    </row>
    <row r="16" spans="1:37">
      <c r="A16" s="45">
        <v>3</v>
      </c>
      <c r="B16" s="46" t="s">
        <v>141</v>
      </c>
      <c r="C16" s="47" t="s">
        <v>154</v>
      </c>
      <c r="D16" s="48" t="s">
        <v>155</v>
      </c>
      <c r="E16" s="49">
        <v>24</v>
      </c>
      <c r="F16" s="50" t="s">
        <v>152</v>
      </c>
      <c r="H16" s="51">
        <f>ROUND(E16*G16,2)</f>
        <v>0</v>
      </c>
      <c r="J16" s="51">
        <f>ROUND(E16*G16,2)</f>
        <v>0</v>
      </c>
      <c r="L16" s="52">
        <f>E16*K16</f>
        <v>0</v>
      </c>
      <c r="N16" s="49">
        <f>E16*M16</f>
        <v>0</v>
      </c>
      <c r="P16" s="50" t="s">
        <v>156</v>
      </c>
      <c r="V16" s="53" t="s">
        <v>146</v>
      </c>
      <c r="X16" s="88" t="s">
        <v>154</v>
      </c>
      <c r="Y16" s="88" t="s">
        <v>154</v>
      </c>
      <c r="Z16" s="47" t="s">
        <v>147</v>
      </c>
      <c r="AJ16" s="37" t="s">
        <v>148</v>
      </c>
      <c r="AK16" s="37" t="s">
        <v>149</v>
      </c>
    </row>
    <row r="17" spans="1:37">
      <c r="D17" s="89" t="s">
        <v>157</v>
      </c>
      <c r="E17" s="90">
        <f>J17</f>
        <v>0</v>
      </c>
      <c r="H17" s="90">
        <f>SUM(H12:H16)</f>
        <v>0</v>
      </c>
      <c r="I17" s="90">
        <f>SUM(I12:I16)</f>
        <v>0</v>
      </c>
      <c r="J17" s="90">
        <f>SUM(J12:J16)</f>
        <v>0</v>
      </c>
      <c r="L17" s="91">
        <f>SUM(L12:L16)</f>
        <v>0</v>
      </c>
      <c r="N17" s="92">
        <f>SUM(N12:N16)</f>
        <v>0</v>
      </c>
      <c r="W17" s="49">
        <f>SUM(W12:W16)</f>
        <v>0</v>
      </c>
    </row>
    <row r="19" spans="1:37">
      <c r="B19" s="47" t="s">
        <v>158</v>
      </c>
    </row>
    <row r="20" spans="1:37">
      <c r="A20" s="45">
        <v>4</v>
      </c>
      <c r="B20" s="46" t="s">
        <v>159</v>
      </c>
      <c r="C20" s="47" t="s">
        <v>160</v>
      </c>
      <c r="D20" s="48" t="s">
        <v>161</v>
      </c>
      <c r="E20" s="49">
        <v>3086</v>
      </c>
      <c r="F20" s="50" t="s">
        <v>144</v>
      </c>
      <c r="H20" s="51">
        <f>ROUND(E20*G20,2)</f>
        <v>0</v>
      </c>
      <c r="J20" s="51">
        <f>ROUND(E20*G20,2)</f>
        <v>0</v>
      </c>
      <c r="L20" s="52">
        <f>E20*K20</f>
        <v>0</v>
      </c>
      <c r="N20" s="49">
        <f>E20*M20</f>
        <v>0</v>
      </c>
      <c r="P20" s="50" t="s">
        <v>162</v>
      </c>
      <c r="V20" s="53" t="s">
        <v>146</v>
      </c>
      <c r="X20" s="88" t="s">
        <v>160</v>
      </c>
      <c r="Y20" s="88" t="s">
        <v>160</v>
      </c>
      <c r="Z20" s="47" t="s">
        <v>163</v>
      </c>
      <c r="AJ20" s="37" t="s">
        <v>148</v>
      </c>
      <c r="AK20" s="37" t="s">
        <v>149</v>
      </c>
    </row>
    <row r="21" spans="1:37">
      <c r="A21" s="45">
        <v>5</v>
      </c>
      <c r="B21" s="46" t="s">
        <v>164</v>
      </c>
      <c r="C21" s="47" t="s">
        <v>165</v>
      </c>
      <c r="D21" s="48" t="s">
        <v>166</v>
      </c>
      <c r="E21" s="49">
        <v>1800</v>
      </c>
      <c r="F21" s="50" t="s">
        <v>144</v>
      </c>
      <c r="I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167</v>
      </c>
      <c r="V21" s="53" t="s">
        <v>63</v>
      </c>
      <c r="X21" s="88" t="s">
        <v>165</v>
      </c>
      <c r="Y21" s="88" t="s">
        <v>165</v>
      </c>
      <c r="Z21" s="47" t="s">
        <v>168</v>
      </c>
      <c r="AA21" s="47" t="s">
        <v>169</v>
      </c>
      <c r="AJ21" s="37" t="s">
        <v>170</v>
      </c>
      <c r="AK21" s="37" t="s">
        <v>149</v>
      </c>
    </row>
    <row r="22" spans="1:37">
      <c r="A22" s="45">
        <v>6</v>
      </c>
      <c r="B22" s="46" t="s">
        <v>164</v>
      </c>
      <c r="C22" s="47" t="s">
        <v>171</v>
      </c>
      <c r="D22" s="48" t="s">
        <v>172</v>
      </c>
      <c r="E22" s="49">
        <v>1286</v>
      </c>
      <c r="F22" s="50" t="s">
        <v>144</v>
      </c>
      <c r="I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173</v>
      </c>
      <c r="V22" s="53" t="s">
        <v>63</v>
      </c>
      <c r="X22" s="88" t="s">
        <v>174</v>
      </c>
      <c r="Y22" s="88" t="s">
        <v>171</v>
      </c>
      <c r="Z22" s="47" t="s">
        <v>168</v>
      </c>
      <c r="AA22" s="47" t="s">
        <v>169</v>
      </c>
      <c r="AJ22" s="37" t="s">
        <v>170</v>
      </c>
      <c r="AK22" s="37" t="s">
        <v>149</v>
      </c>
    </row>
    <row r="23" spans="1:37">
      <c r="A23" s="45">
        <v>7</v>
      </c>
      <c r="B23" s="46" t="s">
        <v>159</v>
      </c>
      <c r="C23" s="47" t="s">
        <v>175</v>
      </c>
      <c r="D23" s="48" t="s">
        <v>176</v>
      </c>
      <c r="E23" s="49">
        <v>16</v>
      </c>
      <c r="F23" s="50" t="s">
        <v>177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178</v>
      </c>
      <c r="V23" s="53" t="s">
        <v>146</v>
      </c>
      <c r="X23" s="88" t="s">
        <v>175</v>
      </c>
      <c r="Y23" s="88" t="s">
        <v>175</v>
      </c>
      <c r="Z23" s="47" t="s">
        <v>163</v>
      </c>
      <c r="AJ23" s="37" t="s">
        <v>148</v>
      </c>
      <c r="AK23" s="37" t="s">
        <v>149</v>
      </c>
    </row>
    <row r="24" spans="1:37">
      <c r="A24" s="45">
        <v>8</v>
      </c>
      <c r="B24" s="46" t="s">
        <v>159</v>
      </c>
      <c r="C24" s="47" t="s">
        <v>179</v>
      </c>
      <c r="D24" s="48" t="s">
        <v>180</v>
      </c>
      <c r="E24" s="49">
        <v>16</v>
      </c>
      <c r="F24" s="50" t="s">
        <v>177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181</v>
      </c>
      <c r="V24" s="53" t="s">
        <v>146</v>
      </c>
      <c r="X24" s="88" t="s">
        <v>179</v>
      </c>
      <c r="Y24" s="88" t="s">
        <v>179</v>
      </c>
      <c r="Z24" s="47" t="s">
        <v>163</v>
      </c>
      <c r="AJ24" s="37" t="s">
        <v>148</v>
      </c>
      <c r="AK24" s="37" t="s">
        <v>149</v>
      </c>
    </row>
    <row r="25" spans="1:37">
      <c r="A25" s="45">
        <v>9</v>
      </c>
      <c r="B25" s="46" t="s">
        <v>164</v>
      </c>
      <c r="C25" s="47" t="s">
        <v>182</v>
      </c>
      <c r="D25" s="48" t="s">
        <v>183</v>
      </c>
      <c r="E25" s="49">
        <v>16</v>
      </c>
      <c r="F25" s="50" t="s">
        <v>177</v>
      </c>
      <c r="I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184</v>
      </c>
      <c r="V25" s="53" t="s">
        <v>63</v>
      </c>
      <c r="X25" s="88" t="s">
        <v>182</v>
      </c>
      <c r="Y25" s="88" t="s">
        <v>182</v>
      </c>
      <c r="Z25" s="47" t="s">
        <v>185</v>
      </c>
      <c r="AA25" s="47" t="s">
        <v>186</v>
      </c>
      <c r="AJ25" s="37" t="s">
        <v>170</v>
      </c>
      <c r="AK25" s="37" t="s">
        <v>149</v>
      </c>
    </row>
    <row r="26" spans="1:37">
      <c r="A26" s="45">
        <v>10</v>
      </c>
      <c r="B26" s="46" t="s">
        <v>159</v>
      </c>
      <c r="C26" s="47" t="s">
        <v>187</v>
      </c>
      <c r="D26" s="48" t="s">
        <v>188</v>
      </c>
      <c r="E26" s="49">
        <v>32</v>
      </c>
      <c r="F26" s="50" t="s">
        <v>177</v>
      </c>
      <c r="H26" s="51">
        <f>ROUND(E26*G26,2)</f>
        <v>0</v>
      </c>
      <c r="J26" s="51">
        <f>ROUND(E26*G26,2)</f>
        <v>0</v>
      </c>
      <c r="L26" s="52">
        <f>E26*K26</f>
        <v>0</v>
      </c>
      <c r="N26" s="49">
        <f>E26*M26</f>
        <v>0</v>
      </c>
      <c r="P26" s="50" t="s">
        <v>189</v>
      </c>
      <c r="V26" s="53" t="s">
        <v>146</v>
      </c>
      <c r="X26" s="88" t="s">
        <v>187</v>
      </c>
      <c r="Y26" s="88" t="s">
        <v>187</v>
      </c>
      <c r="Z26" s="47" t="s">
        <v>163</v>
      </c>
      <c r="AJ26" s="37" t="s">
        <v>148</v>
      </c>
      <c r="AK26" s="37" t="s">
        <v>149</v>
      </c>
    </row>
    <row r="27" spans="1:37">
      <c r="A27" s="45">
        <v>11</v>
      </c>
      <c r="B27" s="46" t="s">
        <v>159</v>
      </c>
      <c r="C27" s="47" t="s">
        <v>190</v>
      </c>
      <c r="D27" s="48" t="s">
        <v>191</v>
      </c>
      <c r="E27" s="49">
        <v>154</v>
      </c>
      <c r="F27" s="50" t="s">
        <v>177</v>
      </c>
      <c r="H27" s="51">
        <f>ROUND(E27*G27,2)</f>
        <v>0</v>
      </c>
      <c r="J27" s="51">
        <f>ROUND(E27*G27,2)</f>
        <v>0</v>
      </c>
      <c r="L27" s="52">
        <f>E27*K27</f>
        <v>0</v>
      </c>
      <c r="N27" s="49">
        <f>E27*M27</f>
        <v>0</v>
      </c>
      <c r="P27" s="50" t="s">
        <v>192</v>
      </c>
      <c r="V27" s="53" t="s">
        <v>146</v>
      </c>
      <c r="X27" s="88" t="s">
        <v>190</v>
      </c>
      <c r="Y27" s="88" t="s">
        <v>190</v>
      </c>
      <c r="Z27" s="47" t="s">
        <v>163</v>
      </c>
      <c r="AJ27" s="37" t="s">
        <v>148</v>
      </c>
      <c r="AK27" s="37" t="s">
        <v>149</v>
      </c>
    </row>
    <row r="28" spans="1:37">
      <c r="A28" s="45">
        <v>12</v>
      </c>
      <c r="B28" s="46" t="s">
        <v>159</v>
      </c>
      <c r="C28" s="47" t="s">
        <v>193</v>
      </c>
      <c r="D28" s="48" t="s">
        <v>194</v>
      </c>
      <c r="E28" s="49">
        <v>1</v>
      </c>
      <c r="F28" s="50" t="s">
        <v>177</v>
      </c>
      <c r="H28" s="51">
        <f>ROUND(E28*G28,2)</f>
        <v>0</v>
      </c>
      <c r="J28" s="51">
        <f>ROUND(E28*G28,2)</f>
        <v>0</v>
      </c>
      <c r="L28" s="52">
        <f>E28*K28</f>
        <v>0</v>
      </c>
      <c r="N28" s="49">
        <f>E28*M28</f>
        <v>0</v>
      </c>
      <c r="P28" s="50" t="s">
        <v>195</v>
      </c>
      <c r="V28" s="53" t="s">
        <v>146</v>
      </c>
      <c r="X28" s="88" t="s">
        <v>193</v>
      </c>
      <c r="Y28" s="88" t="s">
        <v>193</v>
      </c>
      <c r="Z28" s="47" t="s">
        <v>163</v>
      </c>
      <c r="AJ28" s="37" t="s">
        <v>148</v>
      </c>
      <c r="AK28" s="37" t="s">
        <v>149</v>
      </c>
    </row>
    <row r="29" spans="1:37" ht="25.5">
      <c r="A29" s="45">
        <v>13</v>
      </c>
      <c r="B29" s="46" t="s">
        <v>164</v>
      </c>
      <c r="C29" s="47" t="s">
        <v>196</v>
      </c>
      <c r="D29" s="48" t="s">
        <v>197</v>
      </c>
      <c r="E29" s="49">
        <v>1</v>
      </c>
      <c r="F29" s="50" t="s">
        <v>177</v>
      </c>
      <c r="I29" s="51">
        <f>ROUND(E29*G29,2)</f>
        <v>0</v>
      </c>
      <c r="J29" s="51">
        <f>ROUND(E29*G29,2)</f>
        <v>0</v>
      </c>
      <c r="K29" s="52">
        <v>3.0000000000000001E-3</v>
      </c>
      <c r="L29" s="52">
        <f>E29*K29</f>
        <v>3.0000000000000001E-3</v>
      </c>
      <c r="N29" s="49">
        <f>E29*M29</f>
        <v>0</v>
      </c>
      <c r="P29" s="50" t="s">
        <v>198</v>
      </c>
      <c r="V29" s="53" t="s">
        <v>63</v>
      </c>
      <c r="X29" s="88" t="s">
        <v>199</v>
      </c>
      <c r="Y29" s="88" t="s">
        <v>196</v>
      </c>
      <c r="Z29" s="47" t="s">
        <v>200</v>
      </c>
      <c r="AA29" s="47" t="s">
        <v>169</v>
      </c>
      <c r="AJ29" s="37" t="s">
        <v>170</v>
      </c>
      <c r="AK29" s="37" t="s">
        <v>149</v>
      </c>
    </row>
    <row r="30" spans="1:37">
      <c r="A30" s="45">
        <v>14</v>
      </c>
      <c r="B30" s="46" t="s">
        <v>159</v>
      </c>
      <c r="C30" s="47" t="s">
        <v>201</v>
      </c>
      <c r="D30" s="48" t="s">
        <v>202</v>
      </c>
      <c r="E30" s="49">
        <v>211</v>
      </c>
      <c r="F30" s="50" t="s">
        <v>203</v>
      </c>
      <c r="H30" s="51">
        <f>ROUND(E30*G30,2)</f>
        <v>0</v>
      </c>
      <c r="J30" s="51">
        <f>ROUND(E30*G30,2)</f>
        <v>0</v>
      </c>
      <c r="L30" s="52">
        <f>E30*K30</f>
        <v>0</v>
      </c>
      <c r="N30" s="49">
        <f>E30*M30</f>
        <v>0</v>
      </c>
      <c r="P30" s="50" t="s">
        <v>204</v>
      </c>
      <c r="V30" s="53" t="s">
        <v>146</v>
      </c>
      <c r="X30" s="88" t="s">
        <v>201</v>
      </c>
      <c r="Y30" s="88" t="s">
        <v>201</v>
      </c>
      <c r="Z30" s="47" t="s">
        <v>163</v>
      </c>
      <c r="AJ30" s="37" t="s">
        <v>148</v>
      </c>
      <c r="AK30" s="37" t="s">
        <v>149</v>
      </c>
    </row>
    <row r="31" spans="1:37">
      <c r="A31" s="45">
        <v>15</v>
      </c>
      <c r="B31" s="46" t="s">
        <v>159</v>
      </c>
      <c r="C31" s="47" t="s">
        <v>205</v>
      </c>
      <c r="D31" s="48" t="s">
        <v>206</v>
      </c>
      <c r="E31" s="49">
        <v>32</v>
      </c>
      <c r="F31" s="50" t="s">
        <v>177</v>
      </c>
      <c r="H31" s="51">
        <f>ROUND(E31*G31,2)</f>
        <v>0</v>
      </c>
      <c r="J31" s="51">
        <f>ROUND(E31*G31,2)</f>
        <v>0</v>
      </c>
      <c r="L31" s="52">
        <f>E31*K31</f>
        <v>0</v>
      </c>
      <c r="N31" s="49">
        <f>E31*M31</f>
        <v>0</v>
      </c>
      <c r="P31" s="50" t="s">
        <v>207</v>
      </c>
      <c r="V31" s="53" t="s">
        <v>146</v>
      </c>
      <c r="X31" s="88" t="s">
        <v>205</v>
      </c>
      <c r="Y31" s="88" t="s">
        <v>205</v>
      </c>
      <c r="Z31" s="47" t="s">
        <v>163</v>
      </c>
      <c r="AJ31" s="37" t="s">
        <v>148</v>
      </c>
      <c r="AK31" s="37" t="s">
        <v>149</v>
      </c>
    </row>
    <row r="32" spans="1:37">
      <c r="A32" s="45">
        <v>16</v>
      </c>
      <c r="B32" s="46" t="s">
        <v>159</v>
      </c>
      <c r="C32" s="47" t="s">
        <v>208</v>
      </c>
      <c r="D32" s="48" t="s">
        <v>209</v>
      </c>
      <c r="E32" s="49">
        <v>122</v>
      </c>
      <c r="F32" s="50" t="s">
        <v>177</v>
      </c>
      <c r="H32" s="51">
        <f>ROUND(E32*G32,2)</f>
        <v>0</v>
      </c>
      <c r="J32" s="51">
        <f>ROUND(E32*G32,2)</f>
        <v>0</v>
      </c>
      <c r="L32" s="52">
        <f>E32*K32</f>
        <v>0</v>
      </c>
      <c r="N32" s="49">
        <f>E32*M32</f>
        <v>0</v>
      </c>
      <c r="P32" s="50" t="s">
        <v>210</v>
      </c>
      <c r="V32" s="53" t="s">
        <v>146</v>
      </c>
      <c r="X32" s="88" t="s">
        <v>208</v>
      </c>
      <c r="Y32" s="88" t="s">
        <v>208</v>
      </c>
      <c r="Z32" s="47" t="s">
        <v>211</v>
      </c>
      <c r="AJ32" s="37" t="s">
        <v>148</v>
      </c>
      <c r="AK32" s="37" t="s">
        <v>149</v>
      </c>
    </row>
    <row r="33" spans="1:37">
      <c r="A33" s="45">
        <v>17</v>
      </c>
      <c r="B33" s="46" t="s">
        <v>159</v>
      </c>
      <c r="C33" s="47" t="s">
        <v>212</v>
      </c>
      <c r="D33" s="48" t="s">
        <v>213</v>
      </c>
      <c r="E33" s="49">
        <v>32</v>
      </c>
      <c r="F33" s="50" t="s">
        <v>177</v>
      </c>
      <c r="H33" s="51">
        <f>ROUND(E33*G33,2)</f>
        <v>0</v>
      </c>
      <c r="J33" s="51">
        <f>ROUND(E33*G33,2)</f>
        <v>0</v>
      </c>
      <c r="L33" s="52">
        <f>E33*K33</f>
        <v>0</v>
      </c>
      <c r="N33" s="49">
        <f>E33*M33</f>
        <v>0</v>
      </c>
      <c r="P33" s="50" t="s">
        <v>214</v>
      </c>
      <c r="V33" s="53" t="s">
        <v>146</v>
      </c>
      <c r="X33" s="88" t="s">
        <v>212</v>
      </c>
      <c r="Y33" s="88" t="s">
        <v>212</v>
      </c>
      <c r="Z33" s="47" t="s">
        <v>211</v>
      </c>
      <c r="AJ33" s="37" t="s">
        <v>148</v>
      </c>
      <c r="AK33" s="37" t="s">
        <v>149</v>
      </c>
    </row>
    <row r="34" spans="1:37">
      <c r="D34" s="89" t="s">
        <v>215</v>
      </c>
      <c r="E34" s="90">
        <f>J34</f>
        <v>0</v>
      </c>
      <c r="H34" s="90">
        <f>SUM(H19:H33)</f>
        <v>0</v>
      </c>
      <c r="I34" s="90">
        <f>SUM(I19:I33)</f>
        <v>0</v>
      </c>
      <c r="J34" s="90">
        <f>SUM(J19:J33)</f>
        <v>0</v>
      </c>
      <c r="L34" s="91">
        <f>SUM(L19:L33)</f>
        <v>3.0000000000000001E-3</v>
      </c>
      <c r="N34" s="92">
        <f>SUM(N19:N33)</f>
        <v>0</v>
      </c>
      <c r="W34" s="49">
        <f>SUM(W19:W33)</f>
        <v>0</v>
      </c>
    </row>
    <row r="36" spans="1:37">
      <c r="B36" s="47" t="s">
        <v>216</v>
      </c>
    </row>
    <row r="37" spans="1:37">
      <c r="A37" s="45">
        <v>18</v>
      </c>
      <c r="B37" s="46" t="s">
        <v>217</v>
      </c>
      <c r="C37" s="47" t="s">
        <v>218</v>
      </c>
      <c r="D37" s="48" t="s">
        <v>219</v>
      </c>
      <c r="E37" s="49">
        <v>1.1060000000000001</v>
      </c>
      <c r="F37" s="50" t="s">
        <v>220</v>
      </c>
      <c r="H37" s="51">
        <f>ROUND(E37*G37,2)</f>
        <v>0</v>
      </c>
      <c r="J37" s="51">
        <f>ROUND(E37*G37,2)</f>
        <v>0</v>
      </c>
      <c r="L37" s="52">
        <f>E37*K37</f>
        <v>0</v>
      </c>
      <c r="N37" s="49">
        <f>E37*M37</f>
        <v>0</v>
      </c>
      <c r="P37" s="50" t="s">
        <v>221</v>
      </c>
      <c r="V37" s="53" t="s">
        <v>146</v>
      </c>
      <c r="X37" s="88" t="s">
        <v>218</v>
      </c>
      <c r="Y37" s="88" t="s">
        <v>218</v>
      </c>
      <c r="Z37" s="47" t="s">
        <v>222</v>
      </c>
      <c r="AJ37" s="37" t="s">
        <v>148</v>
      </c>
      <c r="AK37" s="37" t="s">
        <v>149</v>
      </c>
    </row>
    <row r="38" spans="1:37">
      <c r="A38" s="45">
        <v>19</v>
      </c>
      <c r="B38" s="46" t="s">
        <v>217</v>
      </c>
      <c r="C38" s="47" t="s">
        <v>223</v>
      </c>
      <c r="D38" s="48" t="s">
        <v>224</v>
      </c>
      <c r="E38" s="49">
        <v>17.399999999999999</v>
      </c>
      <c r="F38" s="50" t="s">
        <v>225</v>
      </c>
      <c r="H38" s="51">
        <f>ROUND(E38*G38,2)</f>
        <v>0</v>
      </c>
      <c r="J38" s="51">
        <f>ROUND(E38*G38,2)</f>
        <v>0</v>
      </c>
      <c r="K38" s="52">
        <v>2.5428199999999999</v>
      </c>
      <c r="L38" s="52">
        <f>E38*K38</f>
        <v>44.245067999999996</v>
      </c>
      <c r="N38" s="49">
        <f>E38*M38</f>
        <v>0</v>
      </c>
      <c r="P38" s="50" t="s">
        <v>226</v>
      </c>
      <c r="V38" s="53" t="s">
        <v>146</v>
      </c>
      <c r="X38" s="88" t="s">
        <v>223</v>
      </c>
      <c r="Y38" s="88" t="s">
        <v>223</v>
      </c>
      <c r="Z38" s="47" t="s">
        <v>227</v>
      </c>
      <c r="AJ38" s="37" t="s">
        <v>148</v>
      </c>
      <c r="AK38" s="37" t="s">
        <v>149</v>
      </c>
    </row>
    <row r="39" spans="1:37">
      <c r="A39" s="45">
        <v>20</v>
      </c>
      <c r="B39" s="46" t="s">
        <v>164</v>
      </c>
      <c r="C39" s="47" t="s">
        <v>228</v>
      </c>
      <c r="D39" s="48" t="s">
        <v>229</v>
      </c>
      <c r="E39" s="49">
        <v>17.399999999999999</v>
      </c>
      <c r="F39" s="50" t="s">
        <v>225</v>
      </c>
      <c r="I39" s="51">
        <f>ROUND(E39*G39,2)</f>
        <v>0</v>
      </c>
      <c r="J39" s="51">
        <f>ROUND(E39*G39,2)</f>
        <v>0</v>
      </c>
      <c r="K39" s="52">
        <v>2.3662100000000001</v>
      </c>
      <c r="L39" s="52">
        <f>E39*K39</f>
        <v>41.172053999999996</v>
      </c>
      <c r="N39" s="49">
        <f>E39*M39</f>
        <v>0</v>
      </c>
      <c r="P39" s="50" t="s">
        <v>230</v>
      </c>
      <c r="V39" s="53" t="s">
        <v>63</v>
      </c>
      <c r="X39" s="88" t="s">
        <v>228</v>
      </c>
      <c r="Y39" s="88" t="s">
        <v>228</v>
      </c>
      <c r="Z39" s="47" t="s">
        <v>231</v>
      </c>
      <c r="AA39" s="47" t="s">
        <v>169</v>
      </c>
      <c r="AJ39" s="37" t="s">
        <v>170</v>
      </c>
      <c r="AK39" s="37" t="s">
        <v>149</v>
      </c>
    </row>
    <row r="40" spans="1:37">
      <c r="A40" s="45">
        <v>21</v>
      </c>
      <c r="B40" s="46" t="s">
        <v>217</v>
      </c>
      <c r="C40" s="47" t="s">
        <v>232</v>
      </c>
      <c r="D40" s="48" t="s">
        <v>233</v>
      </c>
      <c r="E40" s="49">
        <v>990</v>
      </c>
      <c r="F40" s="50" t="s">
        <v>144</v>
      </c>
      <c r="H40" s="51">
        <f>ROUND(E40*G40,2)</f>
        <v>0</v>
      </c>
      <c r="J40" s="51">
        <f>ROUND(E40*G40,2)</f>
        <v>0</v>
      </c>
      <c r="L40" s="52">
        <f>E40*K40</f>
        <v>0</v>
      </c>
      <c r="N40" s="49">
        <f>E40*M40</f>
        <v>0</v>
      </c>
      <c r="P40" s="50" t="s">
        <v>234</v>
      </c>
      <c r="V40" s="53" t="s">
        <v>146</v>
      </c>
      <c r="X40" s="88" t="s">
        <v>232</v>
      </c>
      <c r="Y40" s="88" t="s">
        <v>232</v>
      </c>
      <c r="Z40" s="47" t="s">
        <v>222</v>
      </c>
      <c r="AJ40" s="37" t="s">
        <v>148</v>
      </c>
      <c r="AK40" s="37" t="s">
        <v>149</v>
      </c>
    </row>
    <row r="41" spans="1:37">
      <c r="A41" s="45">
        <v>22</v>
      </c>
      <c r="B41" s="46" t="s">
        <v>217</v>
      </c>
      <c r="C41" s="47" t="s">
        <v>235</v>
      </c>
      <c r="D41" s="48" t="s">
        <v>236</v>
      </c>
      <c r="E41" s="49">
        <v>116</v>
      </c>
      <c r="F41" s="50" t="s">
        <v>144</v>
      </c>
      <c r="H41" s="51">
        <f>ROUND(E41*G41,2)</f>
        <v>0</v>
      </c>
      <c r="J41" s="51">
        <f>ROUND(E41*G41,2)</f>
        <v>0</v>
      </c>
      <c r="L41" s="52">
        <f>E41*K41</f>
        <v>0</v>
      </c>
      <c r="N41" s="49">
        <f>E41*M41</f>
        <v>0</v>
      </c>
      <c r="P41" s="50" t="s">
        <v>237</v>
      </c>
      <c r="V41" s="53" t="s">
        <v>146</v>
      </c>
      <c r="X41" s="88" t="s">
        <v>235</v>
      </c>
      <c r="Y41" s="88" t="s">
        <v>235</v>
      </c>
      <c r="Z41" s="47" t="s">
        <v>222</v>
      </c>
      <c r="AJ41" s="37" t="s">
        <v>148</v>
      </c>
      <c r="AK41" s="37" t="s">
        <v>149</v>
      </c>
    </row>
    <row r="42" spans="1:37">
      <c r="A42" s="45">
        <v>23</v>
      </c>
      <c r="B42" s="46" t="s">
        <v>217</v>
      </c>
      <c r="C42" s="47" t="s">
        <v>238</v>
      </c>
      <c r="D42" s="48" t="s">
        <v>239</v>
      </c>
      <c r="E42" s="49">
        <v>577</v>
      </c>
      <c r="F42" s="50" t="s">
        <v>144</v>
      </c>
      <c r="H42" s="51">
        <f>ROUND(E42*G42,2)</f>
        <v>0</v>
      </c>
      <c r="J42" s="51">
        <f>ROUND(E42*G42,2)</f>
        <v>0</v>
      </c>
      <c r="L42" s="52">
        <f>E42*K42</f>
        <v>0</v>
      </c>
      <c r="N42" s="49">
        <f>E42*M42</f>
        <v>0</v>
      </c>
      <c r="P42" s="50" t="s">
        <v>240</v>
      </c>
      <c r="V42" s="53" t="s">
        <v>146</v>
      </c>
      <c r="X42" s="88" t="s">
        <v>238</v>
      </c>
      <c r="Y42" s="88" t="s">
        <v>238</v>
      </c>
      <c r="Z42" s="47" t="s">
        <v>241</v>
      </c>
      <c r="AJ42" s="37" t="s">
        <v>148</v>
      </c>
      <c r="AK42" s="37" t="s">
        <v>149</v>
      </c>
    </row>
    <row r="43" spans="1:37">
      <c r="A43" s="45">
        <v>24</v>
      </c>
      <c r="B43" s="46" t="s">
        <v>164</v>
      </c>
      <c r="C43" s="47" t="s">
        <v>242</v>
      </c>
      <c r="D43" s="48" t="s">
        <v>243</v>
      </c>
      <c r="E43" s="49">
        <v>69.3</v>
      </c>
      <c r="F43" s="50" t="s">
        <v>225</v>
      </c>
      <c r="I43" s="51">
        <f>ROUND(E43*G43,2)</f>
        <v>0</v>
      </c>
      <c r="J43" s="51">
        <f>ROUND(E43*G43,2)</f>
        <v>0</v>
      </c>
      <c r="K43" s="52">
        <v>1</v>
      </c>
      <c r="L43" s="52">
        <f>E43*K43</f>
        <v>69.3</v>
      </c>
      <c r="N43" s="49">
        <f>E43*M43</f>
        <v>0</v>
      </c>
      <c r="P43" s="50" t="s">
        <v>244</v>
      </c>
      <c r="V43" s="53" t="s">
        <v>63</v>
      </c>
      <c r="X43" s="88" t="s">
        <v>242</v>
      </c>
      <c r="Y43" s="88" t="s">
        <v>242</v>
      </c>
      <c r="Z43" s="47" t="s">
        <v>245</v>
      </c>
      <c r="AA43" s="47" t="s">
        <v>169</v>
      </c>
      <c r="AJ43" s="37" t="s">
        <v>170</v>
      </c>
      <c r="AK43" s="37" t="s">
        <v>149</v>
      </c>
    </row>
    <row r="44" spans="1:37">
      <c r="A44" s="45">
        <v>25</v>
      </c>
      <c r="B44" s="46" t="s">
        <v>217</v>
      </c>
      <c r="C44" s="47" t="s">
        <v>246</v>
      </c>
      <c r="D44" s="48" t="s">
        <v>247</v>
      </c>
      <c r="E44" s="49">
        <v>34</v>
      </c>
      <c r="F44" s="50" t="s">
        <v>177</v>
      </c>
      <c r="H44" s="51">
        <f>ROUND(E44*G44,2)</f>
        <v>0</v>
      </c>
      <c r="J44" s="51">
        <f>ROUND(E44*G44,2)</f>
        <v>0</v>
      </c>
      <c r="L44" s="52">
        <f>E44*K44</f>
        <v>0</v>
      </c>
      <c r="N44" s="49">
        <f>E44*M44</f>
        <v>0</v>
      </c>
      <c r="P44" s="50" t="s">
        <v>248</v>
      </c>
      <c r="V44" s="53" t="s">
        <v>146</v>
      </c>
      <c r="X44" s="88" t="s">
        <v>246</v>
      </c>
      <c r="Y44" s="88" t="s">
        <v>246</v>
      </c>
      <c r="Z44" s="47" t="s">
        <v>241</v>
      </c>
      <c r="AJ44" s="37" t="s">
        <v>148</v>
      </c>
      <c r="AK44" s="37" t="s">
        <v>149</v>
      </c>
    </row>
    <row r="45" spans="1:37">
      <c r="A45" s="45">
        <v>26</v>
      </c>
      <c r="B45" s="46" t="s">
        <v>217</v>
      </c>
      <c r="C45" s="47" t="s">
        <v>249</v>
      </c>
      <c r="D45" s="48" t="s">
        <v>250</v>
      </c>
      <c r="E45" s="49">
        <v>690</v>
      </c>
      <c r="F45" s="50" t="s">
        <v>144</v>
      </c>
      <c r="H45" s="51">
        <f>ROUND(E45*G45,2)</f>
        <v>0</v>
      </c>
      <c r="J45" s="51">
        <f>ROUND(E45*G45,2)</f>
        <v>0</v>
      </c>
      <c r="L45" s="52">
        <f>E45*K45</f>
        <v>0</v>
      </c>
      <c r="N45" s="49">
        <f>E45*M45</f>
        <v>0</v>
      </c>
      <c r="P45" s="50" t="s">
        <v>251</v>
      </c>
      <c r="V45" s="53" t="s">
        <v>146</v>
      </c>
      <c r="X45" s="88" t="s">
        <v>249</v>
      </c>
      <c r="Y45" s="88" t="s">
        <v>249</v>
      </c>
      <c r="Z45" s="47" t="s">
        <v>241</v>
      </c>
      <c r="AJ45" s="37" t="s">
        <v>148</v>
      </c>
      <c r="AK45" s="37" t="s">
        <v>149</v>
      </c>
    </row>
    <row r="46" spans="1:37">
      <c r="A46" s="45">
        <v>27</v>
      </c>
      <c r="B46" s="46" t="s">
        <v>164</v>
      </c>
      <c r="C46" s="47" t="s">
        <v>252</v>
      </c>
      <c r="D46" s="48" t="s">
        <v>253</v>
      </c>
      <c r="E46" s="49">
        <v>1106</v>
      </c>
      <c r="F46" s="50" t="s">
        <v>144</v>
      </c>
      <c r="I46" s="51">
        <f>ROUND(E46*G46,2)</f>
        <v>0</v>
      </c>
      <c r="J46" s="51">
        <f>ROUND(E46*G46,2)</f>
        <v>0</v>
      </c>
      <c r="L46" s="52">
        <f>E46*K46</f>
        <v>0</v>
      </c>
      <c r="N46" s="49">
        <f>E46*M46</f>
        <v>0</v>
      </c>
      <c r="P46" s="50" t="s">
        <v>254</v>
      </c>
      <c r="V46" s="53" t="s">
        <v>63</v>
      </c>
      <c r="X46" s="88" t="s">
        <v>252</v>
      </c>
      <c r="Y46" s="88" t="s">
        <v>252</v>
      </c>
      <c r="Z46" s="47" t="s">
        <v>255</v>
      </c>
      <c r="AA46" s="47" t="s">
        <v>256</v>
      </c>
      <c r="AJ46" s="37" t="s">
        <v>170</v>
      </c>
      <c r="AK46" s="37" t="s">
        <v>149</v>
      </c>
    </row>
    <row r="47" spans="1:37">
      <c r="A47" s="45">
        <v>28</v>
      </c>
      <c r="B47" s="46" t="s">
        <v>217</v>
      </c>
      <c r="C47" s="47" t="s">
        <v>257</v>
      </c>
      <c r="D47" s="48" t="s">
        <v>258</v>
      </c>
      <c r="E47" s="49">
        <v>116</v>
      </c>
      <c r="F47" s="50" t="s">
        <v>144</v>
      </c>
      <c r="H47" s="51">
        <f>ROUND(E47*G47,2)</f>
        <v>0</v>
      </c>
      <c r="J47" s="51">
        <f>ROUND(E47*G47,2)</f>
        <v>0</v>
      </c>
      <c r="L47" s="52">
        <f>E47*K47</f>
        <v>0</v>
      </c>
      <c r="N47" s="49">
        <f>E47*M47</f>
        <v>0</v>
      </c>
      <c r="P47" s="50" t="s">
        <v>259</v>
      </c>
      <c r="V47" s="53" t="s">
        <v>146</v>
      </c>
      <c r="X47" s="88" t="s">
        <v>257</v>
      </c>
      <c r="Y47" s="88" t="s">
        <v>257</v>
      </c>
      <c r="Z47" s="47" t="s">
        <v>241</v>
      </c>
      <c r="AJ47" s="37" t="s">
        <v>148</v>
      </c>
      <c r="AK47" s="37" t="s">
        <v>149</v>
      </c>
    </row>
    <row r="48" spans="1:37">
      <c r="A48" s="45">
        <v>29</v>
      </c>
      <c r="B48" s="46" t="s">
        <v>164</v>
      </c>
      <c r="C48" s="47" t="s">
        <v>260</v>
      </c>
      <c r="D48" s="48" t="s">
        <v>261</v>
      </c>
      <c r="E48" s="49">
        <v>116</v>
      </c>
      <c r="F48" s="50" t="s">
        <v>144</v>
      </c>
      <c r="I48" s="51">
        <f>ROUND(E48*G48,2)</f>
        <v>0</v>
      </c>
      <c r="J48" s="51">
        <f>ROUND(E48*G48,2)</f>
        <v>0</v>
      </c>
      <c r="L48" s="52">
        <f>E48*K48</f>
        <v>0</v>
      </c>
      <c r="N48" s="49">
        <f>E48*M48</f>
        <v>0</v>
      </c>
      <c r="P48" s="50" t="s">
        <v>262</v>
      </c>
      <c r="V48" s="53" t="s">
        <v>63</v>
      </c>
      <c r="X48" s="88" t="s">
        <v>260</v>
      </c>
      <c r="Y48" s="88" t="s">
        <v>260</v>
      </c>
      <c r="Z48" s="47" t="s">
        <v>263</v>
      </c>
      <c r="AA48" s="47" t="s">
        <v>264</v>
      </c>
      <c r="AJ48" s="37" t="s">
        <v>170</v>
      </c>
      <c r="AK48" s="37" t="s">
        <v>149</v>
      </c>
    </row>
    <row r="49" spans="1:37">
      <c r="A49" s="45">
        <v>30</v>
      </c>
      <c r="B49" s="46" t="s">
        <v>164</v>
      </c>
      <c r="C49" s="47" t="s">
        <v>265</v>
      </c>
      <c r="D49" s="48" t="s">
        <v>266</v>
      </c>
      <c r="E49" s="49">
        <v>1286</v>
      </c>
      <c r="F49" s="50" t="s">
        <v>144</v>
      </c>
      <c r="I49" s="51">
        <f>ROUND(E49*G49,2)</f>
        <v>0</v>
      </c>
      <c r="J49" s="51">
        <f>ROUND(E49*G49,2)</f>
        <v>0</v>
      </c>
      <c r="L49" s="52">
        <f>E49*K49</f>
        <v>0</v>
      </c>
      <c r="N49" s="49">
        <f>E49*M49</f>
        <v>0</v>
      </c>
      <c r="P49" s="50" t="s">
        <v>267</v>
      </c>
      <c r="V49" s="53" t="s">
        <v>63</v>
      </c>
      <c r="X49" s="88" t="s">
        <v>265</v>
      </c>
      <c r="Y49" s="88" t="s">
        <v>265</v>
      </c>
      <c r="Z49" s="47" t="s">
        <v>263</v>
      </c>
      <c r="AA49" s="47" t="s">
        <v>268</v>
      </c>
      <c r="AJ49" s="37" t="s">
        <v>170</v>
      </c>
      <c r="AK49" s="37" t="s">
        <v>149</v>
      </c>
    </row>
    <row r="50" spans="1:37">
      <c r="A50" s="45">
        <v>31</v>
      </c>
      <c r="B50" s="46" t="s">
        <v>217</v>
      </c>
      <c r="C50" s="47" t="s">
        <v>269</v>
      </c>
      <c r="D50" s="48" t="s">
        <v>270</v>
      </c>
      <c r="E50" s="49">
        <v>990</v>
      </c>
      <c r="F50" s="50" t="s">
        <v>144</v>
      </c>
      <c r="H50" s="51">
        <f>ROUND(E50*G50,2)</f>
        <v>0</v>
      </c>
      <c r="J50" s="51">
        <f>ROUND(E50*G50,2)</f>
        <v>0</v>
      </c>
      <c r="L50" s="52">
        <f>E50*K50</f>
        <v>0</v>
      </c>
      <c r="N50" s="49">
        <f>E50*M50</f>
        <v>0</v>
      </c>
      <c r="P50" s="50" t="s">
        <v>271</v>
      </c>
      <c r="V50" s="53" t="s">
        <v>146</v>
      </c>
      <c r="X50" s="88" t="s">
        <v>269</v>
      </c>
      <c r="Y50" s="88" t="s">
        <v>269</v>
      </c>
      <c r="Z50" s="47" t="s">
        <v>241</v>
      </c>
      <c r="AJ50" s="37" t="s">
        <v>148</v>
      </c>
      <c r="AK50" s="37" t="s">
        <v>149</v>
      </c>
    </row>
    <row r="51" spans="1:37">
      <c r="A51" s="45">
        <v>32</v>
      </c>
      <c r="B51" s="46" t="s">
        <v>164</v>
      </c>
      <c r="C51" s="47" t="s">
        <v>272</v>
      </c>
      <c r="D51" s="48" t="s">
        <v>273</v>
      </c>
      <c r="E51" s="49">
        <v>990</v>
      </c>
      <c r="F51" s="50" t="s">
        <v>177</v>
      </c>
      <c r="I51" s="51">
        <f>ROUND(E51*G51,2)</f>
        <v>0</v>
      </c>
      <c r="J51" s="51">
        <f>ROUND(E51*G51,2)</f>
        <v>0</v>
      </c>
      <c r="L51" s="52">
        <f>E51*K51</f>
        <v>0</v>
      </c>
      <c r="N51" s="49">
        <f>E51*M51</f>
        <v>0</v>
      </c>
      <c r="P51" s="50" t="s">
        <v>274</v>
      </c>
      <c r="V51" s="53" t="s">
        <v>63</v>
      </c>
      <c r="X51" s="88" t="s">
        <v>272</v>
      </c>
      <c r="Y51" s="88" t="s">
        <v>272</v>
      </c>
      <c r="Z51" s="47" t="s">
        <v>255</v>
      </c>
      <c r="AA51" s="47" t="s">
        <v>275</v>
      </c>
      <c r="AJ51" s="37" t="s">
        <v>170</v>
      </c>
      <c r="AK51" s="37" t="s">
        <v>149</v>
      </c>
    </row>
    <row r="52" spans="1:37">
      <c r="A52" s="45">
        <v>33</v>
      </c>
      <c r="B52" s="46" t="s">
        <v>217</v>
      </c>
      <c r="C52" s="47" t="s">
        <v>276</v>
      </c>
      <c r="D52" s="48" t="s">
        <v>277</v>
      </c>
      <c r="E52" s="49">
        <v>990</v>
      </c>
      <c r="F52" s="50" t="s">
        <v>144</v>
      </c>
      <c r="H52" s="51">
        <f>ROUND(E52*G52,2)</f>
        <v>0</v>
      </c>
      <c r="J52" s="51">
        <f>ROUND(E52*G52,2)</f>
        <v>0</v>
      </c>
      <c r="L52" s="52">
        <f>E52*K52</f>
        <v>0</v>
      </c>
      <c r="N52" s="49">
        <f>E52*M52</f>
        <v>0</v>
      </c>
      <c r="P52" s="50" t="s">
        <v>278</v>
      </c>
      <c r="V52" s="53" t="s">
        <v>146</v>
      </c>
      <c r="X52" s="88" t="s">
        <v>276</v>
      </c>
      <c r="Y52" s="88" t="s">
        <v>276</v>
      </c>
      <c r="Z52" s="47" t="s">
        <v>222</v>
      </c>
      <c r="AJ52" s="37" t="s">
        <v>148</v>
      </c>
      <c r="AK52" s="37" t="s">
        <v>149</v>
      </c>
    </row>
    <row r="53" spans="1:37">
      <c r="A53" s="45">
        <v>34</v>
      </c>
      <c r="B53" s="46" t="s">
        <v>217</v>
      </c>
      <c r="C53" s="47" t="s">
        <v>279</v>
      </c>
      <c r="D53" s="48" t="s">
        <v>280</v>
      </c>
      <c r="E53" s="49">
        <v>116</v>
      </c>
      <c r="F53" s="50" t="s">
        <v>144</v>
      </c>
      <c r="H53" s="51">
        <f>ROUND(E53*G53,2)</f>
        <v>0</v>
      </c>
      <c r="J53" s="51">
        <f>ROUND(E53*G53,2)</f>
        <v>0</v>
      </c>
      <c r="L53" s="52">
        <f>E53*K53</f>
        <v>0</v>
      </c>
      <c r="N53" s="49">
        <f>E53*M53</f>
        <v>0</v>
      </c>
      <c r="P53" s="50" t="s">
        <v>281</v>
      </c>
      <c r="V53" s="53" t="s">
        <v>146</v>
      </c>
      <c r="X53" s="88" t="s">
        <v>279</v>
      </c>
      <c r="Y53" s="88" t="s">
        <v>279</v>
      </c>
      <c r="Z53" s="47" t="s">
        <v>222</v>
      </c>
      <c r="AJ53" s="37" t="s">
        <v>148</v>
      </c>
      <c r="AK53" s="37" t="s">
        <v>149</v>
      </c>
    </row>
    <row r="54" spans="1:37">
      <c r="A54" s="45">
        <v>35</v>
      </c>
      <c r="B54" s="46" t="s">
        <v>217</v>
      </c>
      <c r="C54" s="47" t="s">
        <v>282</v>
      </c>
      <c r="D54" s="48" t="s">
        <v>283</v>
      </c>
      <c r="E54" s="49">
        <v>553</v>
      </c>
      <c r="F54" s="50" t="s">
        <v>284</v>
      </c>
      <c r="H54" s="51">
        <f>ROUND(E54*G54,2)</f>
        <v>0</v>
      </c>
      <c r="J54" s="51">
        <f>ROUND(E54*G54,2)</f>
        <v>0</v>
      </c>
      <c r="L54" s="52">
        <f>E54*K54</f>
        <v>0</v>
      </c>
      <c r="N54" s="49">
        <f>E54*M54</f>
        <v>0</v>
      </c>
      <c r="P54" s="50" t="s">
        <v>285</v>
      </c>
      <c r="V54" s="53" t="s">
        <v>146</v>
      </c>
      <c r="X54" s="88" t="s">
        <v>282</v>
      </c>
      <c r="Y54" s="88" t="s">
        <v>282</v>
      </c>
      <c r="Z54" s="47" t="s">
        <v>222</v>
      </c>
      <c r="AJ54" s="37" t="s">
        <v>148</v>
      </c>
      <c r="AK54" s="37" t="s">
        <v>149</v>
      </c>
    </row>
    <row r="55" spans="1:37">
      <c r="A55" s="45">
        <v>36</v>
      </c>
      <c r="B55" s="46" t="s">
        <v>217</v>
      </c>
      <c r="C55" s="47" t="s">
        <v>286</v>
      </c>
      <c r="D55" s="48" t="s">
        <v>287</v>
      </c>
      <c r="E55" s="49">
        <v>58</v>
      </c>
      <c r="F55" s="50" t="s">
        <v>284</v>
      </c>
      <c r="H55" s="51">
        <f>ROUND(E55*G55,2)</f>
        <v>0</v>
      </c>
      <c r="J55" s="51">
        <f>ROUND(E55*G55,2)</f>
        <v>0</v>
      </c>
      <c r="L55" s="52">
        <f>E55*K55</f>
        <v>0</v>
      </c>
      <c r="N55" s="49">
        <f>E55*M55</f>
        <v>0</v>
      </c>
      <c r="P55" s="50" t="s">
        <v>288</v>
      </c>
      <c r="V55" s="53" t="s">
        <v>146</v>
      </c>
      <c r="X55" s="88" t="s">
        <v>286</v>
      </c>
      <c r="Y55" s="88" t="s">
        <v>286</v>
      </c>
      <c r="Z55" s="47" t="s">
        <v>241</v>
      </c>
      <c r="AJ55" s="37" t="s">
        <v>148</v>
      </c>
      <c r="AK55" s="37" t="s">
        <v>149</v>
      </c>
    </row>
    <row r="56" spans="1:37">
      <c r="A56" s="45">
        <v>37</v>
      </c>
      <c r="B56" s="46" t="s">
        <v>217</v>
      </c>
      <c r="C56" s="47" t="s">
        <v>289</v>
      </c>
      <c r="D56" s="48" t="s">
        <v>290</v>
      </c>
      <c r="E56" s="49">
        <v>29</v>
      </c>
      <c r="F56" s="50" t="s">
        <v>225</v>
      </c>
      <c r="H56" s="51">
        <f>ROUND(E56*G56,2)</f>
        <v>0</v>
      </c>
      <c r="J56" s="51">
        <f>ROUND(E56*G56,2)</f>
        <v>0</v>
      </c>
      <c r="L56" s="52">
        <f>E56*K56</f>
        <v>0</v>
      </c>
      <c r="N56" s="49">
        <f>E56*M56</f>
        <v>0</v>
      </c>
      <c r="P56" s="50" t="s">
        <v>291</v>
      </c>
      <c r="V56" s="53" t="s">
        <v>146</v>
      </c>
      <c r="X56" s="88" t="s">
        <v>289</v>
      </c>
      <c r="Y56" s="88" t="s">
        <v>289</v>
      </c>
      <c r="Z56" s="47" t="s">
        <v>241</v>
      </c>
      <c r="AJ56" s="37" t="s">
        <v>148</v>
      </c>
      <c r="AK56" s="37" t="s">
        <v>149</v>
      </c>
    </row>
    <row r="57" spans="1:37">
      <c r="A57" s="45">
        <v>38</v>
      </c>
      <c r="B57" s="46" t="s">
        <v>164</v>
      </c>
      <c r="C57" s="47" t="s">
        <v>292</v>
      </c>
      <c r="D57" s="48" t="s">
        <v>293</v>
      </c>
      <c r="E57" s="49">
        <v>34.799999999999997</v>
      </c>
      <c r="F57" s="50" t="s">
        <v>225</v>
      </c>
      <c r="I57" s="51">
        <f>ROUND(E57*G57,2)</f>
        <v>0</v>
      </c>
      <c r="J57" s="51">
        <f>ROUND(E57*G57,2)</f>
        <v>0</v>
      </c>
      <c r="K57" s="52">
        <v>1.67</v>
      </c>
      <c r="L57" s="52">
        <f>E57*K57</f>
        <v>58.115999999999993</v>
      </c>
      <c r="N57" s="49">
        <f>E57*M57</f>
        <v>0</v>
      </c>
      <c r="P57" s="50" t="s">
        <v>294</v>
      </c>
      <c r="V57" s="53" t="s">
        <v>63</v>
      </c>
      <c r="X57" s="88" t="s">
        <v>292</v>
      </c>
      <c r="Y57" s="88" t="s">
        <v>292</v>
      </c>
      <c r="Z57" s="47" t="s">
        <v>245</v>
      </c>
      <c r="AA57" s="47" t="s">
        <v>169</v>
      </c>
      <c r="AJ57" s="37" t="s">
        <v>170</v>
      </c>
      <c r="AK57" s="37" t="s">
        <v>149</v>
      </c>
    </row>
    <row r="58" spans="1:37">
      <c r="D58" s="89" t="s">
        <v>295</v>
      </c>
      <c r="E58" s="90">
        <f>J58</f>
        <v>0</v>
      </c>
      <c r="H58" s="90">
        <f>SUM(H36:H57)</f>
        <v>0</v>
      </c>
      <c r="I58" s="90">
        <f>SUM(I36:I57)</f>
        <v>0</v>
      </c>
      <c r="J58" s="90">
        <f>SUM(J36:J57)</f>
        <v>0</v>
      </c>
      <c r="L58" s="91">
        <f>SUM(L36:L57)</f>
        <v>212.83312199999997</v>
      </c>
      <c r="N58" s="92">
        <f>SUM(N36:N57)</f>
        <v>0</v>
      </c>
      <c r="W58" s="49">
        <f>SUM(W36:W57)</f>
        <v>0</v>
      </c>
    </row>
    <row r="60" spans="1:37">
      <c r="D60" s="89" t="s">
        <v>296</v>
      </c>
      <c r="E60" s="90">
        <f>J60</f>
        <v>0</v>
      </c>
      <c r="H60" s="90">
        <f>+H17+H34+H58</f>
        <v>0</v>
      </c>
      <c r="I60" s="90">
        <f>+I17+I34+I58</f>
        <v>0</v>
      </c>
      <c r="J60" s="90">
        <f>+J17+J34+J58</f>
        <v>0</v>
      </c>
      <c r="L60" s="91">
        <f>+L17+L34+L58</f>
        <v>212.83612199999996</v>
      </c>
      <c r="N60" s="92">
        <f>+N17+N34+N58</f>
        <v>0</v>
      </c>
      <c r="W60" s="49">
        <f>+W17+W34+W58</f>
        <v>0</v>
      </c>
    </row>
    <row r="62" spans="1:37">
      <c r="D62" s="93" t="s">
        <v>297</v>
      </c>
      <c r="E62" s="90">
        <f>J62</f>
        <v>0</v>
      </c>
      <c r="H62" s="90">
        <f>+H60</f>
        <v>0</v>
      </c>
      <c r="I62" s="90">
        <f>+I60</f>
        <v>0</v>
      </c>
      <c r="J62" s="90">
        <f>+J60</f>
        <v>0</v>
      </c>
      <c r="L62" s="91">
        <f>+L60</f>
        <v>212.83612199999996</v>
      </c>
      <c r="N62" s="92">
        <f>+N60</f>
        <v>0</v>
      </c>
      <c r="W62" s="49">
        <f>+W60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64</v>
      </c>
      <c r="B1" s="3" t="s">
        <v>65</v>
      </c>
      <c r="C1" s="86" t="s">
        <v>66</v>
      </c>
      <c r="D1" s="86"/>
    </row>
    <row r="2" spans="1:4" ht="40.5">
      <c r="A2" s="2"/>
      <c r="B2" s="3"/>
      <c r="C2" s="4" t="s">
        <v>67</v>
      </c>
      <c r="D2" s="5" t="s">
        <v>68</v>
      </c>
    </row>
    <row r="3" spans="1:4">
      <c r="A3" s="6" t="s">
        <v>69</v>
      </c>
      <c r="B3" s="7" t="s">
        <v>70</v>
      </c>
      <c r="C3" s="8" t="s">
        <v>71</v>
      </c>
      <c r="D3" s="9"/>
    </row>
    <row r="4" spans="1:4">
      <c r="A4" s="10"/>
      <c r="B4" s="11"/>
      <c r="C4" s="12"/>
      <c r="D4" s="13"/>
    </row>
    <row r="5" spans="1:4">
      <c r="A5" s="6" t="s">
        <v>72</v>
      </c>
      <c r="B5" s="7" t="s">
        <v>73</v>
      </c>
      <c r="C5" s="8" t="s">
        <v>71</v>
      </c>
      <c r="D5" s="14" t="s">
        <v>74</v>
      </c>
    </row>
    <row r="6" spans="1:4">
      <c r="A6" s="6"/>
      <c r="B6" s="7"/>
      <c r="C6" s="15"/>
      <c r="D6" s="14" t="s">
        <v>75</v>
      </c>
    </row>
    <row r="7" spans="1:4">
      <c r="A7" s="6"/>
      <c r="B7" s="7"/>
      <c r="C7" s="15"/>
      <c r="D7" s="14" t="s">
        <v>76</v>
      </c>
    </row>
    <row r="8" spans="1:4">
      <c r="A8" s="6"/>
      <c r="B8" s="7"/>
      <c r="C8" s="15"/>
      <c r="D8" s="14" t="s">
        <v>77</v>
      </c>
    </row>
    <row r="9" spans="1:4">
      <c r="A9" s="6"/>
      <c r="B9" s="7"/>
      <c r="C9" s="15"/>
      <c r="D9" s="14" t="s">
        <v>78</v>
      </c>
    </row>
    <row r="10" spans="1:4">
      <c r="A10" s="6"/>
      <c r="B10" s="7"/>
      <c r="C10" s="15"/>
      <c r="D10" s="14" t="s">
        <v>79</v>
      </c>
    </row>
    <row r="11" spans="1:4">
      <c r="A11" s="10"/>
      <c r="B11" s="11"/>
      <c r="C11" s="12"/>
      <c r="D11" s="16" t="s">
        <v>80</v>
      </c>
    </row>
    <row r="12" spans="1:4">
      <c r="A12" s="6" t="s">
        <v>81</v>
      </c>
      <c r="B12" s="7" t="s">
        <v>82</v>
      </c>
      <c r="C12" s="8" t="s">
        <v>71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83</v>
      </c>
      <c r="B14" s="7" t="s">
        <v>84</v>
      </c>
      <c r="C14" s="8" t="s">
        <v>71</v>
      </c>
      <c r="D14" s="9"/>
    </row>
    <row r="15" spans="1:4">
      <c r="A15" s="10"/>
      <c r="B15" s="11"/>
      <c r="C15" s="12"/>
      <c r="D15" s="13"/>
    </row>
    <row r="16" spans="1:4">
      <c r="A16" s="6" t="s">
        <v>85</v>
      </c>
      <c r="B16" s="7" t="s">
        <v>86</v>
      </c>
      <c r="C16" s="8" t="s">
        <v>71</v>
      </c>
      <c r="D16" s="9" t="s">
        <v>87</v>
      </c>
    </row>
    <row r="17" spans="1:4">
      <c r="A17" s="10"/>
      <c r="B17" s="11"/>
      <c r="C17" s="12"/>
      <c r="D17" s="13"/>
    </row>
    <row r="18" spans="1:4">
      <c r="A18" s="6" t="s">
        <v>88</v>
      </c>
      <c r="B18" s="7" t="s">
        <v>89</v>
      </c>
      <c r="C18" s="8" t="s">
        <v>71</v>
      </c>
      <c r="D18" s="9"/>
    </row>
    <row r="19" spans="1:4">
      <c r="A19" s="10"/>
      <c r="B19" s="11"/>
      <c r="C19" s="12"/>
      <c r="D19" s="13"/>
    </row>
    <row r="20" spans="1:4">
      <c r="A20" s="6" t="s">
        <v>90</v>
      </c>
      <c r="B20" s="7" t="s">
        <v>86</v>
      </c>
      <c r="C20" s="8" t="s">
        <v>71</v>
      </c>
      <c r="D20" s="9" t="s">
        <v>91</v>
      </c>
    </row>
    <row r="21" spans="1:4">
      <c r="A21" s="10"/>
      <c r="B21" s="11"/>
      <c r="C21" s="12"/>
      <c r="D21" s="13"/>
    </row>
    <row r="22" spans="1:4">
      <c r="A22" s="6" t="s">
        <v>92</v>
      </c>
      <c r="B22" s="7"/>
      <c r="C22" s="15" t="s">
        <v>93</v>
      </c>
      <c r="D22" s="9" t="s">
        <v>94</v>
      </c>
    </row>
    <row r="23" spans="1:4">
      <c r="A23" s="10"/>
      <c r="B23" s="11"/>
      <c r="C23" s="12"/>
      <c r="D23" s="13"/>
    </row>
    <row r="24" spans="1:4">
      <c r="A24" s="6" t="s">
        <v>95</v>
      </c>
      <c r="B24" s="7"/>
      <c r="C24" s="15" t="s">
        <v>93</v>
      </c>
      <c r="D24" s="9" t="s">
        <v>94</v>
      </c>
    </row>
    <row r="25" spans="1:4">
      <c r="A25" s="10"/>
      <c r="B25" s="11"/>
      <c r="C25" s="12"/>
      <c r="D25" s="13"/>
    </row>
    <row r="26" spans="1:4">
      <c r="A26" s="6" t="s">
        <v>96</v>
      </c>
      <c r="B26" s="7"/>
      <c r="C26" s="15" t="s">
        <v>93</v>
      </c>
      <c r="D26" s="9" t="s">
        <v>94</v>
      </c>
    </row>
    <row r="27" spans="1:4">
      <c r="A27" s="10"/>
      <c r="B27" s="11"/>
      <c r="C27" s="12"/>
      <c r="D27" s="13"/>
    </row>
    <row r="28" spans="1:4">
      <c r="A28" s="6" t="s">
        <v>97</v>
      </c>
      <c r="B28" s="7" t="s">
        <v>98</v>
      </c>
      <c r="C28" s="15" t="s">
        <v>93</v>
      </c>
      <c r="D28" s="9" t="s">
        <v>99</v>
      </c>
    </row>
    <row r="29" spans="1:4">
      <c r="A29" s="10"/>
      <c r="B29" s="11"/>
      <c r="C29" s="12"/>
      <c r="D29" s="13"/>
    </row>
    <row r="30" spans="1:4">
      <c r="A30" s="6" t="s">
        <v>100</v>
      </c>
      <c r="B30" s="7"/>
      <c r="C30" s="15" t="s">
        <v>93</v>
      </c>
      <c r="D30" s="9" t="s">
        <v>94</v>
      </c>
    </row>
    <row r="31" spans="1:4">
      <c r="A31" s="10"/>
      <c r="B31" s="11"/>
      <c r="C31" s="12"/>
      <c r="D31" s="13"/>
    </row>
    <row r="32" spans="1:4">
      <c r="A32" s="6" t="s">
        <v>101</v>
      </c>
      <c r="B32" s="7" t="s">
        <v>102</v>
      </c>
      <c r="C32" s="15" t="s">
        <v>93</v>
      </c>
      <c r="D32" s="9" t="s">
        <v>103</v>
      </c>
    </row>
    <row r="33" spans="1:4">
      <c r="A33" s="10"/>
      <c r="B33" s="11"/>
      <c r="C33" s="12"/>
      <c r="D33" s="13"/>
    </row>
    <row r="34" spans="1:4">
      <c r="A34" s="6" t="s">
        <v>104</v>
      </c>
      <c r="B34" s="7"/>
      <c r="C34" s="15" t="s">
        <v>93</v>
      </c>
      <c r="D34" s="9" t="s">
        <v>94</v>
      </c>
    </row>
    <row r="35" spans="1:4">
      <c r="A35" s="10"/>
      <c r="B35" s="11"/>
      <c r="C35" s="12"/>
      <c r="D35" s="13"/>
    </row>
    <row r="36" spans="1:4">
      <c r="A36" s="6" t="s">
        <v>105</v>
      </c>
      <c r="B36" s="7"/>
      <c r="C36" s="15" t="s">
        <v>93</v>
      </c>
      <c r="D36" s="9" t="s">
        <v>94</v>
      </c>
    </row>
    <row r="37" spans="1:4">
      <c r="A37" s="10"/>
      <c r="B37" s="11"/>
      <c r="C37" s="12"/>
      <c r="D37" s="13"/>
    </row>
    <row r="38" spans="1:4">
      <c r="A38" s="6" t="s">
        <v>106</v>
      </c>
      <c r="B38" s="7" t="s">
        <v>107</v>
      </c>
      <c r="C38" s="15" t="s">
        <v>93</v>
      </c>
      <c r="D38" s="9"/>
    </row>
    <row r="39" spans="1:4">
      <c r="A39" s="10"/>
      <c r="B39" s="11"/>
      <c r="C39" s="12"/>
      <c r="D39" s="13"/>
    </row>
    <row r="40" spans="1:4">
      <c r="A40" s="6" t="s">
        <v>108</v>
      </c>
      <c r="B40" s="7"/>
      <c r="C40" s="15" t="s">
        <v>93</v>
      </c>
      <c r="D40" s="9" t="s">
        <v>94</v>
      </c>
    </row>
    <row r="41" spans="1:4">
      <c r="A41" s="10"/>
      <c r="B41" s="11"/>
      <c r="C41" s="12"/>
      <c r="D41" s="13"/>
    </row>
    <row r="42" spans="1:4">
      <c r="A42" s="6" t="s">
        <v>109</v>
      </c>
      <c r="B42" s="7"/>
      <c r="C42" s="15" t="s">
        <v>93</v>
      </c>
      <c r="D42" s="9" t="s">
        <v>94</v>
      </c>
    </row>
    <row r="43" spans="1:4">
      <c r="A43" s="10"/>
      <c r="B43" s="11"/>
      <c r="C43" s="12"/>
      <c r="D43" s="13"/>
    </row>
    <row r="44" spans="1:4">
      <c r="A44" s="6" t="s">
        <v>110</v>
      </c>
      <c r="B44" s="7"/>
      <c r="C44" s="15" t="s">
        <v>93</v>
      </c>
      <c r="D44" s="9" t="s">
        <v>94</v>
      </c>
    </row>
    <row r="45" spans="1:4">
      <c r="A45" s="10"/>
      <c r="B45" s="11"/>
      <c r="C45" s="12"/>
      <c r="D45" s="13"/>
    </row>
    <row r="46" spans="1:4" ht="12.75" customHeight="1">
      <c r="A46" s="6" t="s">
        <v>111</v>
      </c>
      <c r="B46" s="7"/>
      <c r="C46" s="15" t="s">
        <v>93</v>
      </c>
      <c r="D46" s="9" t="s">
        <v>94</v>
      </c>
    </row>
    <row r="47" spans="1:4">
      <c r="A47" s="10"/>
      <c r="B47" s="11"/>
      <c r="C47" s="12"/>
      <c r="D47" s="13"/>
    </row>
    <row r="48" spans="1:4">
      <c r="A48" s="6" t="s">
        <v>112</v>
      </c>
      <c r="B48" s="7"/>
      <c r="C48" s="15" t="s">
        <v>93</v>
      </c>
      <c r="D48" s="9" t="s">
        <v>94</v>
      </c>
    </row>
    <row r="49" spans="1:4">
      <c r="A49" s="10"/>
      <c r="B49" s="11"/>
      <c r="C49" s="12"/>
      <c r="D49" s="13"/>
    </row>
    <row r="50" spans="1:4" ht="12.75" customHeight="1">
      <c r="A50" s="18" t="s">
        <v>113</v>
      </c>
      <c r="B50" s="19" t="s">
        <v>114</v>
      </c>
      <c r="C50" s="19" t="s">
        <v>93</v>
      </c>
      <c r="D50" s="20" t="s">
        <v>115</v>
      </c>
    </row>
    <row r="51" spans="1:4" ht="12.75" customHeight="1">
      <c r="A51" s="18"/>
      <c r="B51" s="21"/>
      <c r="C51" s="19"/>
      <c r="D51" s="22" t="s">
        <v>116</v>
      </c>
    </row>
    <row r="52" spans="1:4" ht="12.75" customHeight="1">
      <c r="A52" s="18"/>
      <c r="B52" s="21"/>
      <c r="C52" s="19"/>
      <c r="D52" s="22" t="s">
        <v>117</v>
      </c>
    </row>
    <row r="53" spans="1:4" ht="12.75" customHeight="1">
      <c r="A53" s="10"/>
      <c r="B53" s="11"/>
      <c r="C53" s="12"/>
      <c r="D53" s="23" t="s">
        <v>118</v>
      </c>
    </row>
    <row r="54" spans="1:4">
      <c r="A54" s="6" t="s">
        <v>119</v>
      </c>
      <c r="B54" s="7"/>
      <c r="C54" s="15" t="s">
        <v>93</v>
      </c>
      <c r="D54" s="9" t="s">
        <v>94</v>
      </c>
    </row>
    <row r="55" spans="1:4">
      <c r="A55" s="10"/>
      <c r="B55" s="11"/>
      <c r="C55" s="12"/>
      <c r="D55" s="13"/>
    </row>
    <row r="56" spans="1:4">
      <c r="A56" s="6" t="s">
        <v>120</v>
      </c>
      <c r="B56" s="7" t="s">
        <v>107</v>
      </c>
      <c r="C56" s="15" t="s">
        <v>93</v>
      </c>
      <c r="D56" s="9" t="s">
        <v>121</v>
      </c>
    </row>
    <row r="57" spans="1:4">
      <c r="A57" s="10"/>
      <c r="B57" s="11"/>
      <c r="C57" s="12"/>
      <c r="D57" s="13"/>
    </row>
    <row r="58" spans="1:4">
      <c r="A58" s="6" t="s">
        <v>122</v>
      </c>
      <c r="B58" s="7" t="s">
        <v>82</v>
      </c>
      <c r="C58" s="15" t="s">
        <v>93</v>
      </c>
      <c r="D58" s="9" t="s">
        <v>94</v>
      </c>
    </row>
    <row r="59" spans="1:4">
      <c r="A59" s="10"/>
      <c r="B59" s="11"/>
      <c r="C59" s="12"/>
      <c r="D59" s="13"/>
    </row>
    <row r="60" spans="1:4">
      <c r="A60" s="6" t="s">
        <v>123</v>
      </c>
      <c r="B60" s="7" t="s">
        <v>124</v>
      </c>
      <c r="C60" s="15" t="s">
        <v>93</v>
      </c>
      <c r="D60" s="9"/>
    </row>
    <row r="61" spans="1:4">
      <c r="A61" s="10"/>
      <c r="B61" s="11"/>
      <c r="C61" s="12"/>
      <c r="D61" s="13"/>
    </row>
    <row r="62" spans="1:4">
      <c r="A62" s="6" t="s">
        <v>125</v>
      </c>
      <c r="B62" s="7" t="s">
        <v>107</v>
      </c>
      <c r="C62" s="15" t="s">
        <v>93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126</v>
      </c>
      <c r="B64" s="25" t="s">
        <v>127</v>
      </c>
      <c r="C64" s="25" t="s">
        <v>93</v>
      </c>
      <c r="D64" s="26" t="s">
        <v>128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2020-03-02T12:54:46Z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