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4175" tabRatio="500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44525"/>
</workbook>
</file>

<file path=xl/calcChain.xml><?xml version="1.0" encoding="utf-8"?>
<calcChain xmlns="http://schemas.openxmlformats.org/spreadsheetml/2006/main">
  <c r="W48" i="3" l="1"/>
  <c r="E48" i="3"/>
  <c r="N48" i="3"/>
  <c r="L48" i="3"/>
  <c r="J48" i="3"/>
  <c r="I48" i="3"/>
  <c r="H48" i="3"/>
  <c r="W46" i="3"/>
  <c r="E46" i="3"/>
  <c r="N46" i="3"/>
  <c r="L46" i="3"/>
  <c r="J46" i="3"/>
  <c r="I46" i="3"/>
  <c r="H46" i="3"/>
  <c r="W44" i="3"/>
  <c r="E44" i="3"/>
  <c r="N44" i="3"/>
  <c r="L44" i="3"/>
  <c r="J44" i="3"/>
  <c r="I44" i="3"/>
  <c r="H44" i="3"/>
  <c r="N43" i="3"/>
  <c r="L43" i="3"/>
  <c r="J43" i="3"/>
  <c r="I43" i="3"/>
  <c r="N42" i="3"/>
  <c r="L42" i="3"/>
  <c r="J42" i="3"/>
  <c r="H42" i="3"/>
  <c r="N41" i="3"/>
  <c r="L41" i="3"/>
  <c r="J41" i="3"/>
  <c r="H41" i="3"/>
  <c r="N40" i="3"/>
  <c r="L40" i="3"/>
  <c r="J40" i="3"/>
  <c r="H40" i="3"/>
  <c r="N39" i="3"/>
  <c r="L39" i="3"/>
  <c r="J39" i="3"/>
  <c r="H39" i="3"/>
  <c r="N38" i="3"/>
  <c r="L38" i="3"/>
  <c r="J38" i="3"/>
  <c r="H38" i="3"/>
  <c r="N37" i="3"/>
  <c r="L37" i="3"/>
  <c r="J37" i="3"/>
  <c r="I37" i="3"/>
  <c r="N36" i="3"/>
  <c r="L36" i="3"/>
  <c r="J36" i="3"/>
  <c r="H36" i="3"/>
  <c r="N35" i="3"/>
  <c r="L35" i="3"/>
  <c r="J35" i="3"/>
  <c r="I35" i="3"/>
  <c r="N34" i="3"/>
  <c r="L34" i="3"/>
  <c r="J34" i="3"/>
  <c r="H34" i="3"/>
  <c r="N33" i="3"/>
  <c r="L33" i="3"/>
  <c r="J33" i="3"/>
  <c r="H33" i="3"/>
  <c r="N32" i="3"/>
  <c r="L32" i="3"/>
  <c r="J32" i="3"/>
  <c r="I32" i="3"/>
  <c r="N31" i="3"/>
  <c r="L31" i="3"/>
  <c r="J31" i="3"/>
  <c r="H31" i="3"/>
  <c r="N30" i="3"/>
  <c r="L30" i="3"/>
  <c r="J30" i="3"/>
  <c r="H30" i="3"/>
  <c r="N29" i="3"/>
  <c r="L29" i="3"/>
  <c r="J29" i="3"/>
  <c r="H29" i="3"/>
  <c r="N28" i="3"/>
  <c r="L28" i="3"/>
  <c r="J28" i="3"/>
  <c r="I28" i="3"/>
  <c r="N27" i="3"/>
  <c r="L27" i="3"/>
  <c r="J27" i="3"/>
  <c r="H27" i="3"/>
  <c r="N26" i="3"/>
  <c r="L26" i="3"/>
  <c r="J26" i="3"/>
  <c r="H26" i="3"/>
  <c r="W23" i="3"/>
  <c r="E23" i="3"/>
  <c r="N23" i="3"/>
  <c r="L23" i="3"/>
  <c r="J23" i="3"/>
  <c r="I23" i="3"/>
  <c r="H23" i="3"/>
  <c r="N22" i="3"/>
  <c r="L22" i="3"/>
  <c r="J22" i="3"/>
  <c r="H22" i="3"/>
  <c r="N21" i="3"/>
  <c r="L21" i="3"/>
  <c r="J21" i="3"/>
  <c r="H21" i="3"/>
  <c r="N20" i="3"/>
  <c r="L20" i="3"/>
  <c r="J20" i="3"/>
  <c r="I20" i="3"/>
  <c r="N19" i="3"/>
  <c r="L19" i="3"/>
  <c r="J19" i="3"/>
  <c r="H19" i="3"/>
  <c r="N18" i="3"/>
  <c r="L18" i="3"/>
  <c r="J18" i="3"/>
  <c r="I18" i="3"/>
  <c r="N17" i="3"/>
  <c r="L17" i="3"/>
  <c r="J17" i="3"/>
  <c r="H17" i="3"/>
  <c r="N16" i="3"/>
  <c r="L16" i="3"/>
  <c r="J16" i="3"/>
  <c r="I16" i="3"/>
  <c r="N15" i="3"/>
  <c r="L15" i="3"/>
  <c r="J15" i="3"/>
  <c r="H15" i="3"/>
  <c r="N14" i="3"/>
  <c r="L14" i="3"/>
  <c r="J14" i="3"/>
  <c r="H14" i="3"/>
  <c r="D8" i="3"/>
</calcChain>
</file>

<file path=xl/sharedStrings.xml><?xml version="1.0" encoding="utf-8"?>
<sst xmlns="http://schemas.openxmlformats.org/spreadsheetml/2006/main" count="510" uniqueCount="254">
  <si>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</si>
  <si>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</si>
  <si>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</si>
  <si>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</si>
  <si>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</si>
  <si>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</si>
  <si>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</si>
  <si>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</si>
  <si>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</si>
  <si>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</si>
  <si>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</si>
  <si>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</si>
  <si>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</si>
  <si>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</si>
  <si>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</si>
  <si>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</si>
  <si>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</si>
  <si>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</si>
  <si>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</si>
  <si>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</si>
  <si>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</si>
  <si>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</si>
  <si>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</si>
  <si>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</si>
  <si>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</si>
  <si>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</si>
  <si>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</si>
  <si>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</si>
  <si>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</si>
  <si>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</si>
  <si>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</si>
  <si>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</si>
  <si>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</si>
  <si>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</si>
  <si>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</si>
  <si>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</si>
  <si>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</si>
  <si>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</si>
  <si>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</si>
  <si>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</si>
  <si>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</si>
  <si>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</si>
  <si>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</si>
  <si>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</si>
  <si>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</si>
  <si>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</si>
  <si>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</si>
  <si>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</si>
  <si>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</si>
  <si>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</si>
  <si>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</si>
  <si>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</si>
  <si>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</si>
  <si>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</si>
  <si>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</si>
  <si>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</si>
  <si>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</si>
  <si>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</si>
  <si>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</si>
  <si>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</si>
  <si>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</si>
  <si>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</si>
  <si>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</si>
  <si>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</si>
  <si>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</si>
  <si>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</si>
  <si>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</si>
  <si>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</si>
  <si>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</si>
  <si>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</si>
  <si>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</si>
  <si>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</si>
  <si>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</si>
  <si>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</si>
  <si>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</si>
  <si>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</si>
  <si>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</si>
  <si>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</si>
  <si>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</si>
  <si>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</si>
  <si>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</si>
  <si>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</si>
  <si>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</si>
  <si>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</si>
  <si>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</si>
  <si>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</si>
  <si>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</si>
  <si>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</si>
  <si>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</si>
  <si>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</si>
  <si>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</si>
  <si>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</si>
  <si>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</si>
  <si>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</si>
  <si>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</si>
  <si>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</si>
  <si>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</si>
  <si>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</si>
  <si>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</si>
  <si>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</si>
  <si>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</si>
  <si>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</si>
  <si>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</si>
  <si>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</si>
  <si>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</si>
  <si>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</si>
  <si>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</si>
  <si>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</si>
  <si>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</si>
  <si>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</si>
  <si>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</si>
  <si>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</si>
  <si>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</si>
  <si>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</si>
  <si>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</si>
  <si>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</si>
  <si>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</si>
  <si>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</si>
  <si>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</si>
  <si>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</si>
  <si>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</si>
  <si>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</si>
  <si>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</si>
  <si>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</si>
  <si>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</si>
  <si>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</si>
  <si>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</si>
  <si>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</si>
  <si>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</si>
  <si>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</si>
  <si>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</si>
  <si>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</si>
  <si>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</si>
  <si>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SO.110 Prípojky elektro NN</t>
  </si>
  <si>
    <t>Ing. Ivan Novák</t>
  </si>
  <si>
    <t>Zaradenie</t>
  </si>
  <si>
    <t>pre KL</t>
  </si>
  <si>
    <t>Lev0</t>
  </si>
  <si>
    <t>pozícia</t>
  </si>
  <si>
    <t>PRÁCE A DODÁVKY M</t>
  </si>
  <si>
    <t>M21 - 155 Elektromontáže</t>
  </si>
  <si>
    <t>921</t>
  </si>
  <si>
    <t>210100252</t>
  </si>
  <si>
    <t>Ukončenie káblov celoplastových 4x16-25</t>
  </si>
  <si>
    <t>kus</t>
  </si>
  <si>
    <t xml:space="preserve">M/M21/0001          </t>
  </si>
  <si>
    <t>M</t>
  </si>
  <si>
    <t>45.31.1*</t>
  </si>
  <si>
    <t>MK</t>
  </si>
  <si>
    <t>S</t>
  </si>
  <si>
    <t>210102001</t>
  </si>
  <si>
    <t>Koncovka zaslepovacia zmršťovacia pre celopl. káble 1kV do 4x25</t>
  </si>
  <si>
    <t xml:space="preserve">M/M21/0002          </t>
  </si>
  <si>
    <t>MAT</t>
  </si>
  <si>
    <t>921AN25796</t>
  </si>
  <si>
    <t>Koncovka zaslepovacia do 4x25</t>
  </si>
  <si>
    <t xml:space="preserve">M/M21/0003          </t>
  </si>
  <si>
    <t xml:space="preserve">  .  .  </t>
  </si>
  <si>
    <t xml:space="preserve">04900017            </t>
  </si>
  <si>
    <t>MZ</t>
  </si>
  <si>
    <t>210901070</t>
  </si>
  <si>
    <t>Kábel 1kV : NAYY 4x25 - uložený vo výkope alebo v trubke</t>
  </si>
  <si>
    <t>m</t>
  </si>
  <si>
    <t xml:space="preserve">M/M21/0004          </t>
  </si>
  <si>
    <t>341410M100</t>
  </si>
  <si>
    <t>Kábel Al : 1-NAYY-J 4x25</t>
  </si>
  <si>
    <t xml:space="preserve">M/M21/0005          </t>
  </si>
  <si>
    <t>31.30.13</t>
  </si>
  <si>
    <t xml:space="preserve">                    </t>
  </si>
  <si>
    <t>210950101</t>
  </si>
  <si>
    <t>Štítok označovací na kábel</t>
  </si>
  <si>
    <t xml:space="preserve">M/M21/0006          </t>
  </si>
  <si>
    <t>45.21.46</t>
  </si>
  <si>
    <t>3589C0017</t>
  </si>
  <si>
    <t xml:space="preserve">M/M21/0007          </t>
  </si>
  <si>
    <t>31.62.13</t>
  </si>
  <si>
    <t>213290100</t>
  </si>
  <si>
    <t>Odborná prehliadka a funkčná skúška el. zariadenia</t>
  </si>
  <si>
    <t>hod</t>
  </si>
  <si>
    <t xml:space="preserve">M/M21/0008          </t>
  </si>
  <si>
    <t>213291000</t>
  </si>
  <si>
    <t>Dokumentácia skutočného vyhotovenia</t>
  </si>
  <si>
    <t xml:space="preserve">M/M21/0009          </t>
  </si>
  <si>
    <t xml:space="preserve">M21 - 155 Elektromontáže  spolu: </t>
  </si>
  <si>
    <t>M46 - 202 Zemné práce pri ext. montážach</t>
  </si>
  <si>
    <t>946</t>
  </si>
  <si>
    <t>460010024</t>
  </si>
  <si>
    <t>Vytýčenie trasy kábel vedenia</t>
  </si>
  <si>
    <t>km</t>
  </si>
  <si>
    <t xml:space="preserve">M/M46/0001          </t>
  </si>
  <si>
    <t>45.11.21</t>
  </si>
  <si>
    <t>460080001</t>
  </si>
  <si>
    <t>Betónový základ do zeminy + obetónovanie</t>
  </si>
  <si>
    <t>m3</t>
  </si>
  <si>
    <t xml:space="preserve">M/M46/0002          </t>
  </si>
  <si>
    <t>45.25.32</t>
  </si>
  <si>
    <t>589351500</t>
  </si>
  <si>
    <t>Betón</t>
  </si>
  <si>
    <t xml:space="preserve">M/M46/0003          </t>
  </si>
  <si>
    <t>26.63.10</t>
  </si>
  <si>
    <t>460200163</t>
  </si>
  <si>
    <t>Káblové ryhy šírky 35, hĺbky 80, zemina tr 3</t>
  </si>
  <si>
    <t xml:space="preserve">M/M46/0004          </t>
  </si>
  <si>
    <t>460200303</t>
  </si>
  <si>
    <t>Káblové ryhy šírky 50, hĺbky 120, zemina tr 3</t>
  </si>
  <si>
    <t xml:space="preserve">M/M46/0005          </t>
  </si>
  <si>
    <t>460420372</t>
  </si>
  <si>
    <t>Zriadenie kábl lôžka š 35/20cm, piesok</t>
  </si>
  <si>
    <t xml:space="preserve">M/M46/0006          </t>
  </si>
  <si>
    <t>45.21.44</t>
  </si>
  <si>
    <t>581512400</t>
  </si>
  <si>
    <t>Piesok riečny</t>
  </si>
  <si>
    <t xml:space="preserve">M/M46/0007          </t>
  </si>
  <si>
    <t>14.21.11</t>
  </si>
  <si>
    <t>460420501</t>
  </si>
  <si>
    <t>Križovatka s inými inžin. sieťami</t>
  </si>
  <si>
    <t xml:space="preserve">M/M46/0008          </t>
  </si>
  <si>
    <t>460490011</t>
  </si>
  <si>
    <t>Zakrytie káblov výstražnou fóliou PVC šírky 22cm</t>
  </si>
  <si>
    <t xml:space="preserve">M/M46/0009          </t>
  </si>
  <si>
    <t>921AN33570</t>
  </si>
  <si>
    <t>Fólia výstražná</t>
  </si>
  <si>
    <t xml:space="preserve">M/M46/0010          </t>
  </si>
  <si>
    <t xml:space="preserve">09100014            </t>
  </si>
  <si>
    <t>460510022</t>
  </si>
  <si>
    <t>Priestup káblový z PVC rúr D 15,0 cm</t>
  </si>
  <si>
    <t xml:space="preserve">M/M46/0011          </t>
  </si>
  <si>
    <t>345658I004</t>
  </si>
  <si>
    <t>Chránička HD-PE kábelová ohybná 041344 : FXKVR 110, čierna</t>
  </si>
  <si>
    <t xml:space="preserve">M/M46/0012          </t>
  </si>
  <si>
    <t>31.20.27</t>
  </si>
  <si>
    <t xml:space="preserve">041344              </t>
  </si>
  <si>
    <t>460560163</t>
  </si>
  <si>
    <t>Zásyp ryhy šírky 35, hĺbky 80, zemina tr 3</t>
  </si>
  <si>
    <t xml:space="preserve">M/M46/0013          </t>
  </si>
  <si>
    <t>460560303</t>
  </si>
  <si>
    <t>Zásyp ryhy šírky 50, hĺbky 120, zemina tr 3</t>
  </si>
  <si>
    <t xml:space="preserve">M/M46/0014          </t>
  </si>
  <si>
    <t>460620013</t>
  </si>
  <si>
    <t>Provizórna úprava terénu, zemina tr 3</t>
  </si>
  <si>
    <t>m2</t>
  </si>
  <si>
    <t xml:space="preserve">M/M46/0015          </t>
  </si>
  <si>
    <t>460650011</t>
  </si>
  <si>
    <t>Podkladová vrstva cesty, štrk a kameň, vrstva 25cm</t>
  </si>
  <si>
    <t xml:space="preserve">M/M46/0016          </t>
  </si>
  <si>
    <t>460650015</t>
  </si>
  <si>
    <t>Podkladová vrstva cesty, štrk</t>
  </si>
  <si>
    <t xml:space="preserve">M/M46/0017          </t>
  </si>
  <si>
    <t>583372510</t>
  </si>
  <si>
    <t>Makadam</t>
  </si>
  <si>
    <t xml:space="preserve">M/M46/0018          </t>
  </si>
  <si>
    <t xml:space="preserve">M46 - 202 Zemné práce pri ext. montážach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</si>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</sst>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8" formatCode="#,##0&quot; Sk&quot;;[Red]\-#,##0&quot; Sk&quot;"/>
    <numFmt numFmtId="169" formatCode="#,##0.0"/>
    <numFmt numFmtId="170" formatCode="#,##0.0000"/>
    <numFmt numFmtId="171" formatCode="_-* #,##0&quot; Sk&quot;_-;\-* #,##0&quot; Sk&quot;_-;_-* &quot;- Sk&quot;_-;_-@_-"/>
    <numFmt numFmtId="177" formatCode="#,##0.00000"/>
    <numFmt numFmtId="179" formatCode="#,##0.000"/>
  </numFmts>
  <fonts count="23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71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8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9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77" fontId="8" fillId="0" borderId="0" xfId="0" applyNumberFormat="1" applyFont="1" applyProtection="1"/>
    <xf numFmtId="17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7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7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70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7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79" fontId="11" fillId="0" borderId="0" xfId="0" applyNumberFormat="1" applyFont="1" applyAlignment="1">
      <alignment horizontal="right" wrapText="1"/>
    </xf>
    <xf numFmtId="170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77" fontId="22" fillId="0" borderId="0" xfId="0" applyNumberFormat="1" applyFont="1" applyAlignment="1" applyProtection="1">
      <alignment vertical="top"/>
    </xf>
    <xf numFmtId="179" fontId="22" fillId="0" borderId="0" xfId="0" applyNumberFormat="1" applyFont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 wrapText="1"/>
    </xf>
  </cellXfs>
  <cellStyles count="32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8"/>
    <cellStyle name="Normálna" xfId="0" builtinId="0"/>
    <cellStyle name="normálne_fakturuj99" xfId="27"/>
    <cellStyle name="normálne_KLs" xfId="1"/>
    <cellStyle name="TEXT 1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1</v>
      </c>
      <c r="G1" s="38"/>
      <c r="I1" s="41" t="s">
        <v>129</v>
      </c>
      <c r="J1" s="38"/>
      <c r="K1" s="39"/>
      <c r="Q1" s="40"/>
      <c r="R1" s="40"/>
      <c r="S1" s="40"/>
      <c r="X1" s="54"/>
      <c r="Y1" s="54"/>
      <c r="Z1" s="72" t="s">
        <v>2</v>
      </c>
      <c r="AA1" s="72" t="s">
        <v>3</v>
      </c>
      <c r="AB1" s="34" t="s">
        <v>4</v>
      </c>
      <c r="AC1" s="34" t="s">
        <v>5</v>
      </c>
      <c r="AD1" s="34" t="s">
        <v>6</v>
      </c>
      <c r="AE1" s="73" t="s">
        <v>7</v>
      </c>
      <c r="AF1" s="74" t="s">
        <v>8</v>
      </c>
    </row>
    <row r="2" spans="1:37" s="37" customFormat="1" ht="12.75">
      <c r="A2" s="41" t="s">
        <v>9</v>
      </c>
      <c r="G2" s="38"/>
      <c r="H2" s="57"/>
      <c r="I2" s="41" t="s">
        <v>130</v>
      </c>
      <c r="J2" s="38"/>
      <c r="K2" s="39"/>
      <c r="Q2" s="40"/>
      <c r="R2" s="40"/>
      <c r="S2" s="40"/>
      <c r="X2" s="54"/>
      <c r="Y2" s="54"/>
      <c r="Z2" s="72" t="s">
        <v>10</v>
      </c>
      <c r="AA2" s="36" t="s">
        <v>11</v>
      </c>
      <c r="AB2" s="35" t="s">
        <v>12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13</v>
      </c>
      <c r="G3" s="38"/>
      <c r="I3" s="41" t="s">
        <v>131</v>
      </c>
      <c r="J3" s="38"/>
      <c r="K3" s="39"/>
      <c r="Q3" s="40"/>
      <c r="R3" s="40"/>
      <c r="S3" s="40"/>
      <c r="X3" s="54"/>
      <c r="Y3" s="54"/>
      <c r="Z3" s="72" t="s">
        <v>14</v>
      </c>
      <c r="AA3" s="36" t="s">
        <v>15</v>
      </c>
      <c r="AB3" s="35" t="s">
        <v>12</v>
      </c>
      <c r="AC3" s="35" t="s">
        <v>16</v>
      </c>
      <c r="AD3" s="36" t="s">
        <v>17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18</v>
      </c>
      <c r="AA4" s="36" t="s">
        <v>19</v>
      </c>
      <c r="AB4" s="35" t="s">
        <v>12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132</v>
      </c>
      <c r="Q5" s="40"/>
      <c r="R5" s="40"/>
      <c r="S5" s="40"/>
      <c r="X5" s="54"/>
      <c r="Y5" s="54"/>
      <c r="Z5" s="72" t="s">
        <v>20</v>
      </c>
      <c r="AA5" s="36" t="s">
        <v>15</v>
      </c>
      <c r="AB5" s="35" t="s">
        <v>12</v>
      </c>
      <c r="AC5" s="35" t="s">
        <v>16</v>
      </c>
      <c r="AD5" s="36" t="s">
        <v>17</v>
      </c>
      <c r="AE5" s="73">
        <v>4</v>
      </c>
      <c r="AF5" s="78">
        <v>123.4567</v>
      </c>
    </row>
    <row r="6" spans="1:37" s="37" customFormat="1" ht="12.75">
      <c r="A6" s="41" t="s">
        <v>133</v>
      </c>
      <c r="Q6" s="40"/>
      <c r="R6" s="40"/>
      <c r="S6" s="40"/>
      <c r="X6" s="54"/>
      <c r="Y6" s="54"/>
      <c r="Z6" s="57"/>
      <c r="AA6" s="57"/>
      <c r="AE6" s="73" t="s">
        <v>21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134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22</v>
      </c>
      <c r="B9" s="43" t="s">
        <v>23</v>
      </c>
      <c r="C9" s="43" t="s">
        <v>24</v>
      </c>
      <c r="D9" s="43" t="s">
        <v>25</v>
      </c>
      <c r="E9" s="43" t="s">
        <v>26</v>
      </c>
      <c r="F9" s="43" t="s">
        <v>27</v>
      </c>
      <c r="G9" s="43" t="s">
        <v>28</v>
      </c>
      <c r="H9" s="43" t="s">
        <v>29</v>
      </c>
      <c r="I9" s="43" t="s">
        <v>30</v>
      </c>
      <c r="J9" s="43" t="s">
        <v>31</v>
      </c>
      <c r="K9" s="84" t="s">
        <v>32</v>
      </c>
      <c r="L9" s="84"/>
      <c r="M9" s="85" t="s">
        <v>33</v>
      </c>
      <c r="N9" s="85"/>
      <c r="O9" s="43" t="s">
        <v>0</v>
      </c>
      <c r="P9" s="61" t="s">
        <v>34</v>
      </c>
      <c r="Q9" s="43" t="s">
        <v>26</v>
      </c>
      <c r="R9" s="43" t="s">
        <v>26</v>
      </c>
      <c r="S9" s="61" t="s">
        <v>26</v>
      </c>
      <c r="T9" s="63" t="s">
        <v>35</v>
      </c>
      <c r="U9" s="64" t="s">
        <v>36</v>
      </c>
      <c r="V9" s="65" t="s">
        <v>37</v>
      </c>
      <c r="W9" s="43" t="s">
        <v>38</v>
      </c>
      <c r="X9" s="66" t="s">
        <v>24</v>
      </c>
      <c r="Y9" s="66" t="s">
        <v>24</v>
      </c>
      <c r="Z9" s="79" t="s">
        <v>39</v>
      </c>
      <c r="AA9" s="79" t="s">
        <v>40</v>
      </c>
      <c r="AB9" s="43" t="s">
        <v>37</v>
      </c>
      <c r="AC9" s="43" t="s">
        <v>41</v>
      </c>
      <c r="AD9" s="43" t="s">
        <v>42</v>
      </c>
      <c r="AE9" s="80" t="s">
        <v>43</v>
      </c>
      <c r="AF9" s="80" t="s">
        <v>44</v>
      </c>
      <c r="AG9" s="80" t="s">
        <v>26</v>
      </c>
      <c r="AH9" s="80" t="s">
        <v>45</v>
      </c>
      <c r="AJ9" s="37" t="s">
        <v>135</v>
      </c>
      <c r="AK9" s="37" t="s">
        <v>137</v>
      </c>
    </row>
    <row r="10" spans="1:37">
      <c r="A10" s="44" t="s">
        <v>46</v>
      </c>
      <c r="B10" s="44" t="s">
        <v>47</v>
      </c>
      <c r="C10" s="60"/>
      <c r="D10" s="44" t="s">
        <v>48</v>
      </c>
      <c r="E10" s="44" t="s">
        <v>49</v>
      </c>
      <c r="F10" s="44" t="s">
        <v>50</v>
      </c>
      <c r="G10" s="44" t="s">
        <v>51</v>
      </c>
      <c r="H10" s="44"/>
      <c r="I10" s="44" t="s">
        <v>52</v>
      </c>
      <c r="J10" s="44"/>
      <c r="K10" s="44" t="s">
        <v>28</v>
      </c>
      <c r="L10" s="44" t="s">
        <v>31</v>
      </c>
      <c r="M10" s="62" t="s">
        <v>28</v>
      </c>
      <c r="N10" s="44" t="s">
        <v>31</v>
      </c>
      <c r="O10" s="44" t="s">
        <v>53</v>
      </c>
      <c r="P10" s="62"/>
      <c r="Q10" s="44" t="s">
        <v>54</v>
      </c>
      <c r="R10" s="44" t="s">
        <v>55</v>
      </c>
      <c r="S10" s="62" t="s">
        <v>56</v>
      </c>
      <c r="T10" s="67" t="s">
        <v>57</v>
      </c>
      <c r="U10" s="68" t="s">
        <v>58</v>
      </c>
      <c r="V10" s="69" t="s">
        <v>59</v>
      </c>
      <c r="W10" s="70"/>
      <c r="X10" s="71" t="s">
        <v>60</v>
      </c>
      <c r="Y10" s="71"/>
      <c r="Z10" s="81" t="s">
        <v>61</v>
      </c>
      <c r="AA10" s="81" t="s">
        <v>46</v>
      </c>
      <c r="AB10" s="44" t="s">
        <v>62</v>
      </c>
      <c r="AC10" s="82"/>
      <c r="AD10" s="82"/>
      <c r="AE10" s="83"/>
      <c r="AF10" s="83"/>
      <c r="AG10" s="83"/>
      <c r="AH10" s="83"/>
      <c r="AJ10" s="37" t="s">
        <v>136</v>
      </c>
      <c r="AK10" s="37" t="s">
        <v>138</v>
      </c>
    </row>
    <row r="12" spans="1:37">
      <c r="B12" s="87" t="s">
        <v>139</v>
      </c>
    </row>
    <row r="13" spans="1:37">
      <c r="B13" s="47" t="s">
        <v>140</v>
      </c>
    </row>
    <row r="14" spans="1:37">
      <c r="A14" s="45">
        <v>1</v>
      </c>
      <c r="B14" s="46" t="s">
        <v>141</v>
      </c>
      <c r="C14" s="47" t="s">
        <v>142</v>
      </c>
      <c r="D14" s="48" t="s">
        <v>143</v>
      </c>
      <c r="E14" s="49">
        <v>61</v>
      </c>
      <c r="F14" s="50" t="s">
        <v>144</v>
      </c>
      <c r="H14" s="51">
        <f>ROUND(E14*G14,2)</f>
        <v>0</v>
      </c>
      <c r="J14" s="51">
        <f>ROUND(E14*G14,2)</f>
        <v>0</v>
      </c>
      <c r="L14" s="52">
        <f>E14*K14</f>
        <v>0</v>
      </c>
      <c r="N14" s="49">
        <f>E14*M14</f>
        <v>0</v>
      </c>
      <c r="P14" s="50" t="s">
        <v>145</v>
      </c>
      <c r="V14" s="53" t="s">
        <v>146</v>
      </c>
      <c r="X14" s="88" t="s">
        <v>142</v>
      </c>
      <c r="Y14" s="88" t="s">
        <v>142</v>
      </c>
      <c r="Z14" s="47" t="s">
        <v>147</v>
      </c>
      <c r="AJ14" s="37" t="s">
        <v>148</v>
      </c>
      <c r="AK14" s="37" t="s">
        <v>149</v>
      </c>
    </row>
    <row r="15" spans="1:37">
      <c r="A15" s="45">
        <v>2</v>
      </c>
      <c r="B15" s="46" t="s">
        <v>141</v>
      </c>
      <c r="C15" s="47" t="s">
        <v>150</v>
      </c>
      <c r="D15" s="48" t="s">
        <v>151</v>
      </c>
      <c r="E15" s="49">
        <v>61</v>
      </c>
      <c r="F15" s="50" t="s">
        <v>144</v>
      </c>
      <c r="H15" s="51">
        <f>ROUND(E15*G15,2)</f>
        <v>0</v>
      </c>
      <c r="J15" s="51">
        <f>ROUND(E15*G15,2)</f>
        <v>0</v>
      </c>
      <c r="L15" s="52">
        <f>E15*K15</f>
        <v>0</v>
      </c>
      <c r="N15" s="49">
        <f>E15*M15</f>
        <v>0</v>
      </c>
      <c r="P15" s="50" t="s">
        <v>152</v>
      </c>
      <c r="V15" s="53" t="s">
        <v>146</v>
      </c>
      <c r="X15" s="88" t="s">
        <v>150</v>
      </c>
      <c r="Y15" s="88" t="s">
        <v>150</v>
      </c>
      <c r="Z15" s="47" t="s">
        <v>147</v>
      </c>
      <c r="AJ15" s="37" t="s">
        <v>148</v>
      </c>
      <c r="AK15" s="37" t="s">
        <v>149</v>
      </c>
    </row>
    <row r="16" spans="1:37">
      <c r="A16" s="45">
        <v>3</v>
      </c>
      <c r="B16" s="46" t="s">
        <v>153</v>
      </c>
      <c r="C16" s="47" t="s">
        <v>154</v>
      </c>
      <c r="D16" s="48" t="s">
        <v>155</v>
      </c>
      <c r="E16" s="49">
        <v>61</v>
      </c>
      <c r="F16" s="50" t="s">
        <v>144</v>
      </c>
      <c r="I16" s="51">
        <f>ROUND(E16*G16,2)</f>
        <v>0</v>
      </c>
      <c r="J16" s="51">
        <f>ROUND(E16*G16,2)</f>
        <v>0</v>
      </c>
      <c r="L16" s="52">
        <f>E16*K16</f>
        <v>0</v>
      </c>
      <c r="N16" s="49">
        <f>E16*M16</f>
        <v>0</v>
      </c>
      <c r="P16" s="50" t="s">
        <v>156</v>
      </c>
      <c r="V16" s="53" t="s">
        <v>63</v>
      </c>
      <c r="X16" s="88" t="s">
        <v>154</v>
      </c>
      <c r="Y16" s="88" t="s">
        <v>154</v>
      </c>
      <c r="Z16" s="47" t="s">
        <v>157</v>
      </c>
      <c r="AA16" s="47" t="s">
        <v>158</v>
      </c>
      <c r="AJ16" s="37" t="s">
        <v>159</v>
      </c>
      <c r="AK16" s="37" t="s">
        <v>149</v>
      </c>
    </row>
    <row r="17" spans="1:37">
      <c r="A17" s="45">
        <v>4</v>
      </c>
      <c r="B17" s="46" t="s">
        <v>141</v>
      </c>
      <c r="C17" s="47" t="s">
        <v>160</v>
      </c>
      <c r="D17" s="48" t="s">
        <v>161</v>
      </c>
      <c r="E17" s="49">
        <v>1960</v>
      </c>
      <c r="F17" s="50" t="s">
        <v>162</v>
      </c>
      <c r="H17" s="51">
        <f>ROUND(E17*G17,2)</f>
        <v>0</v>
      </c>
      <c r="J17" s="51">
        <f>ROUND(E17*G17,2)</f>
        <v>0</v>
      </c>
      <c r="L17" s="52">
        <f>E17*K17</f>
        <v>0</v>
      </c>
      <c r="N17" s="49">
        <f>E17*M17</f>
        <v>0</v>
      </c>
      <c r="P17" s="50" t="s">
        <v>163</v>
      </c>
      <c r="V17" s="53" t="s">
        <v>146</v>
      </c>
      <c r="X17" s="88" t="s">
        <v>160</v>
      </c>
      <c r="Y17" s="88" t="s">
        <v>160</v>
      </c>
      <c r="Z17" s="47" t="s">
        <v>147</v>
      </c>
      <c r="AJ17" s="37" t="s">
        <v>148</v>
      </c>
      <c r="AK17" s="37" t="s">
        <v>149</v>
      </c>
    </row>
    <row r="18" spans="1:37">
      <c r="A18" s="45">
        <v>5</v>
      </c>
      <c r="B18" s="46" t="s">
        <v>153</v>
      </c>
      <c r="C18" s="47" t="s">
        <v>164</v>
      </c>
      <c r="D18" s="48" t="s">
        <v>165</v>
      </c>
      <c r="E18" s="49">
        <v>1960</v>
      </c>
      <c r="F18" s="50" t="s">
        <v>162</v>
      </c>
      <c r="I18" s="51">
        <f>ROUND(E18*G18,2)</f>
        <v>0</v>
      </c>
      <c r="J18" s="51">
        <f>ROUND(E18*G18,2)</f>
        <v>0</v>
      </c>
      <c r="L18" s="52">
        <f>E18*K18</f>
        <v>0</v>
      </c>
      <c r="N18" s="49">
        <f>E18*M18</f>
        <v>0</v>
      </c>
      <c r="P18" s="50" t="s">
        <v>166</v>
      </c>
      <c r="V18" s="53" t="s">
        <v>63</v>
      </c>
      <c r="X18" s="88" t="s">
        <v>164</v>
      </c>
      <c r="Y18" s="88" t="s">
        <v>164</v>
      </c>
      <c r="Z18" s="47" t="s">
        <v>167</v>
      </c>
      <c r="AA18" s="47" t="s">
        <v>168</v>
      </c>
      <c r="AJ18" s="37" t="s">
        <v>159</v>
      </c>
      <c r="AK18" s="37" t="s">
        <v>149</v>
      </c>
    </row>
    <row r="19" spans="1:37">
      <c r="A19" s="45">
        <v>6</v>
      </c>
      <c r="B19" s="46" t="s">
        <v>141</v>
      </c>
      <c r="C19" s="47" t="s">
        <v>169</v>
      </c>
      <c r="D19" s="48" t="s">
        <v>170</v>
      </c>
      <c r="E19" s="49">
        <v>122</v>
      </c>
      <c r="F19" s="50" t="s">
        <v>144</v>
      </c>
      <c r="H19" s="51">
        <f>ROUND(E19*G19,2)</f>
        <v>0</v>
      </c>
      <c r="J19" s="51">
        <f>ROUND(E19*G19,2)</f>
        <v>0</v>
      </c>
      <c r="L19" s="52">
        <f>E19*K19</f>
        <v>0</v>
      </c>
      <c r="N19" s="49">
        <f>E19*M19</f>
        <v>0</v>
      </c>
      <c r="P19" s="50" t="s">
        <v>171</v>
      </c>
      <c r="V19" s="53" t="s">
        <v>146</v>
      </c>
      <c r="X19" s="88" t="s">
        <v>169</v>
      </c>
      <c r="Y19" s="88" t="s">
        <v>169</v>
      </c>
      <c r="Z19" s="47" t="s">
        <v>172</v>
      </c>
      <c r="AJ19" s="37" t="s">
        <v>148</v>
      </c>
      <c r="AK19" s="37" t="s">
        <v>149</v>
      </c>
    </row>
    <row r="20" spans="1:37">
      <c r="A20" s="45">
        <v>7</v>
      </c>
      <c r="B20" s="46" t="s">
        <v>153</v>
      </c>
      <c r="C20" s="47" t="s">
        <v>173</v>
      </c>
      <c r="D20" s="48" t="s">
        <v>170</v>
      </c>
      <c r="E20" s="49">
        <v>122</v>
      </c>
      <c r="F20" s="50" t="s">
        <v>144</v>
      </c>
      <c r="I20" s="51">
        <f>ROUND(E20*G20,2)</f>
        <v>0</v>
      </c>
      <c r="J20" s="51">
        <f>ROUND(E20*G20,2)</f>
        <v>0</v>
      </c>
      <c r="L20" s="52">
        <f>E20*K20</f>
        <v>0</v>
      </c>
      <c r="N20" s="49">
        <f>E20*M20</f>
        <v>0</v>
      </c>
      <c r="P20" s="50" t="s">
        <v>174</v>
      </c>
      <c r="V20" s="53" t="s">
        <v>63</v>
      </c>
      <c r="X20" s="88" t="s">
        <v>173</v>
      </c>
      <c r="Y20" s="88" t="s">
        <v>173</v>
      </c>
      <c r="Z20" s="47" t="s">
        <v>175</v>
      </c>
      <c r="AA20" s="47" t="s">
        <v>168</v>
      </c>
      <c r="AJ20" s="37" t="s">
        <v>159</v>
      </c>
      <c r="AK20" s="37" t="s">
        <v>149</v>
      </c>
    </row>
    <row r="21" spans="1:37">
      <c r="A21" s="45">
        <v>8</v>
      </c>
      <c r="B21" s="46" t="s">
        <v>141</v>
      </c>
      <c r="C21" s="47" t="s">
        <v>176</v>
      </c>
      <c r="D21" s="48" t="s">
        <v>177</v>
      </c>
      <c r="E21" s="49">
        <v>40</v>
      </c>
      <c r="F21" s="50" t="s">
        <v>178</v>
      </c>
      <c r="H21" s="51">
        <f>ROUND(E21*G21,2)</f>
        <v>0</v>
      </c>
      <c r="J21" s="51">
        <f>ROUND(E21*G21,2)</f>
        <v>0</v>
      </c>
      <c r="L21" s="52">
        <f>E21*K21</f>
        <v>0</v>
      </c>
      <c r="N21" s="49">
        <f>E21*M21</f>
        <v>0</v>
      </c>
      <c r="P21" s="50" t="s">
        <v>179</v>
      </c>
      <c r="V21" s="53" t="s">
        <v>146</v>
      </c>
      <c r="X21" s="88" t="s">
        <v>176</v>
      </c>
      <c r="Y21" s="88" t="s">
        <v>176</v>
      </c>
      <c r="Z21" s="47" t="s">
        <v>147</v>
      </c>
      <c r="AJ21" s="37" t="s">
        <v>148</v>
      </c>
      <c r="AK21" s="37" t="s">
        <v>149</v>
      </c>
    </row>
    <row r="22" spans="1:37">
      <c r="A22" s="45">
        <v>9</v>
      </c>
      <c r="B22" s="46" t="s">
        <v>141</v>
      </c>
      <c r="C22" s="47" t="s">
        <v>180</v>
      </c>
      <c r="D22" s="48" t="s">
        <v>181</v>
      </c>
      <c r="E22" s="49">
        <v>24</v>
      </c>
      <c r="F22" s="50" t="s">
        <v>178</v>
      </c>
      <c r="H22" s="51">
        <f>ROUND(E22*G22,2)</f>
        <v>0</v>
      </c>
      <c r="J22" s="51">
        <f>ROUND(E22*G22,2)</f>
        <v>0</v>
      </c>
      <c r="L22" s="52">
        <f>E22*K22</f>
        <v>0</v>
      </c>
      <c r="N22" s="49">
        <f>E22*M22</f>
        <v>0</v>
      </c>
      <c r="P22" s="50" t="s">
        <v>182</v>
      </c>
      <c r="V22" s="53" t="s">
        <v>146</v>
      </c>
      <c r="X22" s="88" t="s">
        <v>180</v>
      </c>
      <c r="Y22" s="88" t="s">
        <v>180</v>
      </c>
      <c r="Z22" s="47" t="s">
        <v>147</v>
      </c>
      <c r="AJ22" s="37" t="s">
        <v>148</v>
      </c>
      <c r="AK22" s="37" t="s">
        <v>149</v>
      </c>
    </row>
    <row r="23" spans="1:37">
      <c r="D23" s="89" t="s">
        <v>183</v>
      </c>
      <c r="E23" s="90">
        <f>J23</f>
        <v>0</v>
      </c>
      <c r="H23" s="90">
        <f>SUM(H12:H22)</f>
        <v>0</v>
      </c>
      <c r="I23" s="90">
        <f>SUM(I12:I22)</f>
        <v>0</v>
      </c>
      <c r="J23" s="90">
        <f>SUM(J12:J22)</f>
        <v>0</v>
      </c>
      <c r="L23" s="91">
        <f>SUM(L12:L22)</f>
        <v>0</v>
      </c>
      <c r="N23" s="92">
        <f>SUM(N12:N22)</f>
        <v>0</v>
      </c>
      <c r="W23" s="49">
        <f>SUM(W12:W22)</f>
        <v>0</v>
      </c>
    </row>
    <row r="25" spans="1:37">
      <c r="B25" s="47" t="s">
        <v>184</v>
      </c>
    </row>
    <row r="26" spans="1:37">
      <c r="A26" s="45">
        <v>10</v>
      </c>
      <c r="B26" s="46" t="s">
        <v>185</v>
      </c>
      <c r="C26" s="47" t="s">
        <v>186</v>
      </c>
      <c r="D26" s="48" t="s">
        <v>187</v>
      </c>
      <c r="E26" s="49">
        <v>0.85</v>
      </c>
      <c r="F26" s="50" t="s">
        <v>188</v>
      </c>
      <c r="H26" s="51">
        <f>ROUND(E26*G26,2)</f>
        <v>0</v>
      </c>
      <c r="J26" s="51">
        <f>ROUND(E26*G26,2)</f>
        <v>0</v>
      </c>
      <c r="L26" s="52">
        <f>E26*K26</f>
        <v>0</v>
      </c>
      <c r="N26" s="49">
        <f>E26*M26</f>
        <v>0</v>
      </c>
      <c r="P26" s="50" t="s">
        <v>189</v>
      </c>
      <c r="V26" s="53" t="s">
        <v>146</v>
      </c>
      <c r="X26" s="88" t="s">
        <v>186</v>
      </c>
      <c r="Y26" s="88" t="s">
        <v>186</v>
      </c>
      <c r="Z26" s="47" t="s">
        <v>190</v>
      </c>
      <c r="AJ26" s="37" t="s">
        <v>148</v>
      </c>
      <c r="AK26" s="37" t="s">
        <v>149</v>
      </c>
    </row>
    <row r="27" spans="1:37">
      <c r="A27" s="45">
        <v>11</v>
      </c>
      <c r="B27" s="46" t="s">
        <v>185</v>
      </c>
      <c r="C27" s="47" t="s">
        <v>191</v>
      </c>
      <c r="D27" s="48" t="s">
        <v>192</v>
      </c>
      <c r="E27" s="49">
        <v>18</v>
      </c>
      <c r="F27" s="50" t="s">
        <v>193</v>
      </c>
      <c r="H27" s="51">
        <f>ROUND(E27*G27,2)</f>
        <v>0</v>
      </c>
      <c r="J27" s="51">
        <f>ROUND(E27*G27,2)</f>
        <v>0</v>
      </c>
      <c r="K27" s="52">
        <v>2.5428199999999999</v>
      </c>
      <c r="L27" s="52">
        <f>E27*K27</f>
        <v>45.770759999999996</v>
      </c>
      <c r="N27" s="49">
        <f>E27*M27</f>
        <v>0</v>
      </c>
      <c r="P27" s="50" t="s">
        <v>194</v>
      </c>
      <c r="V27" s="53" t="s">
        <v>146</v>
      </c>
      <c r="X27" s="88" t="s">
        <v>191</v>
      </c>
      <c r="Y27" s="88" t="s">
        <v>191</v>
      </c>
      <c r="Z27" s="47" t="s">
        <v>195</v>
      </c>
      <c r="AJ27" s="37" t="s">
        <v>148</v>
      </c>
      <c r="AK27" s="37" t="s">
        <v>149</v>
      </c>
    </row>
    <row r="28" spans="1:37">
      <c r="A28" s="45">
        <v>12</v>
      </c>
      <c r="B28" s="46" t="s">
        <v>153</v>
      </c>
      <c r="C28" s="47" t="s">
        <v>196</v>
      </c>
      <c r="D28" s="48" t="s">
        <v>197</v>
      </c>
      <c r="E28" s="49">
        <v>18</v>
      </c>
      <c r="F28" s="50" t="s">
        <v>193</v>
      </c>
      <c r="I28" s="51">
        <f>ROUND(E28*G28,2)</f>
        <v>0</v>
      </c>
      <c r="J28" s="51">
        <f>ROUND(E28*G28,2)</f>
        <v>0</v>
      </c>
      <c r="K28" s="52">
        <v>2.3662100000000001</v>
      </c>
      <c r="L28" s="52">
        <f>E28*K28</f>
        <v>42.59178</v>
      </c>
      <c r="N28" s="49">
        <f>E28*M28</f>
        <v>0</v>
      </c>
      <c r="P28" s="50" t="s">
        <v>198</v>
      </c>
      <c r="V28" s="53" t="s">
        <v>63</v>
      </c>
      <c r="X28" s="88" t="s">
        <v>196</v>
      </c>
      <c r="Y28" s="88" t="s">
        <v>196</v>
      </c>
      <c r="Z28" s="47" t="s">
        <v>199</v>
      </c>
      <c r="AA28" s="47" t="s">
        <v>168</v>
      </c>
      <c r="AJ28" s="37" t="s">
        <v>159</v>
      </c>
      <c r="AK28" s="37" t="s">
        <v>149</v>
      </c>
    </row>
    <row r="29" spans="1:37">
      <c r="A29" s="45">
        <v>13</v>
      </c>
      <c r="B29" s="46" t="s">
        <v>185</v>
      </c>
      <c r="C29" s="47" t="s">
        <v>200</v>
      </c>
      <c r="D29" s="48" t="s">
        <v>201</v>
      </c>
      <c r="E29" s="49">
        <v>730</v>
      </c>
      <c r="F29" s="50" t="s">
        <v>162</v>
      </c>
      <c r="H29" s="51">
        <f>ROUND(E29*G29,2)</f>
        <v>0</v>
      </c>
      <c r="J29" s="51">
        <f>ROUND(E29*G29,2)</f>
        <v>0</v>
      </c>
      <c r="L29" s="52">
        <f>E29*K29</f>
        <v>0</v>
      </c>
      <c r="N29" s="49">
        <f>E29*M29</f>
        <v>0</v>
      </c>
      <c r="P29" s="50" t="s">
        <v>202</v>
      </c>
      <c r="V29" s="53" t="s">
        <v>146</v>
      </c>
      <c r="X29" s="88" t="s">
        <v>200</v>
      </c>
      <c r="Y29" s="88" t="s">
        <v>200</v>
      </c>
      <c r="Z29" s="47" t="s">
        <v>190</v>
      </c>
      <c r="AJ29" s="37" t="s">
        <v>148</v>
      </c>
      <c r="AK29" s="37" t="s">
        <v>149</v>
      </c>
    </row>
    <row r="30" spans="1:37">
      <c r="A30" s="45">
        <v>14</v>
      </c>
      <c r="B30" s="46" t="s">
        <v>185</v>
      </c>
      <c r="C30" s="47" t="s">
        <v>203</v>
      </c>
      <c r="D30" s="48" t="s">
        <v>204</v>
      </c>
      <c r="E30" s="49">
        <v>120</v>
      </c>
      <c r="F30" s="50" t="s">
        <v>162</v>
      </c>
      <c r="H30" s="51">
        <f>ROUND(E30*G30,2)</f>
        <v>0</v>
      </c>
      <c r="J30" s="51">
        <f>ROUND(E30*G30,2)</f>
        <v>0</v>
      </c>
      <c r="L30" s="52">
        <f>E30*K30</f>
        <v>0</v>
      </c>
      <c r="N30" s="49">
        <f>E30*M30</f>
        <v>0</v>
      </c>
      <c r="P30" s="50" t="s">
        <v>205</v>
      </c>
      <c r="V30" s="53" t="s">
        <v>146</v>
      </c>
      <c r="X30" s="88" t="s">
        <v>203</v>
      </c>
      <c r="Y30" s="88" t="s">
        <v>203</v>
      </c>
      <c r="Z30" s="47" t="s">
        <v>190</v>
      </c>
      <c r="AJ30" s="37" t="s">
        <v>148</v>
      </c>
      <c r="AK30" s="37" t="s">
        <v>149</v>
      </c>
    </row>
    <row r="31" spans="1:37">
      <c r="A31" s="45">
        <v>15</v>
      </c>
      <c r="B31" s="46" t="s">
        <v>185</v>
      </c>
      <c r="C31" s="47" t="s">
        <v>206</v>
      </c>
      <c r="D31" s="48" t="s">
        <v>207</v>
      </c>
      <c r="E31" s="49">
        <v>730</v>
      </c>
      <c r="F31" s="50" t="s">
        <v>162</v>
      </c>
      <c r="H31" s="51">
        <f>ROUND(E31*G31,2)</f>
        <v>0</v>
      </c>
      <c r="J31" s="51">
        <f>ROUND(E31*G31,2)</f>
        <v>0</v>
      </c>
      <c r="L31" s="52">
        <f>E31*K31</f>
        <v>0</v>
      </c>
      <c r="N31" s="49">
        <f>E31*M31</f>
        <v>0</v>
      </c>
      <c r="P31" s="50" t="s">
        <v>208</v>
      </c>
      <c r="V31" s="53" t="s">
        <v>146</v>
      </c>
      <c r="X31" s="88" t="s">
        <v>206</v>
      </c>
      <c r="Y31" s="88" t="s">
        <v>206</v>
      </c>
      <c r="Z31" s="47" t="s">
        <v>209</v>
      </c>
      <c r="AJ31" s="37" t="s">
        <v>148</v>
      </c>
      <c r="AK31" s="37" t="s">
        <v>149</v>
      </c>
    </row>
    <row r="32" spans="1:37">
      <c r="A32" s="45">
        <v>16</v>
      </c>
      <c r="B32" s="46" t="s">
        <v>153</v>
      </c>
      <c r="C32" s="47" t="s">
        <v>210</v>
      </c>
      <c r="D32" s="48" t="s">
        <v>211</v>
      </c>
      <c r="E32" s="49">
        <v>52</v>
      </c>
      <c r="F32" s="50" t="s">
        <v>193</v>
      </c>
      <c r="I32" s="51">
        <f>ROUND(E32*G32,2)</f>
        <v>0</v>
      </c>
      <c r="J32" s="51">
        <f>ROUND(E32*G32,2)</f>
        <v>0</v>
      </c>
      <c r="K32" s="52">
        <v>1</v>
      </c>
      <c r="L32" s="52">
        <f>E32*K32</f>
        <v>52</v>
      </c>
      <c r="N32" s="49">
        <f>E32*M32</f>
        <v>0</v>
      </c>
      <c r="P32" s="50" t="s">
        <v>212</v>
      </c>
      <c r="V32" s="53" t="s">
        <v>63</v>
      </c>
      <c r="X32" s="88" t="s">
        <v>210</v>
      </c>
      <c r="Y32" s="88" t="s">
        <v>210</v>
      </c>
      <c r="Z32" s="47" t="s">
        <v>213</v>
      </c>
      <c r="AA32" s="47" t="s">
        <v>168</v>
      </c>
      <c r="AJ32" s="37" t="s">
        <v>159</v>
      </c>
      <c r="AK32" s="37" t="s">
        <v>149</v>
      </c>
    </row>
    <row r="33" spans="1:37">
      <c r="A33" s="45">
        <v>17</v>
      </c>
      <c r="B33" s="46" t="s">
        <v>185</v>
      </c>
      <c r="C33" s="47" t="s">
        <v>214</v>
      </c>
      <c r="D33" s="48" t="s">
        <v>215</v>
      </c>
      <c r="E33" s="49">
        <v>34</v>
      </c>
      <c r="F33" s="50" t="s">
        <v>144</v>
      </c>
      <c r="H33" s="51">
        <f>ROUND(E33*G33,2)</f>
        <v>0</v>
      </c>
      <c r="J33" s="51">
        <f>ROUND(E33*G33,2)</f>
        <v>0</v>
      </c>
      <c r="L33" s="52">
        <f>E33*K33</f>
        <v>0</v>
      </c>
      <c r="N33" s="49">
        <f>E33*M33</f>
        <v>0</v>
      </c>
      <c r="P33" s="50" t="s">
        <v>216</v>
      </c>
      <c r="V33" s="53" t="s">
        <v>146</v>
      </c>
      <c r="X33" s="88" t="s">
        <v>214</v>
      </c>
      <c r="Y33" s="88" t="s">
        <v>214</v>
      </c>
      <c r="Z33" s="47" t="s">
        <v>209</v>
      </c>
      <c r="AJ33" s="37" t="s">
        <v>148</v>
      </c>
      <c r="AK33" s="37" t="s">
        <v>149</v>
      </c>
    </row>
    <row r="34" spans="1:37">
      <c r="A34" s="45">
        <v>18</v>
      </c>
      <c r="B34" s="46" t="s">
        <v>185</v>
      </c>
      <c r="C34" s="47" t="s">
        <v>217</v>
      </c>
      <c r="D34" s="48" t="s">
        <v>218</v>
      </c>
      <c r="E34" s="49">
        <v>850</v>
      </c>
      <c r="F34" s="50" t="s">
        <v>162</v>
      </c>
      <c r="H34" s="51">
        <f>ROUND(E34*G34,2)</f>
        <v>0</v>
      </c>
      <c r="J34" s="51">
        <f>ROUND(E34*G34,2)</f>
        <v>0</v>
      </c>
      <c r="L34" s="52">
        <f>E34*K34</f>
        <v>0</v>
      </c>
      <c r="N34" s="49">
        <f>E34*M34</f>
        <v>0</v>
      </c>
      <c r="P34" s="50" t="s">
        <v>219</v>
      </c>
      <c r="V34" s="53" t="s">
        <v>146</v>
      </c>
      <c r="X34" s="88" t="s">
        <v>217</v>
      </c>
      <c r="Y34" s="88" t="s">
        <v>217</v>
      </c>
      <c r="Z34" s="47" t="s">
        <v>209</v>
      </c>
      <c r="AJ34" s="37" t="s">
        <v>148</v>
      </c>
      <c r="AK34" s="37" t="s">
        <v>149</v>
      </c>
    </row>
    <row r="35" spans="1:37">
      <c r="A35" s="45">
        <v>19</v>
      </c>
      <c r="B35" s="46" t="s">
        <v>153</v>
      </c>
      <c r="C35" s="47" t="s">
        <v>220</v>
      </c>
      <c r="D35" s="48" t="s">
        <v>221</v>
      </c>
      <c r="E35" s="49">
        <v>850</v>
      </c>
      <c r="F35" s="50" t="s">
        <v>162</v>
      </c>
      <c r="I35" s="51">
        <f>ROUND(E35*G35,2)</f>
        <v>0</v>
      </c>
      <c r="J35" s="51">
        <f>ROUND(E35*G35,2)</f>
        <v>0</v>
      </c>
      <c r="L35" s="52">
        <f>E35*K35</f>
        <v>0</v>
      </c>
      <c r="N35" s="49">
        <f>E35*M35</f>
        <v>0</v>
      </c>
      <c r="P35" s="50" t="s">
        <v>222</v>
      </c>
      <c r="V35" s="53" t="s">
        <v>63</v>
      </c>
      <c r="X35" s="88" t="s">
        <v>220</v>
      </c>
      <c r="Y35" s="88" t="s">
        <v>220</v>
      </c>
      <c r="Z35" s="47" t="s">
        <v>157</v>
      </c>
      <c r="AA35" s="47" t="s">
        <v>223</v>
      </c>
      <c r="AJ35" s="37" t="s">
        <v>159</v>
      </c>
      <c r="AK35" s="37" t="s">
        <v>149</v>
      </c>
    </row>
    <row r="36" spans="1:37">
      <c r="A36" s="45">
        <v>20</v>
      </c>
      <c r="B36" s="46" t="s">
        <v>185</v>
      </c>
      <c r="C36" s="47" t="s">
        <v>224</v>
      </c>
      <c r="D36" s="48" t="s">
        <v>225</v>
      </c>
      <c r="E36" s="49">
        <v>850</v>
      </c>
      <c r="F36" s="50" t="s">
        <v>162</v>
      </c>
      <c r="H36" s="51">
        <f>ROUND(E36*G36,2)</f>
        <v>0</v>
      </c>
      <c r="J36" s="51">
        <f>ROUND(E36*G36,2)</f>
        <v>0</v>
      </c>
      <c r="L36" s="52">
        <f>E36*K36</f>
        <v>0</v>
      </c>
      <c r="N36" s="49">
        <f>E36*M36</f>
        <v>0</v>
      </c>
      <c r="P36" s="50" t="s">
        <v>226</v>
      </c>
      <c r="V36" s="53" t="s">
        <v>146</v>
      </c>
      <c r="X36" s="88" t="s">
        <v>224</v>
      </c>
      <c r="Y36" s="88" t="s">
        <v>224</v>
      </c>
      <c r="Z36" s="47" t="s">
        <v>209</v>
      </c>
      <c r="AJ36" s="37" t="s">
        <v>148</v>
      </c>
      <c r="AK36" s="37" t="s">
        <v>149</v>
      </c>
    </row>
    <row r="37" spans="1:37">
      <c r="A37" s="45">
        <v>21</v>
      </c>
      <c r="B37" s="46" t="s">
        <v>153</v>
      </c>
      <c r="C37" s="47" t="s">
        <v>227</v>
      </c>
      <c r="D37" s="48" t="s">
        <v>228</v>
      </c>
      <c r="E37" s="49">
        <v>850</v>
      </c>
      <c r="F37" s="50" t="s">
        <v>162</v>
      </c>
      <c r="I37" s="51">
        <f>ROUND(E37*G37,2)</f>
        <v>0</v>
      </c>
      <c r="J37" s="51">
        <f>ROUND(E37*G37,2)</f>
        <v>0</v>
      </c>
      <c r="L37" s="52">
        <f>E37*K37</f>
        <v>0</v>
      </c>
      <c r="N37" s="49">
        <f>E37*M37</f>
        <v>0</v>
      </c>
      <c r="P37" s="50" t="s">
        <v>229</v>
      </c>
      <c r="V37" s="53" t="s">
        <v>63</v>
      </c>
      <c r="X37" s="88" t="s">
        <v>227</v>
      </c>
      <c r="Y37" s="88" t="s">
        <v>227</v>
      </c>
      <c r="Z37" s="47" t="s">
        <v>230</v>
      </c>
      <c r="AA37" s="47" t="s">
        <v>231</v>
      </c>
      <c r="AJ37" s="37" t="s">
        <v>159</v>
      </c>
      <c r="AK37" s="37" t="s">
        <v>149</v>
      </c>
    </row>
    <row r="38" spans="1:37">
      <c r="A38" s="45">
        <v>22</v>
      </c>
      <c r="B38" s="46" t="s">
        <v>185</v>
      </c>
      <c r="C38" s="47" t="s">
        <v>232</v>
      </c>
      <c r="D38" s="48" t="s">
        <v>233</v>
      </c>
      <c r="E38" s="49">
        <v>730</v>
      </c>
      <c r="F38" s="50" t="s">
        <v>162</v>
      </c>
      <c r="H38" s="51">
        <f>ROUND(E38*G38,2)</f>
        <v>0</v>
      </c>
      <c r="J38" s="51">
        <f>ROUND(E38*G38,2)</f>
        <v>0</v>
      </c>
      <c r="L38" s="52">
        <f>E38*K38</f>
        <v>0</v>
      </c>
      <c r="N38" s="49">
        <f>E38*M38</f>
        <v>0</v>
      </c>
      <c r="P38" s="50" t="s">
        <v>234</v>
      </c>
      <c r="V38" s="53" t="s">
        <v>146</v>
      </c>
      <c r="X38" s="88" t="s">
        <v>232</v>
      </c>
      <c r="Y38" s="88" t="s">
        <v>232</v>
      </c>
      <c r="Z38" s="47" t="s">
        <v>190</v>
      </c>
      <c r="AJ38" s="37" t="s">
        <v>148</v>
      </c>
      <c r="AK38" s="37" t="s">
        <v>149</v>
      </c>
    </row>
    <row r="39" spans="1:37">
      <c r="A39" s="45">
        <v>23</v>
      </c>
      <c r="B39" s="46" t="s">
        <v>185</v>
      </c>
      <c r="C39" s="47" t="s">
        <v>235</v>
      </c>
      <c r="D39" s="48" t="s">
        <v>236</v>
      </c>
      <c r="E39" s="49">
        <v>120</v>
      </c>
      <c r="F39" s="50" t="s">
        <v>162</v>
      </c>
      <c r="H39" s="51">
        <f>ROUND(E39*G39,2)</f>
        <v>0</v>
      </c>
      <c r="J39" s="51">
        <f>ROUND(E39*G39,2)</f>
        <v>0</v>
      </c>
      <c r="L39" s="52">
        <f>E39*K39</f>
        <v>0</v>
      </c>
      <c r="N39" s="49">
        <f>E39*M39</f>
        <v>0</v>
      </c>
      <c r="P39" s="50" t="s">
        <v>237</v>
      </c>
      <c r="V39" s="53" t="s">
        <v>146</v>
      </c>
      <c r="X39" s="88" t="s">
        <v>235</v>
      </c>
      <c r="Y39" s="88" t="s">
        <v>235</v>
      </c>
      <c r="Z39" s="47" t="s">
        <v>190</v>
      </c>
      <c r="AJ39" s="37" t="s">
        <v>148</v>
      </c>
      <c r="AK39" s="37" t="s">
        <v>149</v>
      </c>
    </row>
    <row r="40" spans="1:37">
      <c r="A40" s="45">
        <v>24</v>
      </c>
      <c r="B40" s="46" t="s">
        <v>185</v>
      </c>
      <c r="C40" s="47" t="s">
        <v>238</v>
      </c>
      <c r="D40" s="48" t="s">
        <v>239</v>
      </c>
      <c r="E40" s="49">
        <v>425</v>
      </c>
      <c r="F40" s="50" t="s">
        <v>240</v>
      </c>
      <c r="H40" s="51">
        <f>ROUND(E40*G40,2)</f>
        <v>0</v>
      </c>
      <c r="J40" s="51">
        <f>ROUND(E40*G40,2)</f>
        <v>0</v>
      </c>
      <c r="L40" s="52">
        <f>E40*K40</f>
        <v>0</v>
      </c>
      <c r="N40" s="49">
        <f>E40*M40</f>
        <v>0</v>
      </c>
      <c r="P40" s="50" t="s">
        <v>241</v>
      </c>
      <c r="V40" s="53" t="s">
        <v>146</v>
      </c>
      <c r="X40" s="88" t="s">
        <v>238</v>
      </c>
      <c r="Y40" s="88" t="s">
        <v>238</v>
      </c>
      <c r="Z40" s="47" t="s">
        <v>190</v>
      </c>
      <c r="AJ40" s="37" t="s">
        <v>148</v>
      </c>
      <c r="AK40" s="37" t="s">
        <v>149</v>
      </c>
    </row>
    <row r="41" spans="1:37">
      <c r="A41" s="45">
        <v>25</v>
      </c>
      <c r="B41" s="46" t="s">
        <v>185</v>
      </c>
      <c r="C41" s="47" t="s">
        <v>242</v>
      </c>
      <c r="D41" s="48" t="s">
        <v>243</v>
      </c>
      <c r="E41" s="49">
        <v>60</v>
      </c>
      <c r="F41" s="50" t="s">
        <v>240</v>
      </c>
      <c r="H41" s="51">
        <f>ROUND(E41*G41,2)</f>
        <v>0</v>
      </c>
      <c r="J41" s="51">
        <f>ROUND(E41*G41,2)</f>
        <v>0</v>
      </c>
      <c r="L41" s="52">
        <f>E41*K41</f>
        <v>0</v>
      </c>
      <c r="N41" s="49">
        <f>E41*M41</f>
        <v>0</v>
      </c>
      <c r="P41" s="50" t="s">
        <v>244</v>
      </c>
      <c r="V41" s="53" t="s">
        <v>146</v>
      </c>
      <c r="X41" s="88" t="s">
        <v>242</v>
      </c>
      <c r="Y41" s="88" t="s">
        <v>242</v>
      </c>
      <c r="Z41" s="47" t="s">
        <v>209</v>
      </c>
      <c r="AJ41" s="37" t="s">
        <v>148</v>
      </c>
      <c r="AK41" s="37" t="s">
        <v>149</v>
      </c>
    </row>
    <row r="42" spans="1:37">
      <c r="A42" s="45">
        <v>26</v>
      </c>
      <c r="B42" s="46" t="s">
        <v>185</v>
      </c>
      <c r="C42" s="47" t="s">
        <v>245</v>
      </c>
      <c r="D42" s="48" t="s">
        <v>246</v>
      </c>
      <c r="E42" s="49">
        <v>15</v>
      </c>
      <c r="F42" s="50" t="s">
        <v>193</v>
      </c>
      <c r="H42" s="51">
        <f>ROUND(E42*G42,2)</f>
        <v>0</v>
      </c>
      <c r="J42" s="51">
        <f>ROUND(E42*G42,2)</f>
        <v>0</v>
      </c>
      <c r="L42" s="52">
        <f>E42*K42</f>
        <v>0</v>
      </c>
      <c r="N42" s="49">
        <f>E42*M42</f>
        <v>0</v>
      </c>
      <c r="P42" s="50" t="s">
        <v>247</v>
      </c>
      <c r="V42" s="53" t="s">
        <v>146</v>
      </c>
      <c r="X42" s="88" t="s">
        <v>245</v>
      </c>
      <c r="Y42" s="88" t="s">
        <v>245</v>
      </c>
      <c r="Z42" s="47" t="s">
        <v>209</v>
      </c>
      <c r="AJ42" s="37" t="s">
        <v>148</v>
      </c>
      <c r="AK42" s="37" t="s">
        <v>149</v>
      </c>
    </row>
    <row r="43" spans="1:37">
      <c r="A43" s="45">
        <v>27</v>
      </c>
      <c r="B43" s="46" t="s">
        <v>153</v>
      </c>
      <c r="C43" s="47" t="s">
        <v>248</v>
      </c>
      <c r="D43" s="48" t="s">
        <v>249</v>
      </c>
      <c r="E43" s="49">
        <v>36</v>
      </c>
      <c r="F43" s="50" t="s">
        <v>193</v>
      </c>
      <c r="I43" s="51">
        <f>ROUND(E43*G43,2)</f>
        <v>0</v>
      </c>
      <c r="J43" s="51">
        <f>ROUND(E43*G43,2)</f>
        <v>0</v>
      </c>
      <c r="K43" s="52">
        <v>1.67</v>
      </c>
      <c r="L43" s="52">
        <f>E43*K43</f>
        <v>60.12</v>
      </c>
      <c r="N43" s="49">
        <f>E43*M43</f>
        <v>0</v>
      </c>
      <c r="P43" s="50" t="s">
        <v>250</v>
      </c>
      <c r="V43" s="53" t="s">
        <v>63</v>
      </c>
      <c r="X43" s="88" t="s">
        <v>248</v>
      </c>
      <c r="Y43" s="88" t="s">
        <v>248</v>
      </c>
      <c r="Z43" s="47" t="s">
        <v>213</v>
      </c>
      <c r="AA43" s="47" t="s">
        <v>168</v>
      </c>
      <c r="AJ43" s="37" t="s">
        <v>159</v>
      </c>
      <c r="AK43" s="37" t="s">
        <v>149</v>
      </c>
    </row>
    <row r="44" spans="1:37">
      <c r="D44" s="89" t="s">
        <v>251</v>
      </c>
      <c r="E44" s="90">
        <f>J44</f>
        <v>0</v>
      </c>
      <c r="H44" s="90">
        <f>SUM(H25:H43)</f>
        <v>0</v>
      </c>
      <c r="I44" s="90">
        <f>SUM(I25:I43)</f>
        <v>0</v>
      </c>
      <c r="J44" s="90">
        <f>SUM(J25:J43)</f>
        <v>0</v>
      </c>
      <c r="L44" s="91">
        <f>SUM(L25:L43)</f>
        <v>200.48254</v>
      </c>
      <c r="N44" s="92">
        <f>SUM(N25:N43)</f>
        <v>0</v>
      </c>
      <c r="W44" s="49">
        <f>SUM(W25:W43)</f>
        <v>0</v>
      </c>
    </row>
    <row r="46" spans="1:37">
      <c r="D46" s="89" t="s">
        <v>252</v>
      </c>
      <c r="E46" s="90">
        <f>J46</f>
        <v>0</v>
      </c>
      <c r="H46" s="90">
        <f>+H23+H44</f>
        <v>0</v>
      </c>
      <c r="I46" s="90">
        <f>+I23+I44</f>
        <v>0</v>
      </c>
      <c r="J46" s="90">
        <f>+J23+J44</f>
        <v>0</v>
      </c>
      <c r="L46" s="91">
        <f>+L23+L44</f>
        <v>200.48254</v>
      </c>
      <c r="N46" s="92">
        <f>+N23+N44</f>
        <v>0</v>
      </c>
      <c r="W46" s="49">
        <f>+W23+W44</f>
        <v>0</v>
      </c>
    </row>
    <row r="48" spans="1:37">
      <c r="D48" s="93" t="s">
        <v>253</v>
      </c>
      <c r="E48" s="90">
        <f>J48</f>
        <v>0</v>
      </c>
      <c r="H48" s="90">
        <f>+H46</f>
        <v>0</v>
      </c>
      <c r="I48" s="90">
        <f>+I46</f>
        <v>0</v>
      </c>
      <c r="J48" s="90">
        <f>+J46</f>
        <v>0</v>
      </c>
      <c r="L48" s="91">
        <f>+L46</f>
        <v>200.48254</v>
      </c>
      <c r="N48" s="92">
        <f>+N46</f>
        <v>0</v>
      </c>
      <c r="W48" s="49">
        <f>+W46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64</v>
      </c>
      <c r="B1" s="3" t="s">
        <v>65</v>
      </c>
      <c r="C1" s="86" t="s">
        <v>66</v>
      </c>
      <c r="D1" s="86"/>
    </row>
    <row r="2" spans="1:4" ht="40.5">
      <c r="A2" s="2"/>
      <c r="B2" s="3"/>
      <c r="C2" s="4" t="s">
        <v>67</v>
      </c>
      <c r="D2" s="5" t="s">
        <v>68</v>
      </c>
    </row>
    <row r="3" spans="1:4">
      <c r="A3" s="6" t="s">
        <v>69</v>
      </c>
      <c r="B3" s="7" t="s">
        <v>70</v>
      </c>
      <c r="C3" s="8" t="s">
        <v>71</v>
      </c>
      <c r="D3" s="9"/>
    </row>
    <row r="4" spans="1:4">
      <c r="A4" s="10"/>
      <c r="B4" s="11"/>
      <c r="C4" s="12"/>
      <c r="D4" s="13"/>
    </row>
    <row r="5" spans="1:4">
      <c r="A5" s="6" t="s">
        <v>72</v>
      </c>
      <c r="B5" s="7" t="s">
        <v>73</v>
      </c>
      <c r="C5" s="8" t="s">
        <v>71</v>
      </c>
      <c r="D5" s="14" t="s">
        <v>74</v>
      </c>
    </row>
    <row r="6" spans="1:4">
      <c r="A6" s="6"/>
      <c r="B6" s="7"/>
      <c r="C6" s="15"/>
      <c r="D6" s="14" t="s">
        <v>75</v>
      </c>
    </row>
    <row r="7" spans="1:4">
      <c r="A7" s="6"/>
      <c r="B7" s="7"/>
      <c r="C7" s="15"/>
      <c r="D7" s="14" t="s">
        <v>76</v>
      </c>
    </row>
    <row r="8" spans="1:4">
      <c r="A8" s="6"/>
      <c r="B8" s="7"/>
      <c r="C8" s="15"/>
      <c r="D8" s="14" t="s">
        <v>77</v>
      </c>
    </row>
    <row r="9" spans="1:4">
      <c r="A9" s="6"/>
      <c r="B9" s="7"/>
      <c r="C9" s="15"/>
      <c r="D9" s="14" t="s">
        <v>78</v>
      </c>
    </row>
    <row r="10" spans="1:4">
      <c r="A10" s="6"/>
      <c r="B10" s="7"/>
      <c r="C10" s="15"/>
      <c r="D10" s="14" t="s">
        <v>79</v>
      </c>
    </row>
    <row r="11" spans="1:4">
      <c r="A11" s="10"/>
      <c r="B11" s="11"/>
      <c r="C11" s="12"/>
      <c r="D11" s="16" t="s">
        <v>80</v>
      </c>
    </row>
    <row r="12" spans="1:4">
      <c r="A12" s="6" t="s">
        <v>81</v>
      </c>
      <c r="B12" s="7" t="s">
        <v>82</v>
      </c>
      <c r="C12" s="8" t="s">
        <v>71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83</v>
      </c>
      <c r="B14" s="7" t="s">
        <v>84</v>
      </c>
      <c r="C14" s="8" t="s">
        <v>71</v>
      </c>
      <c r="D14" s="9"/>
    </row>
    <row r="15" spans="1:4">
      <c r="A15" s="10"/>
      <c r="B15" s="11"/>
      <c r="C15" s="12"/>
      <c r="D15" s="13"/>
    </row>
    <row r="16" spans="1:4">
      <c r="A16" s="6" t="s">
        <v>85</v>
      </c>
      <c r="B16" s="7" t="s">
        <v>86</v>
      </c>
      <c r="C16" s="8" t="s">
        <v>71</v>
      </c>
      <c r="D16" s="9" t="s">
        <v>87</v>
      </c>
    </row>
    <row r="17" spans="1:4">
      <c r="A17" s="10"/>
      <c r="B17" s="11"/>
      <c r="C17" s="12"/>
      <c r="D17" s="13"/>
    </row>
    <row r="18" spans="1:4">
      <c r="A18" s="6" t="s">
        <v>88</v>
      </c>
      <c r="B18" s="7" t="s">
        <v>89</v>
      </c>
      <c r="C18" s="8" t="s">
        <v>71</v>
      </c>
      <c r="D18" s="9"/>
    </row>
    <row r="19" spans="1:4">
      <c r="A19" s="10"/>
      <c r="B19" s="11"/>
      <c r="C19" s="12"/>
      <c r="D19" s="13"/>
    </row>
    <row r="20" spans="1:4">
      <c r="A20" s="6" t="s">
        <v>90</v>
      </c>
      <c r="B20" s="7" t="s">
        <v>86</v>
      </c>
      <c r="C20" s="8" t="s">
        <v>71</v>
      </c>
      <c r="D20" s="9" t="s">
        <v>91</v>
      </c>
    </row>
    <row r="21" spans="1:4">
      <c r="A21" s="10"/>
      <c r="B21" s="11"/>
      <c r="C21" s="12"/>
      <c r="D21" s="13"/>
    </row>
    <row r="22" spans="1:4">
      <c r="A22" s="6" t="s">
        <v>92</v>
      </c>
      <c r="B22" s="7"/>
      <c r="C22" s="15" t="s">
        <v>93</v>
      </c>
      <c r="D22" s="9" t="s">
        <v>94</v>
      </c>
    </row>
    <row r="23" spans="1:4">
      <c r="A23" s="10"/>
      <c r="B23" s="11"/>
      <c r="C23" s="12"/>
      <c r="D23" s="13"/>
    </row>
    <row r="24" spans="1:4">
      <c r="A24" s="6" t="s">
        <v>95</v>
      </c>
      <c r="B24" s="7"/>
      <c r="C24" s="15" t="s">
        <v>93</v>
      </c>
      <c r="D24" s="9" t="s">
        <v>94</v>
      </c>
    </row>
    <row r="25" spans="1:4">
      <c r="A25" s="10"/>
      <c r="B25" s="11"/>
      <c r="C25" s="12"/>
      <c r="D25" s="13"/>
    </row>
    <row r="26" spans="1:4">
      <c r="A26" s="6" t="s">
        <v>96</v>
      </c>
      <c r="B26" s="7"/>
      <c r="C26" s="15" t="s">
        <v>93</v>
      </c>
      <c r="D26" s="9" t="s">
        <v>94</v>
      </c>
    </row>
    <row r="27" spans="1:4">
      <c r="A27" s="10"/>
      <c r="B27" s="11"/>
      <c r="C27" s="12"/>
      <c r="D27" s="13"/>
    </row>
    <row r="28" spans="1:4">
      <c r="A28" s="6" t="s">
        <v>97</v>
      </c>
      <c r="B28" s="7" t="s">
        <v>98</v>
      </c>
      <c r="C28" s="15" t="s">
        <v>93</v>
      </c>
      <c r="D28" s="9" t="s">
        <v>99</v>
      </c>
    </row>
    <row r="29" spans="1:4">
      <c r="A29" s="10"/>
      <c r="B29" s="11"/>
      <c r="C29" s="12"/>
      <c r="D29" s="13"/>
    </row>
    <row r="30" spans="1:4">
      <c r="A30" s="6" t="s">
        <v>100</v>
      </c>
      <c r="B30" s="7"/>
      <c r="C30" s="15" t="s">
        <v>93</v>
      </c>
      <c r="D30" s="9" t="s">
        <v>94</v>
      </c>
    </row>
    <row r="31" spans="1:4">
      <c r="A31" s="10"/>
      <c r="B31" s="11"/>
      <c r="C31" s="12"/>
      <c r="D31" s="13"/>
    </row>
    <row r="32" spans="1:4">
      <c r="A32" s="6" t="s">
        <v>101</v>
      </c>
      <c r="B32" s="7" t="s">
        <v>102</v>
      </c>
      <c r="C32" s="15" t="s">
        <v>93</v>
      </c>
      <c r="D32" s="9" t="s">
        <v>103</v>
      </c>
    </row>
    <row r="33" spans="1:4">
      <c r="A33" s="10"/>
      <c r="B33" s="11"/>
      <c r="C33" s="12"/>
      <c r="D33" s="13"/>
    </row>
    <row r="34" spans="1:4">
      <c r="A34" s="6" t="s">
        <v>104</v>
      </c>
      <c r="B34" s="7"/>
      <c r="C34" s="15" t="s">
        <v>93</v>
      </c>
      <c r="D34" s="9" t="s">
        <v>94</v>
      </c>
    </row>
    <row r="35" spans="1:4">
      <c r="A35" s="10"/>
      <c r="B35" s="11"/>
      <c r="C35" s="12"/>
      <c r="D35" s="13"/>
    </row>
    <row r="36" spans="1:4">
      <c r="A36" s="6" t="s">
        <v>105</v>
      </c>
      <c r="B36" s="7"/>
      <c r="C36" s="15" t="s">
        <v>93</v>
      </c>
      <c r="D36" s="9" t="s">
        <v>94</v>
      </c>
    </row>
    <row r="37" spans="1:4">
      <c r="A37" s="10"/>
      <c r="B37" s="11"/>
      <c r="C37" s="12"/>
      <c r="D37" s="13"/>
    </row>
    <row r="38" spans="1:4">
      <c r="A38" s="6" t="s">
        <v>106</v>
      </c>
      <c r="B38" s="7" t="s">
        <v>107</v>
      </c>
      <c r="C38" s="15" t="s">
        <v>93</v>
      </c>
      <c r="D38" s="9"/>
    </row>
    <row r="39" spans="1:4">
      <c r="A39" s="10"/>
      <c r="B39" s="11"/>
      <c r="C39" s="12"/>
      <c r="D39" s="13"/>
    </row>
    <row r="40" spans="1:4">
      <c r="A40" s="6" t="s">
        <v>108</v>
      </c>
      <c r="B40" s="7"/>
      <c r="C40" s="15" t="s">
        <v>93</v>
      </c>
      <c r="D40" s="9" t="s">
        <v>94</v>
      </c>
    </row>
    <row r="41" spans="1:4">
      <c r="A41" s="10"/>
      <c r="B41" s="11"/>
      <c r="C41" s="12"/>
      <c r="D41" s="13"/>
    </row>
    <row r="42" spans="1:4">
      <c r="A42" s="6" t="s">
        <v>109</v>
      </c>
      <c r="B42" s="7"/>
      <c r="C42" s="15" t="s">
        <v>93</v>
      </c>
      <c r="D42" s="9" t="s">
        <v>94</v>
      </c>
    </row>
    <row r="43" spans="1:4">
      <c r="A43" s="10"/>
      <c r="B43" s="11"/>
      <c r="C43" s="12"/>
      <c r="D43" s="13"/>
    </row>
    <row r="44" spans="1:4">
      <c r="A44" s="6" t="s">
        <v>110</v>
      </c>
      <c r="B44" s="7"/>
      <c r="C44" s="15" t="s">
        <v>93</v>
      </c>
      <c r="D44" s="9" t="s">
        <v>94</v>
      </c>
    </row>
    <row r="45" spans="1:4">
      <c r="A45" s="10"/>
      <c r="B45" s="11"/>
      <c r="C45" s="12"/>
      <c r="D45" s="13"/>
    </row>
    <row r="46" spans="1:4" ht="12.75" customHeight="1">
      <c r="A46" s="6" t="s">
        <v>111</v>
      </c>
      <c r="B46" s="7"/>
      <c r="C46" s="15" t="s">
        <v>93</v>
      </c>
      <c r="D46" s="9" t="s">
        <v>94</v>
      </c>
    </row>
    <row r="47" spans="1:4">
      <c r="A47" s="10"/>
      <c r="B47" s="11"/>
      <c r="C47" s="12"/>
      <c r="D47" s="13"/>
    </row>
    <row r="48" spans="1:4">
      <c r="A48" s="6" t="s">
        <v>112</v>
      </c>
      <c r="B48" s="7"/>
      <c r="C48" s="15" t="s">
        <v>93</v>
      </c>
      <c r="D48" s="9" t="s">
        <v>94</v>
      </c>
    </row>
    <row r="49" spans="1:4">
      <c r="A49" s="10"/>
      <c r="B49" s="11"/>
      <c r="C49" s="12"/>
      <c r="D49" s="13"/>
    </row>
    <row r="50" spans="1:4" ht="12.75" customHeight="1">
      <c r="A50" s="18" t="s">
        <v>113</v>
      </c>
      <c r="B50" s="19" t="s">
        <v>114</v>
      </c>
      <c r="C50" s="19" t="s">
        <v>93</v>
      </c>
      <c r="D50" s="20" t="s">
        <v>115</v>
      </c>
    </row>
    <row r="51" spans="1:4" ht="12.75" customHeight="1">
      <c r="A51" s="18"/>
      <c r="B51" s="21"/>
      <c r="C51" s="19"/>
      <c r="D51" s="22" t="s">
        <v>116</v>
      </c>
    </row>
    <row r="52" spans="1:4" ht="12.75" customHeight="1">
      <c r="A52" s="18"/>
      <c r="B52" s="21"/>
      <c r="C52" s="19"/>
      <c r="D52" s="22" t="s">
        <v>117</v>
      </c>
    </row>
    <row r="53" spans="1:4" ht="12.75" customHeight="1">
      <c r="A53" s="10"/>
      <c r="B53" s="11"/>
      <c r="C53" s="12"/>
      <c r="D53" s="23" t="s">
        <v>118</v>
      </c>
    </row>
    <row r="54" spans="1:4">
      <c r="A54" s="6" t="s">
        <v>119</v>
      </c>
      <c r="B54" s="7"/>
      <c r="C54" s="15" t="s">
        <v>93</v>
      </c>
      <c r="D54" s="9" t="s">
        <v>94</v>
      </c>
    </row>
    <row r="55" spans="1:4">
      <c r="A55" s="10"/>
      <c r="B55" s="11"/>
      <c r="C55" s="12"/>
      <c r="D55" s="13"/>
    </row>
    <row r="56" spans="1:4">
      <c r="A56" s="6" t="s">
        <v>120</v>
      </c>
      <c r="B56" s="7" t="s">
        <v>107</v>
      </c>
      <c r="C56" s="15" t="s">
        <v>93</v>
      </c>
      <c r="D56" s="9" t="s">
        <v>121</v>
      </c>
    </row>
    <row r="57" spans="1:4">
      <c r="A57" s="10"/>
      <c r="B57" s="11"/>
      <c r="C57" s="12"/>
      <c r="D57" s="13"/>
    </row>
    <row r="58" spans="1:4">
      <c r="A58" s="6" t="s">
        <v>122</v>
      </c>
      <c r="B58" s="7" t="s">
        <v>82</v>
      </c>
      <c r="C58" s="15" t="s">
        <v>93</v>
      </c>
      <c r="D58" s="9" t="s">
        <v>94</v>
      </c>
    </row>
    <row r="59" spans="1:4">
      <c r="A59" s="10"/>
      <c r="B59" s="11"/>
      <c r="C59" s="12"/>
      <c r="D59" s="13"/>
    </row>
    <row r="60" spans="1:4">
      <c r="A60" s="6" t="s">
        <v>123</v>
      </c>
      <c r="B60" s="7" t="s">
        <v>124</v>
      </c>
      <c r="C60" s="15" t="s">
        <v>93</v>
      </c>
      <c r="D60" s="9"/>
    </row>
    <row r="61" spans="1:4">
      <c r="A61" s="10"/>
      <c r="B61" s="11"/>
      <c r="C61" s="12"/>
      <c r="D61" s="13"/>
    </row>
    <row r="62" spans="1:4">
      <c r="A62" s="6" t="s">
        <v>125</v>
      </c>
      <c r="B62" s="7" t="s">
        <v>107</v>
      </c>
      <c r="C62" s="15" t="s">
        <v>93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126</v>
      </c>
      <c r="B64" s="25" t="s">
        <v>127</v>
      </c>
      <c r="C64" s="25" t="s">
        <v>93</v>
      </c>
      <c r="D64" s="26" t="s">
        <v>128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Ivan</cp:lastModifiedBy>
  <cp:revision>2</cp:revision>
  <cp:lastPrinted>2019-05-20T14:23:00Z</cp:lastPrinted>
  <dcterms:created xsi:type="dcterms:W3CDTF">1999-04-06T07:39:00Z</dcterms:created>
  <dcterms:modified xsi:type="dcterms:W3CDTF">2020-03-02T12:58:22Z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