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4175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55" i="3" l="1"/>
  <c r="E55" i="3"/>
  <c r="N55" i="3"/>
  <c r="L55" i="3"/>
  <c r="J55" i="3"/>
  <c r="I55" i="3"/>
  <c r="H55" i="3"/>
  <c r="W53" i="3"/>
  <c r="E53" i="3"/>
  <c r="N53" i="3"/>
  <c r="L53" i="3"/>
  <c r="J53" i="3"/>
  <c r="I53" i="3"/>
  <c r="H53" i="3"/>
  <c r="W51" i="3"/>
  <c r="E51" i="3"/>
  <c r="N51" i="3"/>
  <c r="L51" i="3"/>
  <c r="J51" i="3"/>
  <c r="I51" i="3"/>
  <c r="H51" i="3"/>
  <c r="N50" i="3"/>
  <c r="L50" i="3"/>
  <c r="J50" i="3"/>
  <c r="H50" i="3"/>
  <c r="N49" i="3"/>
  <c r="L49" i="3"/>
  <c r="J49" i="3"/>
  <c r="H49" i="3"/>
  <c r="N48" i="3"/>
  <c r="L48" i="3"/>
  <c r="J48" i="3"/>
  <c r="H48" i="3"/>
  <c r="N47" i="3"/>
  <c r="L47" i="3"/>
  <c r="J47" i="3"/>
  <c r="H47" i="3"/>
  <c r="N46" i="3"/>
  <c r="L46" i="3"/>
  <c r="J46" i="3"/>
  <c r="H46" i="3"/>
  <c r="W43" i="3"/>
  <c r="E43" i="3"/>
  <c r="N43" i="3"/>
  <c r="L43" i="3"/>
  <c r="J43" i="3"/>
  <c r="I43" i="3"/>
  <c r="H43" i="3"/>
  <c r="N40" i="3"/>
  <c r="L40" i="3"/>
  <c r="J40" i="3"/>
  <c r="I40" i="3"/>
  <c r="N39" i="3"/>
  <c r="L39" i="3"/>
  <c r="J39" i="3"/>
  <c r="H39" i="3"/>
  <c r="N38" i="3"/>
  <c r="L38" i="3"/>
  <c r="J38" i="3"/>
  <c r="I38" i="3"/>
  <c r="N37" i="3"/>
  <c r="L37" i="3"/>
  <c r="J37" i="3"/>
  <c r="I37" i="3"/>
  <c r="N36" i="3"/>
  <c r="L36" i="3"/>
  <c r="J36" i="3"/>
  <c r="H36" i="3"/>
  <c r="W33" i="3"/>
  <c r="E33" i="3"/>
  <c r="N33" i="3"/>
  <c r="L33" i="3"/>
  <c r="J33" i="3"/>
  <c r="I33" i="3"/>
  <c r="H33" i="3"/>
  <c r="N32" i="3"/>
  <c r="L32" i="3"/>
  <c r="J32" i="3"/>
  <c r="H32" i="3"/>
  <c r="W29" i="3"/>
  <c r="E29" i="3"/>
  <c r="N29" i="3"/>
  <c r="L29" i="3"/>
  <c r="J29" i="3"/>
  <c r="I29" i="3"/>
  <c r="H29" i="3"/>
  <c r="N28" i="3"/>
  <c r="L28" i="3"/>
  <c r="J28" i="3"/>
  <c r="H28" i="3"/>
  <c r="N27" i="3"/>
  <c r="L27" i="3"/>
  <c r="J27" i="3"/>
  <c r="I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<sst xmlns="http://schemas.openxmlformats.org/spreadsheetml/2006/main" count="504" uniqueCount="256">
  <si>
    <t>b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</si>
  <si>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</si>
  <si>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</si>
  <si>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</si>
  <si>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</si>
  <si>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</si>
  <si>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</si>
  <si>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</si>
  <si>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</si>
  <si>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</si>
  <si>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</si>
  <si>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</si>
  <si>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</si>
  <si>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</si>
  <si>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</si>
  <si>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</si>
  <si>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</si>
  <si>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</si>
  <si>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</si>
  <si>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</si>
  <si>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</si>
  <si>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</si>
  <si>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</si>
  <si>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</si>
  <si>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</si>
  <si>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</si>
  <si>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</si>
  <si>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</si>
  <si>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</si>
  <si>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</si>
  <si>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</si>
  <si>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</si>
  <si>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</si>
  <si>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</si>
  <si>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</si>
  <si>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</si>
  <si>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</si>
  <si>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</si>
  <si>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</si>
  <si>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</si>
  <si>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</si>
  <si>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</si>
  <si>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</si>
  <si>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</si>
  <si>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</si>
  <si>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</si>
  <si>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</si>
  <si>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</si>
  <si>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</si>
  <si>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</si>
  <si>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</si>
  <si>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</si>
  <si>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</si>
  <si>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</si>
  <si>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</si>
  <si>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</si>
  <si>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</si>
  <si>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</si>
  <si>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</si>
  <si>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</si>
  <si>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</si>
  <si>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</si>
  <si>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</si>
  <si>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</si>
  <si>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</si>
  <si>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</si>
  <si>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</si>
  <si>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</si>
  <si>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</si>
  <si>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</si>
  <si>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</si>
  <si>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</si>
  <si>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</si>
  <si>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</si>
  <si>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</si>
  <si>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</si>
  <si>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</si>
  <si>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</si>
  <si>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</si>
  <si>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</si>
  <si>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</si>
  <si>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</si>
  <si>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</si>
  <si>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</si>
  <si>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</si>
  <si>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</si>
  <si>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</si>
  <si>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</si>
  <si>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</si>
  <si>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</si>
  <si>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</si>
  <si>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</si>
  <si>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</si>
  <si>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</si>
  <si>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</si>
  <si>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</si>
  <si>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</si>
  <si>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</si>
  <si>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</si>
  <si>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</si>
  <si>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</si>
  <si>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</si>
  <si>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</si>
  <si>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</si>
  <si>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</si>
  <si>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</si>
  <si>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</si>
  <si>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</si>
  <si>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</si>
  <si>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</si>
  <si>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</si>
  <si>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</si>
  <si>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</si>
  <si>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</si>
  <si>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</si>
  <si>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</si>
  <si>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</si>
  <si>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</si>
  <si>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</si>
  <si>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</si>
  <si>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</si>
  <si>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</si>
  <si>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</si>
  <si>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</si>
  <si>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</si>
  <si>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</si>
  <si>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</si>
  <si>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</si>
  <si>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</si>
  <si>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</si>
  <si>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</si>
  <si>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</si>
  <si>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</si>
  <si>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</si>
  <si>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</si>
  <si>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SO.103 Kanalizácia</t>
  </si>
  <si>
    <t>Časť : SO.103.1 Dažďová kanalizácia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</si>
  <si>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</si>
  <si>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</si>
  <si>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</si>
  <si>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</si>
  <si>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</si>
  <si>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</si>
  <si>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</si>
  <si>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</si>
  <si>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</si>
  <si>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</si>
  <si>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</si>
  <si>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</si>
  <si>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</si>
  <si>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</si>
  <si>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</si>
  <si>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</si>
  <si>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221</t>
  </si>
  <si>
    <t>113107112</t>
  </si>
  <si>
    <t>Odstránenie podkladov alebo krytov z kameniva ťaž. hr. 100-200 mm, do 200 m2</t>
  </si>
  <si>
    <t>m2</t>
  </si>
  <si>
    <t>11310-7112</t>
  </si>
  <si>
    <t>45.11.11</t>
  </si>
  <si>
    <t>113107142</t>
  </si>
  <si>
    <t>Odstránenie podkladov alebo krytov živičných hr. 50-100 mm, do 200 m2</t>
  </si>
  <si>
    <t>11310-7142</t>
  </si>
  <si>
    <t>001</t>
  </si>
  <si>
    <t>132301202</t>
  </si>
  <si>
    <t>Hĺbenie rýh šírka do 2 m v horn. tr. 4 nad 100  do 1000 m3</t>
  </si>
  <si>
    <t>m3</t>
  </si>
  <si>
    <t>13230-1202</t>
  </si>
  <si>
    <t>272</t>
  </si>
  <si>
    <t>132301209</t>
  </si>
  <si>
    <t>Príplatok za lepivosť horniny tr.4 v rýhach š. do 200 cm</t>
  </si>
  <si>
    <t>13230-1209</t>
  </si>
  <si>
    <t>151101102</t>
  </si>
  <si>
    <t>Zhotovenie paženia rýh pre podz. vedenie príložné hl. do 4 m</t>
  </si>
  <si>
    <t>15110-1102</t>
  </si>
  <si>
    <t>151101112</t>
  </si>
  <si>
    <t>Odstránenie paženia rýh pre podz. vedenie príložné hl. do 4 m</t>
  </si>
  <si>
    <t>15110-1112</t>
  </si>
  <si>
    <t>161101101</t>
  </si>
  <si>
    <t>Zvislé premiestnenie výkopu horn. tr. 1-4 nad 1 m do 2,5 m</t>
  </si>
  <si>
    <t>16110-1101</t>
  </si>
  <si>
    <t>45.11.24</t>
  </si>
  <si>
    <t>162601102</t>
  </si>
  <si>
    <t>Vodorovné premiestnenie výkopu do 5000 m horn. tr. 1-4</t>
  </si>
  <si>
    <t>16260-1102</t>
  </si>
  <si>
    <t>167101102</t>
  </si>
  <si>
    <t>Nakladanie výkopku nad 100 m3 v horn. tr. 1-4</t>
  </si>
  <si>
    <t>16710-1102</t>
  </si>
  <si>
    <t>171201201</t>
  </si>
  <si>
    <t>Uloženie sypaniny na skládku</t>
  </si>
  <si>
    <t>17120-1201</t>
  </si>
  <si>
    <t>174101101</t>
  </si>
  <si>
    <t>Zásyp zhutnený jám, rýh, šachiet alebo okolo objektu</t>
  </si>
  <si>
    <t>17410-1101</t>
  </si>
  <si>
    <t>175101101</t>
  </si>
  <si>
    <t>Obsyp potrubia bez prehodenia sypaniny</t>
  </si>
  <si>
    <t>17510-1101</t>
  </si>
  <si>
    <t>MAT</t>
  </si>
  <si>
    <t>583371010</t>
  </si>
  <si>
    <t>Štrkopiesok 0-8 B1</t>
  </si>
  <si>
    <t>14.21.11</t>
  </si>
  <si>
    <t>EZ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</si>
  <si>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</si>
  <si>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</si>
  <si>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</si>
  <si>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</si>
  <si>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</si>
  <si>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</si>
  <si>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</si>
  <si>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</si>
  <si>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</si>
  <si>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</si>
  <si>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>8 - RÚROVÉ VEDENIA</t>
  </si>
  <si>
    <t>871313121</t>
  </si>
  <si>
    <t>Montáž potrubia z kanalizačných rúr z PP v otvorenom výkope do 20%  DN 200, tesnenie gum. krúžkami</t>
  </si>
  <si>
    <t>m</t>
  </si>
  <si>
    <t>87131-3121</t>
  </si>
  <si>
    <t>286110250</t>
  </si>
  <si>
    <t>Rúrka PP SN 10 kanalizačná spoj gum. krúžkom 200x5,9x5000</t>
  </si>
  <si>
    <t>kus</t>
  </si>
  <si>
    <t>25.21.22</t>
  </si>
  <si>
    <t>2865A0719</t>
  </si>
  <si>
    <t>Odbočka kanalizačná PVC 45° d 315/200 D+M</t>
  </si>
  <si>
    <t xml:space="preserve">3017572             </t>
  </si>
  <si>
    <t>892101111</t>
  </si>
  <si>
    <t>Skúška tesnosti kanalizačného potrubia DN do 200 vodou</t>
  </si>
  <si>
    <t>89210-1111</t>
  </si>
  <si>
    <t>4261A0148</t>
  </si>
  <si>
    <t>Vsakovací systém RAUSIKKO Box + montáž</t>
  </si>
  <si>
    <t>29.12.24</t>
  </si>
  <si>
    <t xml:space="preserve">L0191000            </t>
  </si>
  <si>
    <t>Štandardná príruba - DIN,Potrubná prípojka - DN 200, PN 25,</t>
  </si>
  <si>
    <t>Max.prípustný prevádzkový tlak - 20,</t>
  </si>
  <si>
    <t xml:space="preserve">8 - RÚROVÉ VEDENIA  spolu: </t>
  </si>
  <si>
    <t>9 - OSTATNÉ KONŠTRUKCIE A PRÁCE</t>
  </si>
  <si>
    <t>919734110</t>
  </si>
  <si>
    <t>Rezanie stávajúceho živičného krytu alebo podkladu hr. nad 9 do 10 cm</t>
  </si>
  <si>
    <t>91973-4110</t>
  </si>
  <si>
    <t>45.23.12</t>
  </si>
  <si>
    <t>013</t>
  </si>
  <si>
    <t>979081121</t>
  </si>
  <si>
    <t>Odvoz sute a vybúraných hmôt na skládku každý ďalší 1 km</t>
  </si>
  <si>
    <t>t</t>
  </si>
  <si>
    <t>97908-1121</t>
  </si>
  <si>
    <t>253</t>
  </si>
  <si>
    <t>979081419</t>
  </si>
  <si>
    <t>Príplatok ZKD 1000 m</t>
  </si>
  <si>
    <t>97908-1419</t>
  </si>
  <si>
    <t>979131410</t>
  </si>
  <si>
    <t>Poplatok za ulož.a znešk.stav.sute</t>
  </si>
  <si>
    <t>97913-1410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</si>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</sst>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8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10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 wrapText="1"/>
    </xf>
    <xf numFmtId="17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7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5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45" customWidth="1"/>
    <col min="2" max="2" width="3.7109375" style="46" customWidth="1"/>
    <col min="3" max="3" width="13" style="47" customWidth="1"/>
    <col min="4" max="4" width="45.7109375" style="48" customWidth="1"/>
    <col min="5" max="5" width="11.28515625" style="49" customWidth="1"/>
    <col min="6" max="6" width="5.85546875" style="50" customWidth="1"/>
    <col min="7" max="7" width="8.7109375" style="51" customWidth="1"/>
    <col min="8" max="10" width="9.7109375" style="51" customWidth="1"/>
    <col min="11" max="11" width="7.42578125" style="52" customWidth="1"/>
    <col min="12" max="12" width="8.28515625" style="52" customWidth="1"/>
    <col min="13" max="13" width="7.140625" style="49" customWidth="1"/>
    <col min="14" max="14" width="7" style="49" customWidth="1"/>
    <col min="15" max="15" width="3.5703125" style="50" customWidth="1"/>
    <col min="16" max="16" width="12.7109375" style="50" customWidth="1"/>
    <col min="17" max="19" width="11.28515625" style="49" customWidth="1"/>
    <col min="20" max="20" width="10.5703125" style="53" customWidth="1"/>
    <col min="21" max="21" width="10.28515625" style="53" customWidth="1"/>
    <col min="22" max="22" width="5.7109375" style="53" customWidth="1"/>
    <col min="23" max="23" width="9.140625" style="49" customWidth="1"/>
    <col min="24" max="25" width="11.85546875" style="54" customWidth="1"/>
    <col min="26" max="26" width="7.5703125" style="47" customWidth="1"/>
    <col min="27" max="27" width="12.7109375" style="47" customWidth="1"/>
    <col min="28" max="28" width="4.28515625" style="50" customWidth="1"/>
    <col min="29" max="30" width="2.7109375" style="50" customWidth="1"/>
    <col min="31" max="34" width="9.140625" style="55" customWidth="1"/>
    <col min="35" max="35" width="9.140625" style="37" customWidth="1"/>
    <col min="36" max="37" width="9.140625" style="37" hidden="1" customWidth="1"/>
    <col min="38" max="1025" width="9" style="56"/>
  </cols>
  <sheetData>
    <row r="1" spans="1:37" s="37" customFormat="1" ht="12.75" customHeight="1">
      <c r="A1" s="41" t="s">
        <v>2</v>
      </c>
      <c r="G1" s="38"/>
      <c r="I1" s="41" t="s">
        <v>131</v>
      </c>
      <c r="J1" s="38"/>
      <c r="K1" s="39"/>
      <c r="Q1" s="40"/>
      <c r="R1" s="40"/>
      <c r="S1" s="40"/>
      <c r="X1" s="54"/>
      <c r="Y1" s="54"/>
      <c r="Z1" s="72" t="s">
        <v>3</v>
      </c>
      <c r="AA1" s="72" t="s">
        <v>4</v>
      </c>
      <c r="AB1" s="34" t="s">
        <v>5</v>
      </c>
      <c r="AC1" s="34" t="s">
        <v>6</v>
      </c>
      <c r="AD1" s="34" t="s">
        <v>7</v>
      </c>
      <c r="AE1" s="73" t="s">
        <v>8</v>
      </c>
      <c r="AF1" s="74" t="s">
        <v>9</v>
      </c>
    </row>
    <row r="2" spans="1:37" s="37" customFormat="1" ht="12.75">
      <c r="A2" s="41" t="s">
        <v>10</v>
      </c>
      <c r="G2" s="38"/>
      <c r="H2" s="57"/>
      <c r="I2" s="41" t="s">
        <v>132</v>
      </c>
      <c r="J2" s="38"/>
      <c r="K2" s="39"/>
      <c r="Q2" s="40"/>
      <c r="R2" s="40"/>
      <c r="S2" s="40"/>
      <c r="X2" s="54"/>
      <c r="Y2" s="54"/>
      <c r="Z2" s="72" t="s">
        <v>11</v>
      </c>
      <c r="AA2" s="36" t="s">
        <v>12</v>
      </c>
      <c r="AB2" s="35" t="s">
        <v>13</v>
      </c>
      <c r="AC2" s="35"/>
      <c r="AD2" s="36"/>
      <c r="AE2" s="73">
        <v>1</v>
      </c>
      <c r="AF2" s="75">
        <v>123.5</v>
      </c>
    </row>
    <row r="3" spans="1:37" s="37" customFormat="1" ht="12.75">
      <c r="A3" s="41" t="s">
        <v>14</v>
      </c>
      <c r="G3" s="38"/>
      <c r="I3" s="41" t="s">
        <v>133</v>
      </c>
      <c r="J3" s="38"/>
      <c r="K3" s="39"/>
      <c r="Q3" s="40"/>
      <c r="R3" s="40"/>
      <c r="S3" s="40"/>
      <c r="X3" s="54"/>
      <c r="Y3" s="54"/>
      <c r="Z3" s="72" t="s">
        <v>15</v>
      </c>
      <c r="AA3" s="36" t="s">
        <v>16</v>
      </c>
      <c r="AB3" s="35" t="s">
        <v>13</v>
      </c>
      <c r="AC3" s="35" t="s">
        <v>17</v>
      </c>
      <c r="AD3" s="36" t="s">
        <v>18</v>
      </c>
      <c r="AE3" s="73">
        <v>2</v>
      </c>
      <c r="AF3" s="76">
        <v>123.46</v>
      </c>
    </row>
    <row r="4" spans="1:37" s="37" customFormat="1" ht="12.75">
      <c r="Q4" s="40"/>
      <c r="R4" s="40"/>
      <c r="S4" s="40"/>
      <c r="X4" s="54"/>
      <c r="Y4" s="54"/>
      <c r="Z4" s="72" t="s">
        <v>19</v>
      </c>
      <c r="AA4" s="36" t="s">
        <v>20</v>
      </c>
      <c r="AB4" s="35" t="s">
        <v>13</v>
      </c>
      <c r="AC4" s="35"/>
      <c r="AD4" s="36"/>
      <c r="AE4" s="73">
        <v>3</v>
      </c>
      <c r="AF4" s="77">
        <v>123.45699999999999</v>
      </c>
    </row>
    <row r="5" spans="1:37" s="37" customFormat="1" ht="12.75">
      <c r="A5" s="41" t="s">
        <v>134</v>
      </c>
      <c r="Q5" s="40"/>
      <c r="R5" s="40"/>
      <c r="S5" s="40"/>
      <c r="X5" s="54"/>
      <c r="Y5" s="54"/>
      <c r="Z5" s="72" t="s">
        <v>21</v>
      </c>
      <c r="AA5" s="36" t="s">
        <v>16</v>
      </c>
      <c r="AB5" s="35" t="s">
        <v>13</v>
      </c>
      <c r="AC5" s="35" t="s">
        <v>17</v>
      </c>
      <c r="AD5" s="36" t="s">
        <v>18</v>
      </c>
      <c r="AE5" s="73">
        <v>4</v>
      </c>
      <c r="AF5" s="78">
        <v>123.4567</v>
      </c>
    </row>
    <row r="6" spans="1:37" s="37" customFormat="1" ht="12.75">
      <c r="A6" s="41" t="s">
        <v>135</v>
      </c>
      <c r="Q6" s="40"/>
      <c r="R6" s="40"/>
      <c r="S6" s="40"/>
      <c r="X6" s="54"/>
      <c r="Y6" s="54"/>
      <c r="Z6" s="57"/>
      <c r="AA6" s="57"/>
      <c r="AE6" s="73" t="s">
        <v>22</v>
      </c>
      <c r="AF6" s="76">
        <v>123.46</v>
      </c>
    </row>
    <row r="7" spans="1:37" s="37" customFormat="1" ht="12.75">
      <c r="A7" s="41" t="s">
        <v>136</v>
      </c>
      <c r="Q7" s="40"/>
      <c r="R7" s="40"/>
      <c r="S7" s="40"/>
      <c r="X7" s="54"/>
      <c r="Y7" s="54"/>
      <c r="Z7" s="57"/>
      <c r="AA7" s="57"/>
    </row>
    <row r="8" spans="1:37" s="37" customFormat="1">
      <c r="A8" s="37" t="s">
        <v>137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84" t="s">
        <v>33</v>
      </c>
      <c r="L9" s="84"/>
      <c r="M9" s="85" t="s">
        <v>34</v>
      </c>
      <c r="N9" s="85"/>
      <c r="O9" s="43" t="s">
        <v>1</v>
      </c>
      <c r="P9" s="61" t="s">
        <v>35</v>
      </c>
      <c r="Q9" s="43" t="s">
        <v>27</v>
      </c>
      <c r="R9" s="43" t="s">
        <v>27</v>
      </c>
      <c r="S9" s="61" t="s">
        <v>27</v>
      </c>
      <c r="T9" s="63" t="s">
        <v>36</v>
      </c>
      <c r="U9" s="64" t="s">
        <v>37</v>
      </c>
      <c r="V9" s="65" t="s">
        <v>38</v>
      </c>
      <c r="W9" s="43" t="s">
        <v>39</v>
      </c>
      <c r="X9" s="66" t="s">
        <v>25</v>
      </c>
      <c r="Y9" s="66" t="s">
        <v>25</v>
      </c>
      <c r="Z9" s="79" t="s">
        <v>40</v>
      </c>
      <c r="AA9" s="79" t="s">
        <v>41</v>
      </c>
      <c r="AB9" s="43" t="s">
        <v>38</v>
      </c>
      <c r="AC9" s="43" t="s">
        <v>42</v>
      </c>
      <c r="AD9" s="43" t="s">
        <v>43</v>
      </c>
      <c r="AE9" s="80" t="s">
        <v>44</v>
      </c>
      <c r="AF9" s="80" t="s">
        <v>45</v>
      </c>
      <c r="AG9" s="80" t="s">
        <v>27</v>
      </c>
      <c r="AH9" s="80" t="s">
        <v>46</v>
      </c>
      <c r="AJ9" s="37" t="s">
        <v>138</v>
      </c>
      <c r="AK9" s="37" t="s">
        <v>140</v>
      </c>
    </row>
    <row r="10" spans="1:37">
      <c r="A10" s="44" t="s">
        <v>47</v>
      </c>
      <c r="B10" s="44" t="s">
        <v>48</v>
      </c>
      <c r="C10" s="60"/>
      <c r="D10" s="44" t="s">
        <v>49</v>
      </c>
      <c r="E10" s="44" t="s">
        <v>50</v>
      </c>
      <c r="F10" s="44" t="s">
        <v>51</v>
      </c>
      <c r="G10" s="44" t="s">
        <v>52</v>
      </c>
      <c r="H10" s="44"/>
      <c r="I10" s="44" t="s">
        <v>53</v>
      </c>
      <c r="J10" s="44"/>
      <c r="K10" s="44" t="s">
        <v>29</v>
      </c>
      <c r="L10" s="44" t="s">
        <v>32</v>
      </c>
      <c r="M10" s="62" t="s">
        <v>29</v>
      </c>
      <c r="N10" s="44" t="s">
        <v>32</v>
      </c>
      <c r="O10" s="44" t="s">
        <v>54</v>
      </c>
      <c r="P10" s="62"/>
      <c r="Q10" s="44" t="s">
        <v>55</v>
      </c>
      <c r="R10" s="44" t="s">
        <v>56</v>
      </c>
      <c r="S10" s="62" t="s">
        <v>57</v>
      </c>
      <c r="T10" s="67" t="s">
        <v>58</v>
      </c>
      <c r="U10" s="68" t="s">
        <v>59</v>
      </c>
      <c r="V10" s="69" t="s">
        <v>60</v>
      </c>
      <c r="W10" s="70"/>
      <c r="X10" s="71" t="s">
        <v>61</v>
      </c>
      <c r="Y10" s="71"/>
      <c r="Z10" s="81" t="s">
        <v>62</v>
      </c>
      <c r="AA10" s="81" t="s">
        <v>47</v>
      </c>
      <c r="AB10" s="44" t="s">
        <v>63</v>
      </c>
      <c r="AC10" s="82"/>
      <c r="AD10" s="82"/>
      <c r="AE10" s="83"/>
      <c r="AF10" s="83"/>
      <c r="AG10" s="83"/>
      <c r="AH10" s="83"/>
      <c r="AJ10" s="37" t="s">
        <v>139</v>
      </c>
      <c r="AK10" s="37" t="s">
        <v>141</v>
      </c>
    </row>
    <row r="12" spans="1:37">
      <c r="B12" s="87" t="s">
        <v>142</v>
      </c>
    </row>
    <row r="13" spans="1:37">
      <c r="B13" s="47" t="s">
        <v>143</v>
      </c>
    </row>
    <row r="14" spans="1:37">
      <c r="A14" s="45">
        <v>1</v>
      </c>
      <c r="B14" s="46" t="s">
        <v>144</v>
      </c>
      <c r="C14" s="47" t="s">
        <v>145</v>
      </c>
      <c r="D14" s="48" t="s">
        <v>146</v>
      </c>
      <c r="E14" s="49">
        <v>7.1999999999999995E-2</v>
      </c>
      <c r="F14" s="50" t="s">
        <v>147</v>
      </c>
      <c r="H14" s="51">
        <f>ROUND(E14*G14,2)</f>
        <v>0</v>
      </c>
      <c r="J14" s="51">
        <f>ROUND(E14*G14,2)</f>
        <v>0</v>
      </c>
      <c r="K14" s="52">
        <v>0.40872999999999998</v>
      </c>
      <c r="L14" s="52">
        <f>E14*K14</f>
        <v>2.9428559999999996E-2</v>
      </c>
      <c r="N14" s="49">
        <f>E14*M14</f>
        <v>0</v>
      </c>
      <c r="P14" s="50" t="s">
        <v>148</v>
      </c>
      <c r="V14" s="53" t="s">
        <v>65</v>
      </c>
      <c r="X14" s="88" t="s">
        <v>149</v>
      </c>
      <c r="Y14" s="88" t="s">
        <v>145</v>
      </c>
      <c r="Z14" s="47" t="s">
        <v>150</v>
      </c>
      <c r="AJ14" s="37" t="s">
        <v>151</v>
      </c>
      <c r="AK14" s="37" t="s">
        <v>152</v>
      </c>
    </row>
    <row r="15" spans="1:37" ht="25.5">
      <c r="A15" s="45">
        <v>2</v>
      </c>
      <c r="B15" s="46" t="s">
        <v>153</v>
      </c>
      <c r="C15" s="47" t="s">
        <v>154</v>
      </c>
      <c r="D15" s="48" t="s">
        <v>155</v>
      </c>
      <c r="E15" s="49">
        <v>20.399999999999999</v>
      </c>
      <c r="F15" s="50" t="s">
        <v>156</v>
      </c>
      <c r="H15" s="51">
        <f>ROUND(E15*G15,2)</f>
        <v>0</v>
      </c>
      <c r="J15" s="51">
        <f>ROUND(E15*G15,2)</f>
        <v>0</v>
      </c>
      <c r="L15" s="52">
        <f>E15*K15</f>
        <v>0</v>
      </c>
      <c r="M15" s="49">
        <v>0.24</v>
      </c>
      <c r="N15" s="49">
        <f>E15*M15</f>
        <v>4.8959999999999999</v>
      </c>
      <c r="P15" s="50" t="s">
        <v>148</v>
      </c>
      <c r="V15" s="53" t="s">
        <v>65</v>
      </c>
      <c r="X15" s="88" t="s">
        <v>157</v>
      </c>
      <c r="Y15" s="88" t="s">
        <v>154</v>
      </c>
      <c r="Z15" s="47" t="s">
        <v>158</v>
      </c>
      <c r="AJ15" s="37" t="s">
        <v>151</v>
      </c>
      <c r="AK15" s="37" t="s">
        <v>152</v>
      </c>
    </row>
    <row r="16" spans="1:37" ht="25.5">
      <c r="A16" s="45">
        <v>3</v>
      </c>
      <c r="B16" s="46" t="s">
        <v>153</v>
      </c>
      <c r="C16" s="47" t="s">
        <v>159</v>
      </c>
      <c r="D16" s="48" t="s">
        <v>160</v>
      </c>
      <c r="E16" s="49">
        <v>20.399999999999999</v>
      </c>
      <c r="F16" s="50" t="s">
        <v>156</v>
      </c>
      <c r="H16" s="51">
        <f>ROUND(E16*G16,2)</f>
        <v>0</v>
      </c>
      <c r="J16" s="51">
        <f>ROUND(E16*G16,2)</f>
        <v>0</v>
      </c>
      <c r="L16" s="52">
        <f>E16*K16</f>
        <v>0</v>
      </c>
      <c r="M16" s="49">
        <v>0.18099999999999999</v>
      </c>
      <c r="N16" s="49">
        <f>E16*M16</f>
        <v>3.6923999999999997</v>
      </c>
      <c r="P16" s="50" t="s">
        <v>148</v>
      </c>
      <c r="V16" s="53" t="s">
        <v>65</v>
      </c>
      <c r="X16" s="88" t="s">
        <v>161</v>
      </c>
      <c r="Y16" s="88" t="s">
        <v>159</v>
      </c>
      <c r="Z16" s="47" t="s">
        <v>158</v>
      </c>
      <c r="AJ16" s="37" t="s">
        <v>151</v>
      </c>
      <c r="AK16" s="37" t="s">
        <v>152</v>
      </c>
    </row>
    <row r="17" spans="1:37">
      <c r="A17" s="45">
        <v>4</v>
      </c>
      <c r="B17" s="46" t="s">
        <v>162</v>
      </c>
      <c r="C17" s="47" t="s">
        <v>163</v>
      </c>
      <c r="D17" s="48" t="s">
        <v>164</v>
      </c>
      <c r="E17" s="49">
        <v>457.6</v>
      </c>
      <c r="F17" s="50" t="s">
        <v>165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148</v>
      </c>
      <c r="V17" s="53" t="s">
        <v>65</v>
      </c>
      <c r="X17" s="88" t="s">
        <v>166</v>
      </c>
      <c r="Y17" s="88" t="s">
        <v>163</v>
      </c>
      <c r="Z17" s="47" t="s">
        <v>150</v>
      </c>
      <c r="AJ17" s="37" t="s">
        <v>151</v>
      </c>
      <c r="AK17" s="37" t="s">
        <v>152</v>
      </c>
    </row>
    <row r="18" spans="1:37">
      <c r="A18" s="45">
        <v>5</v>
      </c>
      <c r="B18" s="46" t="s">
        <v>167</v>
      </c>
      <c r="C18" s="47" t="s">
        <v>168</v>
      </c>
      <c r="D18" s="48" t="s">
        <v>169</v>
      </c>
      <c r="E18" s="49">
        <v>228.8</v>
      </c>
      <c r="F18" s="50" t="s">
        <v>165</v>
      </c>
      <c r="H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148</v>
      </c>
      <c r="V18" s="53" t="s">
        <v>65</v>
      </c>
      <c r="X18" s="88" t="s">
        <v>170</v>
      </c>
      <c r="Y18" s="88" t="s">
        <v>168</v>
      </c>
      <c r="Z18" s="47" t="s">
        <v>150</v>
      </c>
      <c r="AJ18" s="37" t="s">
        <v>151</v>
      </c>
      <c r="AK18" s="37" t="s">
        <v>152</v>
      </c>
    </row>
    <row r="19" spans="1:37">
      <c r="A19" s="45">
        <v>6</v>
      </c>
      <c r="B19" s="46" t="s">
        <v>167</v>
      </c>
      <c r="C19" s="47" t="s">
        <v>171</v>
      </c>
      <c r="D19" s="48" t="s">
        <v>172</v>
      </c>
      <c r="E19" s="49">
        <v>1036</v>
      </c>
      <c r="F19" s="50" t="s">
        <v>156</v>
      </c>
      <c r="H19" s="51">
        <f>ROUND(E19*G19,2)</f>
        <v>0</v>
      </c>
      <c r="J19" s="51">
        <f>ROUND(E19*G19,2)</f>
        <v>0</v>
      </c>
      <c r="K19" s="52">
        <v>6.2E-4</v>
      </c>
      <c r="L19" s="52">
        <f>E19*K19</f>
        <v>0.64232</v>
      </c>
      <c r="N19" s="49">
        <f>E19*M19</f>
        <v>0</v>
      </c>
      <c r="P19" s="50" t="s">
        <v>148</v>
      </c>
      <c r="V19" s="53" t="s">
        <v>65</v>
      </c>
      <c r="X19" s="88" t="s">
        <v>173</v>
      </c>
      <c r="Y19" s="88" t="s">
        <v>171</v>
      </c>
      <c r="Z19" s="47" t="s">
        <v>150</v>
      </c>
      <c r="AJ19" s="37" t="s">
        <v>151</v>
      </c>
      <c r="AK19" s="37" t="s">
        <v>152</v>
      </c>
    </row>
    <row r="20" spans="1:37">
      <c r="A20" s="45">
        <v>7</v>
      </c>
      <c r="B20" s="46" t="s">
        <v>167</v>
      </c>
      <c r="C20" s="47" t="s">
        <v>174</v>
      </c>
      <c r="D20" s="48" t="s">
        <v>175</v>
      </c>
      <c r="E20" s="49">
        <v>1036</v>
      </c>
      <c r="F20" s="50" t="s">
        <v>156</v>
      </c>
      <c r="H20" s="51">
        <f>ROUND(E20*G20,2)</f>
        <v>0</v>
      </c>
      <c r="J20" s="51">
        <f>ROUND(E20*G20,2)</f>
        <v>0</v>
      </c>
      <c r="L20" s="52">
        <f>E20*K20</f>
        <v>0</v>
      </c>
      <c r="N20" s="49">
        <f>E20*M20</f>
        <v>0</v>
      </c>
      <c r="P20" s="50" t="s">
        <v>148</v>
      </c>
      <c r="V20" s="53" t="s">
        <v>65</v>
      </c>
      <c r="X20" s="88" t="s">
        <v>176</v>
      </c>
      <c r="Y20" s="88" t="s">
        <v>174</v>
      </c>
      <c r="Z20" s="47" t="s">
        <v>150</v>
      </c>
      <c r="AJ20" s="37" t="s">
        <v>151</v>
      </c>
      <c r="AK20" s="37" t="s">
        <v>152</v>
      </c>
    </row>
    <row r="21" spans="1:37">
      <c r="A21" s="45">
        <v>8</v>
      </c>
      <c r="B21" s="46" t="s">
        <v>167</v>
      </c>
      <c r="C21" s="47" t="s">
        <v>177</v>
      </c>
      <c r="D21" s="48" t="s">
        <v>178</v>
      </c>
      <c r="E21" s="49">
        <v>184.37</v>
      </c>
      <c r="F21" s="50" t="s">
        <v>165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148</v>
      </c>
      <c r="V21" s="53" t="s">
        <v>65</v>
      </c>
      <c r="X21" s="88" t="s">
        <v>179</v>
      </c>
      <c r="Y21" s="88" t="s">
        <v>177</v>
      </c>
      <c r="Z21" s="47" t="s">
        <v>180</v>
      </c>
      <c r="AJ21" s="37" t="s">
        <v>151</v>
      </c>
      <c r="AK21" s="37" t="s">
        <v>152</v>
      </c>
    </row>
    <row r="22" spans="1:37">
      <c r="A22" s="45">
        <v>9</v>
      </c>
      <c r="B22" s="46" t="s">
        <v>167</v>
      </c>
      <c r="C22" s="47" t="s">
        <v>181</v>
      </c>
      <c r="D22" s="48" t="s">
        <v>182</v>
      </c>
      <c r="E22" s="49">
        <v>184.37</v>
      </c>
      <c r="F22" s="50" t="s">
        <v>165</v>
      </c>
      <c r="H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148</v>
      </c>
      <c r="V22" s="53" t="s">
        <v>65</v>
      </c>
      <c r="X22" s="88" t="s">
        <v>183</v>
      </c>
      <c r="Y22" s="88" t="s">
        <v>181</v>
      </c>
      <c r="Z22" s="47" t="s">
        <v>180</v>
      </c>
      <c r="AJ22" s="37" t="s">
        <v>151</v>
      </c>
      <c r="AK22" s="37" t="s">
        <v>152</v>
      </c>
    </row>
    <row r="23" spans="1:37">
      <c r="A23" s="45">
        <v>10</v>
      </c>
      <c r="B23" s="46" t="s">
        <v>167</v>
      </c>
      <c r="C23" s="47" t="s">
        <v>184</v>
      </c>
      <c r="D23" s="48" t="s">
        <v>185</v>
      </c>
      <c r="E23" s="49">
        <v>184.37</v>
      </c>
      <c r="F23" s="50" t="s">
        <v>165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148</v>
      </c>
      <c r="V23" s="53" t="s">
        <v>65</v>
      </c>
      <c r="X23" s="88" t="s">
        <v>186</v>
      </c>
      <c r="Y23" s="88" t="s">
        <v>184</v>
      </c>
      <c r="Z23" s="47" t="s">
        <v>150</v>
      </c>
      <c r="AJ23" s="37" t="s">
        <v>151</v>
      </c>
      <c r="AK23" s="37" t="s">
        <v>152</v>
      </c>
    </row>
    <row r="24" spans="1:37">
      <c r="A24" s="45">
        <v>11</v>
      </c>
      <c r="B24" s="46" t="s">
        <v>167</v>
      </c>
      <c r="C24" s="47" t="s">
        <v>187</v>
      </c>
      <c r="D24" s="48" t="s">
        <v>188</v>
      </c>
      <c r="E24" s="49">
        <v>184.37</v>
      </c>
      <c r="F24" s="50" t="s">
        <v>165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148</v>
      </c>
      <c r="V24" s="53" t="s">
        <v>65</v>
      </c>
      <c r="X24" s="88" t="s">
        <v>189</v>
      </c>
      <c r="Y24" s="88" t="s">
        <v>187</v>
      </c>
      <c r="Z24" s="47" t="s">
        <v>180</v>
      </c>
      <c r="AJ24" s="37" t="s">
        <v>151</v>
      </c>
      <c r="AK24" s="37" t="s">
        <v>152</v>
      </c>
    </row>
    <row r="25" spans="1:37">
      <c r="A25" s="45">
        <v>12</v>
      </c>
      <c r="B25" s="46" t="s">
        <v>167</v>
      </c>
      <c r="C25" s="47" t="s">
        <v>190</v>
      </c>
      <c r="D25" s="48" t="s">
        <v>191</v>
      </c>
      <c r="E25" s="49">
        <v>253.79</v>
      </c>
      <c r="F25" s="50" t="s">
        <v>165</v>
      </c>
      <c r="H25" s="51">
        <f>ROUND(E25*G25,2)</f>
        <v>0</v>
      </c>
      <c r="J25" s="51">
        <f>ROUND(E25*G25,2)</f>
        <v>0</v>
      </c>
      <c r="L25" s="52">
        <f>E25*K25</f>
        <v>0</v>
      </c>
      <c r="N25" s="49">
        <f>E25*M25</f>
        <v>0</v>
      </c>
      <c r="P25" s="50" t="s">
        <v>148</v>
      </c>
      <c r="V25" s="53" t="s">
        <v>65</v>
      </c>
      <c r="X25" s="88" t="s">
        <v>192</v>
      </c>
      <c r="Y25" s="88" t="s">
        <v>190</v>
      </c>
      <c r="Z25" s="47" t="s">
        <v>150</v>
      </c>
      <c r="AJ25" s="37" t="s">
        <v>151</v>
      </c>
      <c r="AK25" s="37" t="s">
        <v>152</v>
      </c>
    </row>
    <row r="26" spans="1:37">
      <c r="A26" s="45">
        <v>13</v>
      </c>
      <c r="B26" s="46" t="s">
        <v>162</v>
      </c>
      <c r="C26" s="47" t="s">
        <v>193</v>
      </c>
      <c r="D26" s="48" t="s">
        <v>194</v>
      </c>
      <c r="E26" s="49">
        <v>36</v>
      </c>
      <c r="F26" s="50" t="s">
        <v>165</v>
      </c>
      <c r="H26" s="51">
        <f>ROUND(E26*G26,2)</f>
        <v>0</v>
      </c>
      <c r="J26" s="51">
        <f>ROUND(E26*G26,2)</f>
        <v>0</v>
      </c>
      <c r="L26" s="52">
        <f>E26*K26</f>
        <v>0</v>
      </c>
      <c r="N26" s="49">
        <f>E26*M26</f>
        <v>0</v>
      </c>
      <c r="P26" s="50" t="s">
        <v>148</v>
      </c>
      <c r="V26" s="53" t="s">
        <v>65</v>
      </c>
      <c r="X26" s="88" t="s">
        <v>195</v>
      </c>
      <c r="Y26" s="88" t="s">
        <v>193</v>
      </c>
      <c r="Z26" s="47" t="s">
        <v>150</v>
      </c>
      <c r="AJ26" s="37" t="s">
        <v>151</v>
      </c>
      <c r="AK26" s="37" t="s">
        <v>152</v>
      </c>
    </row>
    <row r="27" spans="1:37">
      <c r="A27" s="45">
        <v>14</v>
      </c>
      <c r="B27" s="46" t="s">
        <v>196</v>
      </c>
      <c r="C27" s="47" t="s">
        <v>197</v>
      </c>
      <c r="D27" s="48" t="s">
        <v>198</v>
      </c>
      <c r="E27" s="49">
        <v>36</v>
      </c>
      <c r="F27" s="50" t="s">
        <v>165</v>
      </c>
      <c r="I27" s="51">
        <f>ROUND(E27*G27,2)</f>
        <v>0</v>
      </c>
      <c r="J27" s="51">
        <f>ROUND(E27*G27,2)</f>
        <v>0</v>
      </c>
      <c r="K27" s="52">
        <v>1.67</v>
      </c>
      <c r="L27" s="52">
        <f>E27*K27</f>
        <v>60.12</v>
      </c>
      <c r="N27" s="49">
        <f>E27*M27</f>
        <v>0</v>
      </c>
      <c r="P27" s="50" t="s">
        <v>148</v>
      </c>
      <c r="V27" s="53" t="s">
        <v>64</v>
      </c>
      <c r="X27" s="88" t="s">
        <v>197</v>
      </c>
      <c r="Y27" s="88" t="s">
        <v>197</v>
      </c>
      <c r="Z27" s="47" t="s">
        <v>199</v>
      </c>
      <c r="AA27" s="47" t="s">
        <v>148</v>
      </c>
      <c r="AJ27" s="37" t="s">
        <v>200</v>
      </c>
      <c r="AK27" s="37" t="s">
        <v>152</v>
      </c>
    </row>
    <row r="28" spans="1:37">
      <c r="A28" s="45">
        <v>15</v>
      </c>
      <c r="B28" s="46" t="s">
        <v>162</v>
      </c>
      <c r="C28" s="47" t="s">
        <v>201</v>
      </c>
      <c r="D28" s="48" t="s">
        <v>202</v>
      </c>
      <c r="E28" s="49">
        <v>36</v>
      </c>
      <c r="F28" s="50" t="s">
        <v>165</v>
      </c>
      <c r="H28" s="51">
        <f>ROUND(E28*G28,2)</f>
        <v>0</v>
      </c>
      <c r="J28" s="51">
        <f>ROUND(E28*G28,2)</f>
        <v>0</v>
      </c>
      <c r="L28" s="52">
        <f>E28*K28</f>
        <v>0</v>
      </c>
      <c r="N28" s="49">
        <f>E28*M28</f>
        <v>0</v>
      </c>
      <c r="P28" s="50" t="s">
        <v>148</v>
      </c>
      <c r="V28" s="53" t="s">
        <v>65</v>
      </c>
      <c r="X28" s="88" t="s">
        <v>203</v>
      </c>
      <c r="Y28" s="88" t="s">
        <v>201</v>
      </c>
      <c r="Z28" s="47" t="s">
        <v>150</v>
      </c>
      <c r="AJ28" s="37" t="s">
        <v>151</v>
      </c>
      <c r="AK28" s="37" t="s">
        <v>152</v>
      </c>
    </row>
    <row r="29" spans="1:37">
      <c r="D29" s="89" t="s">
        <v>204</v>
      </c>
      <c r="E29" s="90">
        <f>J29</f>
        <v>0</v>
      </c>
      <c r="H29" s="90">
        <f>SUM(H12:H28)</f>
        <v>0</v>
      </c>
      <c r="I29" s="90">
        <f>SUM(I12:I28)</f>
        <v>0</v>
      </c>
      <c r="J29" s="90">
        <f>SUM(J12:J28)</f>
        <v>0</v>
      </c>
      <c r="L29" s="91">
        <f>SUM(L12:L28)</f>
        <v>60.791748559999995</v>
      </c>
      <c r="N29" s="92">
        <f>SUM(N12:N28)</f>
        <v>8.5884</v>
      </c>
      <c r="W29" s="49">
        <f>SUM(W12:W28)</f>
        <v>0</v>
      </c>
    </row>
    <row r="31" spans="1:37">
      <c r="B31" s="47" t="s">
        <v>205</v>
      </c>
    </row>
    <row r="32" spans="1:37">
      <c r="A32" s="45">
        <v>16</v>
      </c>
      <c r="B32" s="46" t="s">
        <v>144</v>
      </c>
      <c r="C32" s="47" t="s">
        <v>206</v>
      </c>
      <c r="D32" s="48" t="s">
        <v>207</v>
      </c>
      <c r="E32" s="49">
        <v>10.8</v>
      </c>
      <c r="F32" s="50" t="s">
        <v>165</v>
      </c>
      <c r="H32" s="51">
        <f>ROUND(E32*G32,2)</f>
        <v>0</v>
      </c>
      <c r="J32" s="51">
        <f>ROUND(E32*G32,2)</f>
        <v>0</v>
      </c>
      <c r="K32" s="52">
        <v>1.8907700000000001</v>
      </c>
      <c r="L32" s="52">
        <f>E32*K32</f>
        <v>20.420316000000003</v>
      </c>
      <c r="N32" s="49">
        <f>E32*M32</f>
        <v>0</v>
      </c>
      <c r="P32" s="50" t="s">
        <v>148</v>
      </c>
      <c r="V32" s="53" t="s">
        <v>65</v>
      </c>
      <c r="X32" s="88" t="s">
        <v>208</v>
      </c>
      <c r="Y32" s="88" t="s">
        <v>206</v>
      </c>
      <c r="Z32" s="47" t="s">
        <v>209</v>
      </c>
      <c r="AJ32" s="37" t="s">
        <v>151</v>
      </c>
      <c r="AK32" s="37" t="s">
        <v>152</v>
      </c>
    </row>
    <row r="33" spans="1:37">
      <c r="D33" s="89" t="s">
        <v>210</v>
      </c>
      <c r="E33" s="90">
        <f>J33</f>
        <v>0</v>
      </c>
      <c r="H33" s="90">
        <f>SUM(H31:H32)</f>
        <v>0</v>
      </c>
      <c r="I33" s="90">
        <f>SUM(I31:I32)</f>
        <v>0</v>
      </c>
      <c r="J33" s="90">
        <f>SUM(J31:J32)</f>
        <v>0</v>
      </c>
      <c r="L33" s="91">
        <f>SUM(L31:L32)</f>
        <v>20.420316000000003</v>
      </c>
      <c r="N33" s="92">
        <f>SUM(N31:N32)</f>
        <v>0</v>
      </c>
      <c r="W33" s="49">
        <f>SUM(W31:W32)</f>
        <v>0</v>
      </c>
    </row>
    <row r="35" spans="1:37">
      <c r="B35" s="47" t="s">
        <v>211</v>
      </c>
    </row>
    <row r="36" spans="1:37" ht="25.5">
      <c r="A36" s="45">
        <v>17</v>
      </c>
      <c r="B36" s="46" t="s">
        <v>144</v>
      </c>
      <c r="C36" s="47" t="s">
        <v>212</v>
      </c>
      <c r="D36" s="48" t="s">
        <v>213</v>
      </c>
      <c r="E36" s="49">
        <v>72</v>
      </c>
      <c r="F36" s="50" t="s">
        <v>214</v>
      </c>
      <c r="H36" s="51">
        <f>ROUND(E36*G36,2)</f>
        <v>0</v>
      </c>
      <c r="J36" s="51">
        <f>ROUND(E36*G36,2)</f>
        <v>0</v>
      </c>
      <c r="L36" s="52">
        <f>E36*K36</f>
        <v>0</v>
      </c>
      <c r="N36" s="49">
        <f>E36*M36</f>
        <v>0</v>
      </c>
      <c r="P36" s="50" t="s">
        <v>148</v>
      </c>
      <c r="V36" s="53" t="s">
        <v>65</v>
      </c>
      <c r="X36" s="88" t="s">
        <v>215</v>
      </c>
      <c r="Y36" s="88" t="s">
        <v>212</v>
      </c>
      <c r="Z36" s="47" t="s">
        <v>209</v>
      </c>
      <c r="AJ36" s="37" t="s">
        <v>151</v>
      </c>
      <c r="AK36" s="37" t="s">
        <v>152</v>
      </c>
    </row>
    <row r="37" spans="1:37">
      <c r="A37" s="45">
        <v>18</v>
      </c>
      <c r="B37" s="46" t="s">
        <v>196</v>
      </c>
      <c r="C37" s="47" t="s">
        <v>216</v>
      </c>
      <c r="D37" s="48" t="s">
        <v>217</v>
      </c>
      <c r="E37" s="49">
        <v>15</v>
      </c>
      <c r="F37" s="50" t="s">
        <v>218</v>
      </c>
      <c r="I37" s="51">
        <f>ROUND(E37*G37,2)</f>
        <v>0</v>
      </c>
      <c r="J37" s="51">
        <f>ROUND(E37*G37,2)</f>
        <v>0</v>
      </c>
      <c r="K37" s="52">
        <v>2.4199999999999999E-2</v>
      </c>
      <c r="L37" s="52">
        <f>E37*K37</f>
        <v>0.36299999999999999</v>
      </c>
      <c r="N37" s="49">
        <f>E37*M37</f>
        <v>0</v>
      </c>
      <c r="P37" s="50" t="s">
        <v>148</v>
      </c>
      <c r="V37" s="53" t="s">
        <v>64</v>
      </c>
      <c r="X37" s="88" t="s">
        <v>216</v>
      </c>
      <c r="Y37" s="88" t="s">
        <v>216</v>
      </c>
      <c r="Z37" s="47" t="s">
        <v>219</v>
      </c>
      <c r="AA37" s="47" t="s">
        <v>148</v>
      </c>
      <c r="AJ37" s="37" t="s">
        <v>200</v>
      </c>
      <c r="AK37" s="37" t="s">
        <v>152</v>
      </c>
    </row>
    <row r="38" spans="1:37">
      <c r="A38" s="45">
        <v>19</v>
      </c>
      <c r="B38" s="46" t="s">
        <v>196</v>
      </c>
      <c r="C38" s="47" t="s">
        <v>220</v>
      </c>
      <c r="D38" s="48" t="s">
        <v>221</v>
      </c>
      <c r="E38" s="49">
        <v>28</v>
      </c>
      <c r="F38" s="50" t="s">
        <v>218</v>
      </c>
      <c r="I38" s="51">
        <f>ROUND(E38*G38,2)</f>
        <v>0</v>
      </c>
      <c r="J38" s="51">
        <f>ROUND(E38*G38,2)</f>
        <v>0</v>
      </c>
      <c r="L38" s="52">
        <f>E38*K38</f>
        <v>0</v>
      </c>
      <c r="N38" s="49">
        <f>E38*M38</f>
        <v>0</v>
      </c>
      <c r="P38" s="50" t="s">
        <v>148</v>
      </c>
      <c r="V38" s="53" t="s">
        <v>64</v>
      </c>
      <c r="X38" s="88" t="s">
        <v>220</v>
      </c>
      <c r="Y38" s="88" t="s">
        <v>220</v>
      </c>
      <c r="Z38" s="47" t="s">
        <v>219</v>
      </c>
      <c r="AA38" s="47" t="s">
        <v>222</v>
      </c>
      <c r="AJ38" s="37" t="s">
        <v>200</v>
      </c>
      <c r="AK38" s="37" t="s">
        <v>152</v>
      </c>
    </row>
    <row r="39" spans="1:37">
      <c r="A39" s="45">
        <v>20</v>
      </c>
      <c r="B39" s="46" t="s">
        <v>144</v>
      </c>
      <c r="C39" s="47" t="s">
        <v>223</v>
      </c>
      <c r="D39" s="48" t="s">
        <v>224</v>
      </c>
      <c r="E39" s="49">
        <v>72</v>
      </c>
      <c r="F39" s="50" t="s">
        <v>214</v>
      </c>
      <c r="H39" s="51">
        <f>ROUND(E39*G39,2)</f>
        <v>0</v>
      </c>
      <c r="J39" s="51">
        <f>ROUND(E39*G39,2)</f>
        <v>0</v>
      </c>
      <c r="L39" s="52">
        <f>E39*K39</f>
        <v>0</v>
      </c>
      <c r="N39" s="49">
        <f>E39*M39</f>
        <v>0</v>
      </c>
      <c r="P39" s="50" t="s">
        <v>148</v>
      </c>
      <c r="V39" s="53" t="s">
        <v>65</v>
      </c>
      <c r="X39" s="88" t="s">
        <v>225</v>
      </c>
      <c r="Y39" s="88" t="s">
        <v>223</v>
      </c>
      <c r="Z39" s="47" t="s">
        <v>209</v>
      </c>
      <c r="AJ39" s="37" t="s">
        <v>151</v>
      </c>
      <c r="AK39" s="37" t="s">
        <v>152</v>
      </c>
    </row>
    <row r="40" spans="1:37">
      <c r="A40" s="45">
        <v>21</v>
      </c>
      <c r="B40" s="46" t="s">
        <v>196</v>
      </c>
      <c r="C40" s="47" t="s">
        <v>226</v>
      </c>
      <c r="D40" s="48" t="s">
        <v>227</v>
      </c>
      <c r="E40" s="49">
        <v>20</v>
      </c>
      <c r="F40" s="50" t="s">
        <v>218</v>
      </c>
      <c r="I40" s="51">
        <f>ROUND(E40*G40,2)</f>
        <v>0</v>
      </c>
      <c r="J40" s="51">
        <f>ROUND(E40*G40,2)</f>
        <v>0</v>
      </c>
      <c r="K40" s="52">
        <v>0.51200000000000001</v>
      </c>
      <c r="L40" s="52">
        <f>E40*K40</f>
        <v>10.24</v>
      </c>
      <c r="N40" s="49">
        <f>E40*M40</f>
        <v>0</v>
      </c>
      <c r="P40" s="50" t="s">
        <v>148</v>
      </c>
      <c r="V40" s="53" t="s">
        <v>64</v>
      </c>
      <c r="X40" s="88" t="s">
        <v>226</v>
      </c>
      <c r="Y40" s="88" t="s">
        <v>226</v>
      </c>
      <c r="Z40" s="47" t="s">
        <v>228</v>
      </c>
      <c r="AA40" s="47" t="s">
        <v>229</v>
      </c>
      <c r="AJ40" s="37" t="s">
        <v>200</v>
      </c>
      <c r="AK40" s="37" t="s">
        <v>152</v>
      </c>
    </row>
    <row r="41" spans="1:37">
      <c r="D41" s="93" t="s">
        <v>230</v>
      </c>
      <c r="E41" s="94"/>
      <c r="F41" s="95"/>
      <c r="G41" s="96"/>
      <c r="H41" s="96"/>
      <c r="I41" s="96"/>
      <c r="J41" s="96"/>
      <c r="K41" s="97"/>
      <c r="L41" s="97"/>
      <c r="M41" s="94"/>
      <c r="N41" s="94"/>
      <c r="O41" s="95"/>
      <c r="P41" s="95"/>
      <c r="Q41" s="94"/>
      <c r="R41" s="94"/>
      <c r="S41" s="94"/>
      <c r="T41" s="98"/>
      <c r="U41" s="98"/>
      <c r="V41" s="98" t="s">
        <v>0</v>
      </c>
      <c r="W41" s="94"/>
      <c r="X41" s="99"/>
    </row>
    <row r="42" spans="1:37">
      <c r="D42" s="93" t="s">
        <v>231</v>
      </c>
      <c r="E42" s="94"/>
      <c r="F42" s="95"/>
      <c r="G42" s="96"/>
      <c r="H42" s="96"/>
      <c r="I42" s="96"/>
      <c r="J42" s="96"/>
      <c r="K42" s="97"/>
      <c r="L42" s="97"/>
      <c r="M42" s="94"/>
      <c r="N42" s="94"/>
      <c r="O42" s="95"/>
      <c r="P42" s="95"/>
      <c r="Q42" s="94"/>
      <c r="R42" s="94"/>
      <c r="S42" s="94"/>
      <c r="T42" s="98"/>
      <c r="U42" s="98"/>
      <c r="V42" s="98" t="s">
        <v>0</v>
      </c>
      <c r="W42" s="94"/>
      <c r="X42" s="99"/>
    </row>
    <row r="43" spans="1:37">
      <c r="D43" s="89" t="s">
        <v>232</v>
      </c>
      <c r="E43" s="90">
        <f>J43</f>
        <v>0</v>
      </c>
      <c r="H43" s="90">
        <f>SUM(H35:H42)</f>
        <v>0</v>
      </c>
      <c r="I43" s="90">
        <f>SUM(I35:I42)</f>
        <v>0</v>
      </c>
      <c r="J43" s="90">
        <f>SUM(J35:J42)</f>
        <v>0</v>
      </c>
      <c r="L43" s="91">
        <f>SUM(L35:L42)</f>
        <v>10.603</v>
      </c>
      <c r="N43" s="92">
        <f>SUM(N35:N42)</f>
        <v>0</v>
      </c>
      <c r="W43" s="49">
        <f>SUM(W35:W42)</f>
        <v>0</v>
      </c>
    </row>
    <row r="45" spans="1:37">
      <c r="B45" s="47" t="s">
        <v>233</v>
      </c>
    </row>
    <row r="46" spans="1:37">
      <c r="A46" s="45">
        <v>22</v>
      </c>
      <c r="B46" s="46" t="s">
        <v>167</v>
      </c>
      <c r="C46" s="47" t="s">
        <v>234</v>
      </c>
      <c r="D46" s="48" t="s">
        <v>235</v>
      </c>
      <c r="E46" s="49">
        <v>68</v>
      </c>
      <c r="F46" s="50" t="s">
        <v>214</v>
      </c>
      <c r="H46" s="51">
        <f>ROUND(E46*G46,2)</f>
        <v>0</v>
      </c>
      <c r="J46" s="51">
        <f>ROUND(E46*G46,2)</f>
        <v>0</v>
      </c>
      <c r="K46" s="52">
        <v>3.0000000000000001E-5</v>
      </c>
      <c r="L46" s="52">
        <f>E46*K46</f>
        <v>2.0400000000000001E-3</v>
      </c>
      <c r="N46" s="49">
        <f>E46*M46</f>
        <v>0</v>
      </c>
      <c r="P46" s="50" t="s">
        <v>148</v>
      </c>
      <c r="V46" s="53" t="s">
        <v>65</v>
      </c>
      <c r="X46" s="88" t="s">
        <v>236</v>
      </c>
      <c r="Y46" s="88" t="s">
        <v>234</v>
      </c>
      <c r="Z46" s="47" t="s">
        <v>237</v>
      </c>
      <c r="AJ46" s="37" t="s">
        <v>151</v>
      </c>
      <c r="AK46" s="37" t="s">
        <v>152</v>
      </c>
    </row>
    <row r="47" spans="1:37">
      <c r="A47" s="45">
        <v>23</v>
      </c>
      <c r="B47" s="46" t="s">
        <v>238</v>
      </c>
      <c r="C47" s="47" t="s">
        <v>239</v>
      </c>
      <c r="D47" s="48" t="s">
        <v>240</v>
      </c>
      <c r="E47" s="49">
        <v>8.5879999999999992</v>
      </c>
      <c r="F47" s="50" t="s">
        <v>241</v>
      </c>
      <c r="H47" s="51">
        <f>ROUND(E47*G47,2)</f>
        <v>0</v>
      </c>
      <c r="J47" s="51">
        <f>ROUND(E47*G47,2)</f>
        <v>0</v>
      </c>
      <c r="L47" s="52">
        <f>E47*K47</f>
        <v>0</v>
      </c>
      <c r="N47" s="49">
        <f>E47*M47</f>
        <v>0</v>
      </c>
      <c r="P47" s="50" t="s">
        <v>148</v>
      </c>
      <c r="V47" s="53" t="s">
        <v>65</v>
      </c>
      <c r="X47" s="88" t="s">
        <v>242</v>
      </c>
      <c r="Y47" s="88" t="s">
        <v>239</v>
      </c>
      <c r="Z47" s="47" t="s">
        <v>158</v>
      </c>
      <c r="AJ47" s="37" t="s">
        <v>151</v>
      </c>
      <c r="AK47" s="37" t="s">
        <v>152</v>
      </c>
    </row>
    <row r="48" spans="1:37">
      <c r="A48" s="45">
        <v>24</v>
      </c>
      <c r="B48" s="46" t="s">
        <v>243</v>
      </c>
      <c r="C48" s="47" t="s">
        <v>244</v>
      </c>
      <c r="D48" s="48" t="s">
        <v>245</v>
      </c>
      <c r="E48" s="49">
        <v>163.16999999999999</v>
      </c>
      <c r="F48" s="50" t="s">
        <v>241</v>
      </c>
      <c r="H48" s="51">
        <f>ROUND(E48*G48,2)</f>
        <v>0</v>
      </c>
      <c r="J48" s="51">
        <f>ROUND(E48*G48,2)</f>
        <v>0</v>
      </c>
      <c r="L48" s="52">
        <f>E48*K48</f>
        <v>0</v>
      </c>
      <c r="N48" s="49">
        <f>E48*M48</f>
        <v>0</v>
      </c>
      <c r="P48" s="50" t="s">
        <v>148</v>
      </c>
      <c r="V48" s="53" t="s">
        <v>65</v>
      </c>
      <c r="X48" s="88" t="s">
        <v>246</v>
      </c>
      <c r="Y48" s="88" t="s">
        <v>244</v>
      </c>
      <c r="Z48" s="47" t="s">
        <v>158</v>
      </c>
      <c r="AJ48" s="37" t="s">
        <v>151</v>
      </c>
      <c r="AK48" s="37" t="s">
        <v>152</v>
      </c>
    </row>
    <row r="49" spans="1:37">
      <c r="A49" s="45">
        <v>25</v>
      </c>
      <c r="B49" s="46" t="s">
        <v>167</v>
      </c>
      <c r="C49" s="47" t="s">
        <v>247</v>
      </c>
      <c r="D49" s="48" t="s">
        <v>248</v>
      </c>
      <c r="E49" s="49">
        <v>8.5879999999999992</v>
      </c>
      <c r="F49" s="50" t="s">
        <v>241</v>
      </c>
      <c r="H49" s="51">
        <f>ROUND(E49*G49,2)</f>
        <v>0</v>
      </c>
      <c r="J49" s="51">
        <f>ROUND(E49*G49,2)</f>
        <v>0</v>
      </c>
      <c r="L49" s="52">
        <f>E49*K49</f>
        <v>0</v>
      </c>
      <c r="N49" s="49">
        <f>E49*M49</f>
        <v>0</v>
      </c>
      <c r="P49" s="50" t="s">
        <v>148</v>
      </c>
      <c r="V49" s="53" t="s">
        <v>65</v>
      </c>
      <c r="X49" s="88" t="s">
        <v>249</v>
      </c>
      <c r="Y49" s="88" t="s">
        <v>247</v>
      </c>
      <c r="Z49" s="47" t="s">
        <v>158</v>
      </c>
      <c r="AJ49" s="37" t="s">
        <v>151</v>
      </c>
      <c r="AK49" s="37" t="s">
        <v>152</v>
      </c>
    </row>
    <row r="50" spans="1:37">
      <c r="A50" s="45">
        <v>26</v>
      </c>
      <c r="B50" s="46" t="s">
        <v>153</v>
      </c>
      <c r="C50" s="47" t="s">
        <v>250</v>
      </c>
      <c r="D50" s="48" t="s">
        <v>251</v>
      </c>
      <c r="E50" s="49">
        <v>91.816999999999993</v>
      </c>
      <c r="F50" s="50" t="s">
        <v>241</v>
      </c>
      <c r="H50" s="51">
        <f>ROUND(E50*G50,2)</f>
        <v>0</v>
      </c>
      <c r="J50" s="51">
        <f>ROUND(E50*G50,2)</f>
        <v>0</v>
      </c>
      <c r="L50" s="52">
        <f>E50*K50</f>
        <v>0</v>
      </c>
      <c r="N50" s="49">
        <f>E50*M50</f>
        <v>0</v>
      </c>
      <c r="P50" s="50" t="s">
        <v>148</v>
      </c>
      <c r="V50" s="53" t="s">
        <v>65</v>
      </c>
      <c r="X50" s="88" t="s">
        <v>252</v>
      </c>
      <c r="Y50" s="88" t="s">
        <v>250</v>
      </c>
      <c r="Z50" s="47" t="s">
        <v>237</v>
      </c>
      <c r="AJ50" s="37" t="s">
        <v>151</v>
      </c>
      <c r="AK50" s="37" t="s">
        <v>152</v>
      </c>
    </row>
    <row r="51" spans="1:37">
      <c r="D51" s="89" t="s">
        <v>253</v>
      </c>
      <c r="E51" s="90">
        <f>J51</f>
        <v>0</v>
      </c>
      <c r="H51" s="90">
        <f>SUM(H45:H50)</f>
        <v>0</v>
      </c>
      <c r="I51" s="90">
        <f>SUM(I45:I50)</f>
        <v>0</v>
      </c>
      <c r="J51" s="90">
        <f>SUM(J45:J50)</f>
        <v>0</v>
      </c>
      <c r="L51" s="91">
        <f>SUM(L45:L50)</f>
        <v>2.0400000000000001E-3</v>
      </c>
      <c r="N51" s="92">
        <f>SUM(N45:N50)</f>
        <v>0</v>
      </c>
      <c r="W51" s="49">
        <f>SUM(W45:W50)</f>
        <v>0</v>
      </c>
    </row>
    <row r="53" spans="1:37">
      <c r="D53" s="89" t="s">
        <v>254</v>
      </c>
      <c r="E53" s="90">
        <f>J53</f>
        <v>0</v>
      </c>
      <c r="H53" s="90">
        <f>+H29+H33+H43+H51</f>
        <v>0</v>
      </c>
      <c r="I53" s="90">
        <f>+I29+I33+I43+I51</f>
        <v>0</v>
      </c>
      <c r="J53" s="90">
        <f>+J29+J33+J43+J51</f>
        <v>0</v>
      </c>
      <c r="L53" s="91">
        <f>+L29+L33+L43+L51</f>
        <v>91.81710455999999</v>
      </c>
      <c r="N53" s="92">
        <f>+N29+N33+N43+N51</f>
        <v>8.5884</v>
      </c>
      <c r="W53" s="49">
        <f>+W29+W33+W43+W51</f>
        <v>0</v>
      </c>
    </row>
    <row r="55" spans="1:37">
      <c r="D55" s="100" t="s">
        <v>255</v>
      </c>
      <c r="E55" s="90">
        <f>J55</f>
        <v>0</v>
      </c>
      <c r="H55" s="90">
        <f>+H53</f>
        <v>0</v>
      </c>
      <c r="I55" s="90">
        <f>+I53</f>
        <v>0</v>
      </c>
      <c r="J55" s="90">
        <f>+J53</f>
        <v>0</v>
      </c>
      <c r="L55" s="91">
        <f>+L53</f>
        <v>91.81710455999999</v>
      </c>
      <c r="N55" s="92">
        <f>+N53</f>
        <v>8.5884</v>
      </c>
      <c r="W55" s="49">
        <f>+W53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66</v>
      </c>
      <c r="B1" s="3" t="s">
        <v>67</v>
      </c>
      <c r="C1" s="86" t="s">
        <v>68</v>
      </c>
      <c r="D1" s="86"/>
    </row>
    <row r="2" spans="1:4" ht="40.5">
      <c r="A2" s="2"/>
      <c r="B2" s="3"/>
      <c r="C2" s="4" t="s">
        <v>69</v>
      </c>
      <c r="D2" s="5" t="s">
        <v>70</v>
      </c>
    </row>
    <row r="3" spans="1:4">
      <c r="A3" s="6" t="s">
        <v>71</v>
      </c>
      <c r="B3" s="7" t="s">
        <v>72</v>
      </c>
      <c r="C3" s="8" t="s">
        <v>73</v>
      </c>
      <c r="D3" s="9"/>
    </row>
    <row r="4" spans="1:4">
      <c r="A4" s="10"/>
      <c r="B4" s="11"/>
      <c r="C4" s="12"/>
      <c r="D4" s="13"/>
    </row>
    <row r="5" spans="1:4">
      <c r="A5" s="6" t="s">
        <v>74</v>
      </c>
      <c r="B5" s="7" t="s">
        <v>75</v>
      </c>
      <c r="C5" s="8" t="s">
        <v>73</v>
      </c>
      <c r="D5" s="14" t="s">
        <v>76</v>
      </c>
    </row>
    <row r="6" spans="1:4">
      <c r="A6" s="6"/>
      <c r="B6" s="7"/>
      <c r="C6" s="15"/>
      <c r="D6" s="14" t="s">
        <v>77</v>
      </c>
    </row>
    <row r="7" spans="1:4">
      <c r="A7" s="6"/>
      <c r="B7" s="7"/>
      <c r="C7" s="15"/>
      <c r="D7" s="14" t="s">
        <v>78</v>
      </c>
    </row>
    <row r="8" spans="1:4">
      <c r="A8" s="6"/>
      <c r="B8" s="7"/>
      <c r="C8" s="15"/>
      <c r="D8" s="14" t="s">
        <v>79</v>
      </c>
    </row>
    <row r="9" spans="1:4">
      <c r="A9" s="6"/>
      <c r="B9" s="7"/>
      <c r="C9" s="15"/>
      <c r="D9" s="14" t="s">
        <v>80</v>
      </c>
    </row>
    <row r="10" spans="1:4">
      <c r="A10" s="6"/>
      <c r="B10" s="7"/>
      <c r="C10" s="15"/>
      <c r="D10" s="14" t="s">
        <v>81</v>
      </c>
    </row>
    <row r="11" spans="1:4">
      <c r="A11" s="10"/>
      <c r="B11" s="11"/>
      <c r="C11" s="12"/>
      <c r="D11" s="16" t="s">
        <v>82</v>
      </c>
    </row>
    <row r="12" spans="1:4">
      <c r="A12" s="6" t="s">
        <v>83</v>
      </c>
      <c r="B12" s="7" t="s">
        <v>84</v>
      </c>
      <c r="C12" s="8" t="s">
        <v>73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85</v>
      </c>
      <c r="B14" s="7" t="s">
        <v>86</v>
      </c>
      <c r="C14" s="8" t="s">
        <v>73</v>
      </c>
      <c r="D14" s="9"/>
    </row>
    <row r="15" spans="1:4">
      <c r="A15" s="10"/>
      <c r="B15" s="11"/>
      <c r="C15" s="12"/>
      <c r="D15" s="13"/>
    </row>
    <row r="16" spans="1:4">
      <c r="A16" s="6" t="s">
        <v>87</v>
      </c>
      <c r="B16" s="7" t="s">
        <v>88</v>
      </c>
      <c r="C16" s="8" t="s">
        <v>73</v>
      </c>
      <c r="D16" s="9" t="s">
        <v>89</v>
      </c>
    </row>
    <row r="17" spans="1:4">
      <c r="A17" s="10"/>
      <c r="B17" s="11"/>
      <c r="C17" s="12"/>
      <c r="D17" s="13"/>
    </row>
    <row r="18" spans="1:4">
      <c r="A18" s="6" t="s">
        <v>90</v>
      </c>
      <c r="B18" s="7" t="s">
        <v>91</v>
      </c>
      <c r="C18" s="8" t="s">
        <v>73</v>
      </c>
      <c r="D18" s="9"/>
    </row>
    <row r="19" spans="1:4">
      <c r="A19" s="10"/>
      <c r="B19" s="11"/>
      <c r="C19" s="12"/>
      <c r="D19" s="13"/>
    </row>
    <row r="20" spans="1:4">
      <c r="A20" s="6" t="s">
        <v>92</v>
      </c>
      <c r="B20" s="7" t="s">
        <v>88</v>
      </c>
      <c r="C20" s="8" t="s">
        <v>73</v>
      </c>
      <c r="D20" s="9" t="s">
        <v>93</v>
      </c>
    </row>
    <row r="21" spans="1:4">
      <c r="A21" s="10"/>
      <c r="B21" s="11"/>
      <c r="C21" s="12"/>
      <c r="D21" s="13"/>
    </row>
    <row r="22" spans="1:4">
      <c r="A22" s="6" t="s">
        <v>94</v>
      </c>
      <c r="B22" s="7"/>
      <c r="C22" s="15" t="s">
        <v>95</v>
      </c>
      <c r="D22" s="9" t="s">
        <v>96</v>
      </c>
    </row>
    <row r="23" spans="1:4">
      <c r="A23" s="10"/>
      <c r="B23" s="11"/>
      <c r="C23" s="12"/>
      <c r="D23" s="13"/>
    </row>
    <row r="24" spans="1:4">
      <c r="A24" s="6" t="s">
        <v>97</v>
      </c>
      <c r="B24" s="7"/>
      <c r="C24" s="15" t="s">
        <v>95</v>
      </c>
      <c r="D24" s="9" t="s">
        <v>96</v>
      </c>
    </row>
    <row r="25" spans="1:4">
      <c r="A25" s="10"/>
      <c r="B25" s="11"/>
      <c r="C25" s="12"/>
      <c r="D25" s="13"/>
    </row>
    <row r="26" spans="1:4">
      <c r="A26" s="6" t="s">
        <v>98</v>
      </c>
      <c r="B26" s="7"/>
      <c r="C26" s="15" t="s">
        <v>95</v>
      </c>
      <c r="D26" s="9" t="s">
        <v>96</v>
      </c>
    </row>
    <row r="27" spans="1:4">
      <c r="A27" s="10"/>
      <c r="B27" s="11"/>
      <c r="C27" s="12"/>
      <c r="D27" s="13"/>
    </row>
    <row r="28" spans="1:4">
      <c r="A28" s="6" t="s">
        <v>99</v>
      </c>
      <c r="B28" s="7" t="s">
        <v>100</v>
      </c>
      <c r="C28" s="15" t="s">
        <v>95</v>
      </c>
      <c r="D28" s="9" t="s">
        <v>101</v>
      </c>
    </row>
    <row r="29" spans="1:4">
      <c r="A29" s="10"/>
      <c r="B29" s="11"/>
      <c r="C29" s="12"/>
      <c r="D29" s="13"/>
    </row>
    <row r="30" spans="1:4">
      <c r="A30" s="6" t="s">
        <v>102</v>
      </c>
      <c r="B30" s="7"/>
      <c r="C30" s="15" t="s">
        <v>95</v>
      </c>
      <c r="D30" s="9" t="s">
        <v>96</v>
      </c>
    </row>
    <row r="31" spans="1:4">
      <c r="A31" s="10"/>
      <c r="B31" s="11"/>
      <c r="C31" s="12"/>
      <c r="D31" s="13"/>
    </row>
    <row r="32" spans="1:4">
      <c r="A32" s="6" t="s">
        <v>103</v>
      </c>
      <c r="B32" s="7" t="s">
        <v>104</v>
      </c>
      <c r="C32" s="15" t="s">
        <v>95</v>
      </c>
      <c r="D32" s="9" t="s">
        <v>105</v>
      </c>
    </row>
    <row r="33" spans="1:4">
      <c r="A33" s="10"/>
      <c r="B33" s="11"/>
      <c r="C33" s="12"/>
      <c r="D33" s="13"/>
    </row>
    <row r="34" spans="1:4">
      <c r="A34" s="6" t="s">
        <v>106</v>
      </c>
      <c r="B34" s="7"/>
      <c r="C34" s="15" t="s">
        <v>95</v>
      </c>
      <c r="D34" s="9" t="s">
        <v>96</v>
      </c>
    </row>
    <row r="35" spans="1:4">
      <c r="A35" s="10"/>
      <c r="B35" s="11"/>
      <c r="C35" s="12"/>
      <c r="D35" s="13"/>
    </row>
    <row r="36" spans="1:4">
      <c r="A36" s="6" t="s">
        <v>107</v>
      </c>
      <c r="B36" s="7"/>
      <c r="C36" s="15" t="s">
        <v>95</v>
      </c>
      <c r="D36" s="9" t="s">
        <v>96</v>
      </c>
    </row>
    <row r="37" spans="1:4">
      <c r="A37" s="10"/>
      <c r="B37" s="11"/>
      <c r="C37" s="12"/>
      <c r="D37" s="13"/>
    </row>
    <row r="38" spans="1:4">
      <c r="A38" s="6" t="s">
        <v>108</v>
      </c>
      <c r="B38" s="7" t="s">
        <v>109</v>
      </c>
      <c r="C38" s="15" t="s">
        <v>95</v>
      </c>
      <c r="D38" s="9"/>
    </row>
    <row r="39" spans="1:4">
      <c r="A39" s="10"/>
      <c r="B39" s="11"/>
      <c r="C39" s="12"/>
      <c r="D39" s="13"/>
    </row>
    <row r="40" spans="1:4">
      <c r="A40" s="6" t="s">
        <v>110</v>
      </c>
      <c r="B40" s="7"/>
      <c r="C40" s="15" t="s">
        <v>95</v>
      </c>
      <c r="D40" s="9" t="s">
        <v>96</v>
      </c>
    </row>
    <row r="41" spans="1:4">
      <c r="A41" s="10"/>
      <c r="B41" s="11"/>
      <c r="C41" s="12"/>
      <c r="D41" s="13"/>
    </row>
    <row r="42" spans="1:4">
      <c r="A42" s="6" t="s">
        <v>111</v>
      </c>
      <c r="B42" s="7"/>
      <c r="C42" s="15" t="s">
        <v>95</v>
      </c>
      <c r="D42" s="9" t="s">
        <v>96</v>
      </c>
    </row>
    <row r="43" spans="1:4">
      <c r="A43" s="10"/>
      <c r="B43" s="11"/>
      <c r="C43" s="12"/>
      <c r="D43" s="13"/>
    </row>
    <row r="44" spans="1:4">
      <c r="A44" s="6" t="s">
        <v>112</v>
      </c>
      <c r="B44" s="7"/>
      <c r="C44" s="15" t="s">
        <v>95</v>
      </c>
      <c r="D44" s="9" t="s">
        <v>96</v>
      </c>
    </row>
    <row r="45" spans="1:4">
      <c r="A45" s="10"/>
      <c r="B45" s="11"/>
      <c r="C45" s="12"/>
      <c r="D45" s="13"/>
    </row>
    <row r="46" spans="1:4" ht="12.75" customHeight="1">
      <c r="A46" s="6" t="s">
        <v>113</v>
      </c>
      <c r="B46" s="7"/>
      <c r="C46" s="15" t="s">
        <v>95</v>
      </c>
      <c r="D46" s="9" t="s">
        <v>96</v>
      </c>
    </row>
    <row r="47" spans="1:4">
      <c r="A47" s="10"/>
      <c r="B47" s="11"/>
      <c r="C47" s="12"/>
      <c r="D47" s="13"/>
    </row>
    <row r="48" spans="1:4">
      <c r="A48" s="6" t="s">
        <v>114</v>
      </c>
      <c r="B48" s="7"/>
      <c r="C48" s="15" t="s">
        <v>95</v>
      </c>
      <c r="D48" s="9" t="s">
        <v>96</v>
      </c>
    </row>
    <row r="49" spans="1:4">
      <c r="A49" s="10"/>
      <c r="B49" s="11"/>
      <c r="C49" s="12"/>
      <c r="D49" s="13"/>
    </row>
    <row r="50" spans="1:4" ht="12.75" customHeight="1">
      <c r="A50" s="18" t="s">
        <v>115</v>
      </c>
      <c r="B50" s="19" t="s">
        <v>116</v>
      </c>
      <c r="C50" s="19" t="s">
        <v>95</v>
      </c>
      <c r="D50" s="20" t="s">
        <v>117</v>
      </c>
    </row>
    <row r="51" spans="1:4" ht="12.75" customHeight="1">
      <c r="A51" s="18"/>
      <c r="B51" s="21"/>
      <c r="C51" s="19"/>
      <c r="D51" s="22" t="s">
        <v>118</v>
      </c>
    </row>
    <row r="52" spans="1:4" ht="12.75" customHeight="1">
      <c r="A52" s="18"/>
      <c r="B52" s="21"/>
      <c r="C52" s="19"/>
      <c r="D52" s="22" t="s">
        <v>119</v>
      </c>
    </row>
    <row r="53" spans="1:4" ht="12.75" customHeight="1">
      <c r="A53" s="10"/>
      <c r="B53" s="11"/>
      <c r="C53" s="12"/>
      <c r="D53" s="23" t="s">
        <v>120</v>
      </c>
    </row>
    <row r="54" spans="1:4">
      <c r="A54" s="6" t="s">
        <v>121</v>
      </c>
      <c r="B54" s="7"/>
      <c r="C54" s="15" t="s">
        <v>95</v>
      </c>
      <c r="D54" s="9" t="s">
        <v>96</v>
      </c>
    </row>
    <row r="55" spans="1:4">
      <c r="A55" s="10"/>
      <c r="B55" s="11"/>
      <c r="C55" s="12"/>
      <c r="D55" s="13"/>
    </row>
    <row r="56" spans="1:4">
      <c r="A56" s="6" t="s">
        <v>122</v>
      </c>
      <c r="B56" s="7" t="s">
        <v>109</v>
      </c>
      <c r="C56" s="15" t="s">
        <v>95</v>
      </c>
      <c r="D56" s="9" t="s">
        <v>123</v>
      </c>
    </row>
    <row r="57" spans="1:4">
      <c r="A57" s="10"/>
      <c r="B57" s="11"/>
      <c r="C57" s="12"/>
      <c r="D57" s="13"/>
    </row>
    <row r="58" spans="1:4">
      <c r="A58" s="6" t="s">
        <v>124</v>
      </c>
      <c r="B58" s="7" t="s">
        <v>84</v>
      </c>
      <c r="C58" s="15" t="s">
        <v>95</v>
      </c>
      <c r="D58" s="9" t="s">
        <v>96</v>
      </c>
    </row>
    <row r="59" spans="1:4">
      <c r="A59" s="10"/>
      <c r="B59" s="11"/>
      <c r="C59" s="12"/>
      <c r="D59" s="13"/>
    </row>
    <row r="60" spans="1:4">
      <c r="A60" s="6" t="s">
        <v>125</v>
      </c>
      <c r="B60" s="7" t="s">
        <v>126</v>
      </c>
      <c r="C60" s="15" t="s">
        <v>95</v>
      </c>
      <c r="D60" s="9"/>
    </row>
    <row r="61" spans="1:4">
      <c r="A61" s="10"/>
      <c r="B61" s="11"/>
      <c r="C61" s="12"/>
      <c r="D61" s="13"/>
    </row>
    <row r="62" spans="1:4">
      <c r="A62" s="6" t="s">
        <v>127</v>
      </c>
      <c r="B62" s="7" t="s">
        <v>109</v>
      </c>
      <c r="C62" s="15" t="s">
        <v>95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128</v>
      </c>
      <c r="B64" s="25" t="s">
        <v>129</v>
      </c>
      <c r="C64" s="25" t="s">
        <v>95</v>
      </c>
      <c r="D64" s="26" t="s">
        <v>130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Ivan</cp:lastModifiedBy>
  <cp:revision>2</cp:revision>
  <cp:lastPrinted>2019-05-20T14:23:00Z</cp:lastPrinted>
  <dcterms:created xsi:type="dcterms:W3CDTF">1999-04-06T07:39:00Z</dcterms:created>
  <dcterms:modified xsi:type="dcterms:W3CDTF">2020-06-10T09:09:19Z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