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50000\Nákup ochranných prostriedkov komplet\2025\Pripomienky_50200\"/>
    </mc:Choice>
  </mc:AlternateContent>
  <xr:revisionPtr revIDLastSave="0" documentId="13_ncr:1_{D84FDF42-C36D-413C-A78E-F200F6BE6046}" xr6:coauthVersionLast="47" xr6:coauthVersionMax="47" xr10:uidLastSave="{00000000-0000-0000-0000-000000000000}"/>
  <bookViews>
    <workbookView xWindow="28680" yWindow="-5715" windowWidth="38640" windowHeight="21240" xr2:uid="{00000000-000D-0000-FFFF-FFFF00000000}"/>
  </bookViews>
  <sheets>
    <sheet name="Pr. - Špecifikácia ceny" sheetId="1" r:id="rId1"/>
    <sheet name="Pr. - Návrh na pln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H21" i="1" l="1"/>
  <c r="G21" i="1" s="1"/>
  <c r="H25" i="1"/>
  <c r="G25" i="1" s="1"/>
  <c r="H24" i="1"/>
  <c r="G24" i="1" s="1"/>
  <c r="H23" i="1"/>
  <c r="G23" i="1" s="1"/>
  <c r="H22" i="1"/>
  <c r="G22" i="1" s="1"/>
  <c r="H20" i="1"/>
  <c r="G20" i="1" s="1"/>
  <c r="G28" i="1"/>
  <c r="H28" i="1"/>
  <c r="H27" i="1"/>
  <c r="G27" i="1" s="1"/>
  <c r="H26" i="1"/>
  <c r="G26" i="1" s="1"/>
  <c r="H14" i="1"/>
  <c r="G14" i="1" s="1"/>
  <c r="H19" i="1"/>
  <c r="G19" i="1" s="1"/>
  <c r="H15" i="1"/>
  <c r="G15" i="1" s="1"/>
  <c r="H18" i="1"/>
  <c r="G18" i="1" s="1"/>
  <c r="H17" i="1"/>
  <c r="G17" i="1" s="1"/>
  <c r="H16" i="1"/>
  <c r="G16" i="1" s="1"/>
  <c r="F13" i="1"/>
  <c r="H13" i="1" s="1"/>
  <c r="H29" i="1" l="1"/>
  <c r="F29" i="1"/>
  <c r="A6" i="2"/>
  <c r="G13" i="1" l="1"/>
  <c r="E31" i="1"/>
  <c r="B20" i="2" l="1"/>
  <c r="E33" i="1"/>
  <c r="E32" i="1" s="1"/>
  <c r="C20" i="2" s="1"/>
  <c r="D20" i="2" l="1"/>
</calcChain>
</file>

<file path=xl/sharedStrings.xml><?xml version="1.0" encoding="utf-8"?>
<sst xmlns="http://schemas.openxmlformats.org/spreadsheetml/2006/main" count="91" uniqueCount="75">
  <si>
    <t xml:space="preserve"> </t>
  </si>
  <si>
    <t>Názov</t>
  </si>
  <si>
    <t>Celková cena bez DPH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</si>
  <si>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</si>
  <si>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</si>
  <si>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</si>
  <si>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</si>
  <si>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</si>
  <si>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</si>
  <si>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</si>
  <si>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</si>
  <si>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</si>
  <si>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</si>
  <si>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</si>
  <si>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</si>
  <si>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</si>
  <si>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</si>
  <si>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</si>
  <si>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</si>
  <si>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</si>
  <si>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</si>
  <si>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</si>
  <si>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</si>
  <si>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Uchádzačom navrhovaná celková cena za celý predmet zákazky zahŕňajúca všetky náklady súvisiace s predmetom zákazky vyjadrená v eurách bez DPH.</t>
  </si>
  <si>
    <t>MJ</t>
  </si>
  <si>
    <t>Predpokladané množstvo</t>
  </si>
  <si>
    <t>Jednotková cena za MJ bez DPH</t>
  </si>
  <si>
    <t>Celková cena vrátane DPH</t>
  </si>
  <si>
    <t>Jednotkové ceny sú vrátane všetkých ostatných nákladov spojených s plnením predmetu zákazky v mieste dodania alebo plnenia.</t>
  </si>
  <si>
    <t>Uchádzač vyplňuje žlto označené bunky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</si>
  <si>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</si>
  <si>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</si>
  <si>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</si>
  <si>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</si>
  <si>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</si>
  <si>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1.</t>
  </si>
  <si>
    <t>P. č.</t>
  </si>
  <si>
    <t>...........................................................
  Podpis oprávnenej osoby uchádzača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</si>
  <si>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</si>
  <si>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</si>
  <si>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</si>
  <si>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</si>
  <si>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</si>
  <si>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</si>
  <si>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</si>
  <si>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</si>
  <si>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</si>
  <si>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</si>
  <si>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</si>
  <si>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</si>
  <si>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</si>
  <si>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</si>
  <si>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</si>
  <si>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Bezpečnostná obuv členková s ochrannou špicou a podrážkou proti šmyku - zateplená</t>
  </si>
  <si>
    <t>Bezpečnostná obuv poloholeňová - letná</t>
  </si>
  <si>
    <t>Bezpečnostná obuv poloholeňová - zimná</t>
  </si>
  <si>
    <t>Čižmy gumené (celoročné)</t>
  </si>
  <si>
    <t>Čižmy vysoké proti vode</t>
  </si>
  <si>
    <t>Pracovná obuv poltopánka biela kožená s podrážkou proti šmyku</t>
  </si>
  <si>
    <t>Pracovná obuv poltopánka s podrážkou proti šmyku</t>
  </si>
  <si>
    <t>Poltopánky pre čašníkov - čierne s podrážkou proti šmyku</t>
  </si>
  <si>
    <t>Poltopánky pre čašníčky - čierne s podrážkou proti šmyku, s nízkym podpätkom</t>
  </si>
  <si>
    <t>Pracovná obuv biela dámska</t>
  </si>
  <si>
    <t>Ochranná obuv členková s podrážkou proti šmyku (vodič OMV)</t>
  </si>
  <si>
    <t>Sárové (holeňové) chrániče pri práci s krovinorezom + ochranné návleky na predkolenie (SET)</t>
  </si>
  <si>
    <t>Ochranné kožené gamaše zváračské</t>
  </si>
  <si>
    <t>Dielektrické prezúvky</t>
  </si>
  <si>
    <t>pár</t>
  </si>
  <si>
    <t>Bezpečnostná obuv členková s ochrannou špicou a podrážkou proti šmyku -letná</t>
  </si>
  <si>
    <t>Bezpečnostná obuv holeňová, s podrážkou proti šmyku a odolná proti prerezaniu motorovou pílou</t>
  </si>
  <si>
    <t>DPH 23%</t>
  </si>
  <si>
    <t>Nákup ochraných pracovných prostriedkov pre potreby Národnej diaľničnej spoločnosti, a.s., časť 2 Obuv</t>
  </si>
  <si>
    <t>Zároveň Príloha č. 2 k Rámcovej dohode</t>
  </si>
  <si>
    <t>Príloha č.1 k časti B.2 - Špecifikácia ceny - Časť č. 2 - Obuv</t>
  </si>
  <si>
    <t>Príloha č.1 k časti A.2 - Časť č. 2 - Obuv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</si>
</sst>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4" fontId="0" fillId="0" borderId="9" xfId="0" applyNumberFormat="1" applyBorder="1" applyProtection="1"/>
    <xf numFmtId="44" fontId="0" fillId="0" borderId="4" xfId="0" applyNumberFormat="1" applyBorder="1" applyProtection="1"/>
    <xf numFmtId="0" fontId="2" fillId="0" borderId="0" xfId="0" applyFont="1" applyAlignment="1" applyProtection="1"/>
    <xf numFmtId="0" fontId="0" fillId="0" borderId="7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1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44" fontId="0" fillId="3" borderId="10" xfId="0" applyNumberFormat="1" applyFill="1" applyBorder="1" applyAlignment="1" applyProtection="1">
      <alignment vertical="center"/>
    </xf>
    <xf numFmtId="44" fontId="0" fillId="3" borderId="9" xfId="0" applyNumberFormat="1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0" fontId="0" fillId="5" borderId="2" xfId="0" applyFill="1" applyBorder="1" applyAlignment="1" applyProtection="1">
      <alignment horizontal="left" vertical="center" wrapText="1"/>
    </xf>
    <xf numFmtId="44" fontId="2" fillId="0" borderId="9" xfId="0" applyNumberFormat="1" applyFont="1" applyBorder="1" applyProtection="1"/>
    <xf numFmtId="0" fontId="0" fillId="4" borderId="3" xfId="0" applyFill="1" applyBorder="1" applyAlignment="1" applyProtection="1">
      <alignment horizontal="center"/>
    </xf>
    <xf numFmtId="4" fontId="0" fillId="4" borderId="3" xfId="0" applyNumberFormat="1" applyFill="1" applyBorder="1" applyAlignment="1" applyProtection="1">
      <alignment horizontal="center"/>
    </xf>
    <xf numFmtId="44" fontId="0" fillId="4" borderId="3" xfId="2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44" fontId="0" fillId="0" borderId="5" xfId="2" applyNumberFormat="1" applyFont="1" applyBorder="1" applyAlignment="1" applyProtection="1">
      <alignment horizontal="center"/>
    </xf>
    <xf numFmtId="44" fontId="0" fillId="0" borderId="6" xfId="2" applyNumberFormat="1" applyFont="1" applyBorder="1" applyProtection="1"/>
    <xf numFmtId="44" fontId="0" fillId="0" borderId="7" xfId="2" applyNumberFormat="1" applyFont="1" applyBorder="1" applyAlignment="1" applyProtection="1">
      <alignment horizontal="center"/>
    </xf>
    <xf numFmtId="44" fontId="0" fillId="0" borderId="18" xfId="2" applyNumberFormat="1" applyFont="1" applyBorder="1" applyProtection="1"/>
    <xf numFmtId="44" fontId="0" fillId="4" borderId="3" xfId="1" applyNumberFormat="1" applyFont="1" applyFill="1" applyBorder="1" applyAlignment="1" applyProtection="1">
      <alignment horizontal="center"/>
    </xf>
    <xf numFmtId="44" fontId="0" fillId="4" borderId="13" xfId="2" applyNumberFormat="1" applyFont="1" applyFill="1" applyBorder="1" applyProtection="1"/>
    <xf numFmtId="44" fontId="2" fillId="4" borderId="3" xfId="2" applyNumberFormat="1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1" xfId="0" applyBorder="1" applyAlignment="1" applyProtection="1"/>
    <xf numFmtId="49" fontId="5" fillId="0" borderId="5" xfId="0" applyNumberFormat="1" applyFont="1" applyBorder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center" vertical="center" wrapText="1"/>
    </xf>
    <xf numFmtId="49" fontId="0" fillId="0" borderId="16" xfId="0" applyNumberFormat="1" applyBorder="1" applyAlignment="1" applyProtection="1">
      <alignment horizontal="center" vertical="center" wrapText="1"/>
    </xf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2" borderId="7" xfId="0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</xf>
    <xf numFmtId="0" fontId="0" fillId="0" borderId="0" xfId="0" applyBorder="1" applyAlignment="1" applyProtection="1"/>
    <xf numFmtId="0" fontId="0" fillId="0" borderId="14" xfId="0" applyBorder="1" applyAlignment="1" applyProtection="1"/>
    <xf numFmtId="0" fontId="8" fillId="0" borderId="8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 wrapText="1"/>
    </xf>
    <xf numFmtId="44" fontId="0" fillId="0" borderId="5" xfId="3" applyNumberFormat="1" applyFont="1" applyFill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 wrapText="1"/>
    </xf>
    <xf numFmtId="44" fontId="0" fillId="0" borderId="7" xfId="3" applyNumberFormat="1" applyFont="1" applyFill="1" applyBorder="1" applyAlignment="1" applyProtection="1">
      <alignment horizontal="center"/>
    </xf>
    <xf numFmtId="0" fontId="0" fillId="4" borderId="20" xfId="0" applyFill="1" applyBorder="1" applyProtection="1"/>
    <xf numFmtId="4" fontId="0" fillId="2" borderId="5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4">
    <cellStyle name="Čiarka" xfId="3" builtinId="3"/>
    <cellStyle name="Mena 2" xfId="2" xr:uid="{00000000-0005-0000-0000-000001000000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H22" sqref="H22"/>
    </sheetView>
  </sheetViews>
  <sheetFormatPr defaultRowHeight="14.5" x14ac:dyDescent="0.35"/>
  <cols>
    <col min="1" max="1" width="8.7265625" style="1"/>
    <col min="2" max="2" width="86.7265625" style="25" customWidth="1"/>
    <col min="3" max="3" width="10.7265625" style="1" customWidth="1"/>
    <col min="4" max="4" width="13.7265625" style="1" customWidth="1"/>
    <col min="5" max="5" width="16.7265625" style="1" customWidth="1"/>
    <col min="6" max="8" width="18.7265625" style="1" customWidth="1"/>
    <col min="9" max="16384" width="8.7265625" style="1"/>
  </cols>
  <sheetData>
    <row r="1" spans="1:8" x14ac:dyDescent="0.35">
      <c r="A1" s="53" t="s">
        <v>73</v>
      </c>
      <c r="B1" s="53"/>
      <c r="G1" s="1" t="s">
        <v>0</v>
      </c>
    </row>
    <row r="2" spans="1:8" x14ac:dyDescent="0.35">
      <c r="A2" s="53" t="s">
        <v>72</v>
      </c>
      <c r="B2" s="53"/>
    </row>
    <row r="3" spans="1:8" x14ac:dyDescent="0.35">
      <c r="C3" s="5"/>
      <c r="D3" s="5"/>
      <c r="E3" s="5"/>
      <c r="F3" s="5"/>
      <c r="G3" s="5"/>
      <c r="H3" s="6"/>
    </row>
    <row r="4" spans="1:8" ht="21" x14ac:dyDescent="0.5">
      <c r="A4" s="39" t="s">
        <v>31</v>
      </c>
      <c r="B4" s="39"/>
      <c r="C4" s="39"/>
      <c r="D4" s="39"/>
      <c r="E4" s="39"/>
      <c r="F4" s="39"/>
      <c r="G4" s="39"/>
      <c r="H4" s="39"/>
    </row>
    <row r="5" spans="1:8" ht="18.5" x14ac:dyDescent="0.45">
      <c r="B5" s="26"/>
      <c r="C5" s="2"/>
      <c r="D5" s="2"/>
      <c r="E5" s="2"/>
      <c r="F5" s="2"/>
      <c r="G5" s="2"/>
      <c r="H5" s="2"/>
    </row>
    <row r="6" spans="1:8" ht="21" x14ac:dyDescent="0.35">
      <c r="A6" s="38" t="s">
        <v>71</v>
      </c>
      <c r="B6" s="38"/>
      <c r="C6" s="38"/>
      <c r="D6" s="38"/>
      <c r="E6" s="38"/>
      <c r="F6" s="38"/>
      <c r="G6" s="38"/>
      <c r="H6" s="38"/>
    </row>
    <row r="7" spans="1:8" ht="18.5" x14ac:dyDescent="0.45">
      <c r="B7" s="26"/>
      <c r="C7" s="2"/>
      <c r="D7" s="2"/>
      <c r="E7" s="2"/>
      <c r="F7" s="2"/>
      <c r="G7" s="2"/>
      <c r="H7" s="2"/>
    </row>
    <row r="8" spans="1:8" ht="15" thickBot="1" x14ac:dyDescent="0.4">
      <c r="B8" s="27"/>
      <c r="C8" s="3"/>
      <c r="D8" s="3"/>
      <c r="E8" s="3"/>
      <c r="F8" s="4"/>
      <c r="G8" s="4"/>
      <c r="H8" s="4"/>
    </row>
    <row r="9" spans="1:8" x14ac:dyDescent="0.35">
      <c r="A9" s="35" t="s">
        <v>36</v>
      </c>
      <c r="B9" s="47" t="s">
        <v>1</v>
      </c>
      <c r="C9" s="47" t="s">
        <v>24</v>
      </c>
      <c r="D9" s="47" t="s">
        <v>25</v>
      </c>
      <c r="E9" s="47" t="s">
        <v>26</v>
      </c>
      <c r="F9" s="47" t="s">
        <v>2</v>
      </c>
      <c r="G9" s="41" t="s">
        <v>70</v>
      </c>
      <c r="H9" s="50" t="s">
        <v>27</v>
      </c>
    </row>
    <row r="10" spans="1:8" x14ac:dyDescent="0.35">
      <c r="A10" s="36"/>
      <c r="B10" s="48"/>
      <c r="C10" s="48"/>
      <c r="D10" s="48"/>
      <c r="E10" s="48"/>
      <c r="F10" s="48"/>
      <c r="G10" s="42"/>
      <c r="H10" s="51"/>
    </row>
    <row r="11" spans="1:8" ht="27.75" customHeight="1" thickBot="1" x14ac:dyDescent="0.4">
      <c r="A11" s="37"/>
      <c r="B11" s="49"/>
      <c r="C11" s="49"/>
      <c r="D11" s="49"/>
      <c r="E11" s="49"/>
      <c r="F11" s="49"/>
      <c r="G11" s="43"/>
      <c r="H11" s="52"/>
    </row>
    <row r="12" spans="1:8" ht="15" thickBot="1" x14ac:dyDescent="0.4">
      <c r="A12" s="40"/>
      <c r="B12" s="58"/>
      <c r="C12" s="58"/>
      <c r="D12" s="58"/>
      <c r="E12" s="58"/>
      <c r="F12" s="58"/>
      <c r="G12" s="58"/>
      <c r="H12" s="59"/>
    </row>
    <row r="13" spans="1:8" x14ac:dyDescent="0.35">
      <c r="A13" s="60" t="s">
        <v>35</v>
      </c>
      <c r="B13" s="61" t="s">
        <v>68</v>
      </c>
      <c r="C13" s="62" t="s">
        <v>67</v>
      </c>
      <c r="D13" s="62">
        <v>5296</v>
      </c>
      <c r="E13" s="69"/>
      <c r="F13" s="28">
        <f>ROUND(E13,2)*D13</f>
        <v>0</v>
      </c>
      <c r="G13" s="63">
        <f>SUM(H13-F13)</f>
        <v>0</v>
      </c>
      <c r="H13" s="29">
        <f>SUM(F13*1.23)</f>
        <v>0</v>
      </c>
    </row>
    <row r="14" spans="1:8" x14ac:dyDescent="0.35">
      <c r="A14" s="64" t="s">
        <v>38</v>
      </c>
      <c r="B14" s="65" t="s">
        <v>53</v>
      </c>
      <c r="C14" s="66" t="s">
        <v>67</v>
      </c>
      <c r="D14" s="66">
        <v>4064</v>
      </c>
      <c r="E14" s="70"/>
      <c r="F14" s="30">
        <f>ROUND(E14,2)*D14</f>
        <v>0</v>
      </c>
      <c r="G14" s="67">
        <f t="shared" ref="G14:G28" si="0">SUM(H14-F14)</f>
        <v>0</v>
      </c>
      <c r="H14" s="31">
        <f t="shared" ref="H14:H28" si="1">SUM(F14*1.23)</f>
        <v>0</v>
      </c>
    </row>
    <row r="15" spans="1:8" x14ac:dyDescent="0.35">
      <c r="A15" s="64" t="s">
        <v>39</v>
      </c>
      <c r="B15" s="65" t="s">
        <v>54</v>
      </c>
      <c r="C15" s="66" t="s">
        <v>67</v>
      </c>
      <c r="D15" s="66">
        <v>1224</v>
      </c>
      <c r="E15" s="70"/>
      <c r="F15" s="30">
        <f t="shared" ref="F15:F28" si="2">ROUND(E15,2)*D15</f>
        <v>0</v>
      </c>
      <c r="G15" s="67">
        <f t="shared" si="0"/>
        <v>0</v>
      </c>
      <c r="H15" s="31">
        <f t="shared" si="1"/>
        <v>0</v>
      </c>
    </row>
    <row r="16" spans="1:8" x14ac:dyDescent="0.35">
      <c r="A16" s="64" t="s">
        <v>40</v>
      </c>
      <c r="B16" s="65" t="s">
        <v>55</v>
      </c>
      <c r="C16" s="66" t="s">
        <v>67</v>
      </c>
      <c r="D16" s="66">
        <v>1752</v>
      </c>
      <c r="E16" s="70"/>
      <c r="F16" s="30">
        <f t="shared" si="2"/>
        <v>0</v>
      </c>
      <c r="G16" s="67">
        <f t="shared" si="0"/>
        <v>0</v>
      </c>
      <c r="H16" s="31">
        <f t="shared" si="1"/>
        <v>0</v>
      </c>
    </row>
    <row r="17" spans="1:8" x14ac:dyDescent="0.35">
      <c r="A17" s="64" t="s">
        <v>41</v>
      </c>
      <c r="B17" s="65" t="s">
        <v>56</v>
      </c>
      <c r="C17" s="66" t="s">
        <v>67</v>
      </c>
      <c r="D17" s="66">
        <v>2608</v>
      </c>
      <c r="E17" s="70"/>
      <c r="F17" s="30">
        <f t="shared" si="2"/>
        <v>0</v>
      </c>
      <c r="G17" s="67">
        <f t="shared" si="0"/>
        <v>0</v>
      </c>
      <c r="H17" s="31">
        <f t="shared" si="1"/>
        <v>0</v>
      </c>
    </row>
    <row r="18" spans="1:8" x14ac:dyDescent="0.35">
      <c r="A18" s="64" t="s">
        <v>42</v>
      </c>
      <c r="B18" s="65" t="s">
        <v>57</v>
      </c>
      <c r="C18" s="66" t="s">
        <v>67</v>
      </c>
      <c r="D18" s="66">
        <v>847</v>
      </c>
      <c r="E18" s="70"/>
      <c r="F18" s="30">
        <f t="shared" si="2"/>
        <v>0</v>
      </c>
      <c r="G18" s="67">
        <f t="shared" si="0"/>
        <v>0</v>
      </c>
      <c r="H18" s="31">
        <f t="shared" si="1"/>
        <v>0</v>
      </c>
    </row>
    <row r="19" spans="1:8" x14ac:dyDescent="0.35">
      <c r="A19" s="64" t="s">
        <v>43</v>
      </c>
      <c r="B19" s="65" t="s">
        <v>58</v>
      </c>
      <c r="C19" s="66" t="s">
        <v>67</v>
      </c>
      <c r="D19" s="66">
        <v>63</v>
      </c>
      <c r="E19" s="70"/>
      <c r="F19" s="30">
        <f t="shared" si="2"/>
        <v>0</v>
      </c>
      <c r="G19" s="67">
        <f t="shared" si="0"/>
        <v>0</v>
      </c>
      <c r="H19" s="31">
        <f t="shared" si="1"/>
        <v>0</v>
      </c>
    </row>
    <row r="20" spans="1:8" x14ac:dyDescent="0.35">
      <c r="A20" s="64" t="s">
        <v>44</v>
      </c>
      <c r="B20" s="65" t="s">
        <v>59</v>
      </c>
      <c r="C20" s="66" t="s">
        <v>67</v>
      </c>
      <c r="D20" s="66">
        <v>211</v>
      </c>
      <c r="E20" s="70"/>
      <c r="F20" s="30">
        <f t="shared" si="2"/>
        <v>0</v>
      </c>
      <c r="G20" s="67">
        <f t="shared" si="0"/>
        <v>0</v>
      </c>
      <c r="H20" s="31">
        <f t="shared" si="1"/>
        <v>0</v>
      </c>
    </row>
    <row r="21" spans="1:8" x14ac:dyDescent="0.35">
      <c r="A21" s="64" t="s">
        <v>45</v>
      </c>
      <c r="B21" s="65" t="s">
        <v>60</v>
      </c>
      <c r="C21" s="66" t="s">
        <v>67</v>
      </c>
      <c r="D21" s="66">
        <v>14</v>
      </c>
      <c r="E21" s="70"/>
      <c r="F21" s="30">
        <f t="shared" si="2"/>
        <v>0</v>
      </c>
      <c r="G21" s="67">
        <f t="shared" si="0"/>
        <v>0</v>
      </c>
      <c r="H21" s="31">
        <f t="shared" si="1"/>
        <v>0</v>
      </c>
    </row>
    <row r="22" spans="1:8" x14ac:dyDescent="0.35">
      <c r="A22" s="64" t="s">
        <v>46</v>
      </c>
      <c r="B22" s="65" t="s">
        <v>61</v>
      </c>
      <c r="C22" s="66" t="s">
        <v>67</v>
      </c>
      <c r="D22" s="66">
        <v>10</v>
      </c>
      <c r="E22" s="70"/>
      <c r="F22" s="30">
        <f t="shared" si="2"/>
        <v>0</v>
      </c>
      <c r="G22" s="67">
        <f t="shared" si="0"/>
        <v>0</v>
      </c>
      <c r="H22" s="31">
        <f t="shared" si="1"/>
        <v>0</v>
      </c>
    </row>
    <row r="23" spans="1:8" x14ac:dyDescent="0.35">
      <c r="A23" s="64" t="s">
        <v>47</v>
      </c>
      <c r="B23" s="65" t="s">
        <v>62</v>
      </c>
      <c r="C23" s="66" t="s">
        <v>67</v>
      </c>
      <c r="D23" s="66">
        <v>54</v>
      </c>
      <c r="E23" s="70"/>
      <c r="F23" s="30">
        <f t="shared" si="2"/>
        <v>0</v>
      </c>
      <c r="G23" s="67">
        <f t="shared" si="0"/>
        <v>0</v>
      </c>
      <c r="H23" s="31">
        <f t="shared" si="1"/>
        <v>0</v>
      </c>
    </row>
    <row r="24" spans="1:8" x14ac:dyDescent="0.35">
      <c r="A24" s="64" t="s">
        <v>48</v>
      </c>
      <c r="B24" s="65" t="s">
        <v>63</v>
      </c>
      <c r="C24" s="66" t="s">
        <v>67</v>
      </c>
      <c r="D24" s="66">
        <v>386</v>
      </c>
      <c r="E24" s="70"/>
      <c r="F24" s="30">
        <f t="shared" si="2"/>
        <v>0</v>
      </c>
      <c r="G24" s="67">
        <f t="shared" si="0"/>
        <v>0</v>
      </c>
      <c r="H24" s="31">
        <f t="shared" si="1"/>
        <v>0</v>
      </c>
    </row>
    <row r="25" spans="1:8" x14ac:dyDescent="0.35">
      <c r="A25" s="64" t="s">
        <v>49</v>
      </c>
      <c r="B25" s="65" t="s">
        <v>69</v>
      </c>
      <c r="C25" s="66" t="s">
        <v>67</v>
      </c>
      <c r="D25" s="66">
        <v>376</v>
      </c>
      <c r="E25" s="70"/>
      <c r="F25" s="30">
        <f t="shared" si="2"/>
        <v>0</v>
      </c>
      <c r="G25" s="67">
        <f t="shared" si="0"/>
        <v>0</v>
      </c>
      <c r="H25" s="31">
        <f t="shared" si="1"/>
        <v>0</v>
      </c>
    </row>
    <row r="26" spans="1:8" x14ac:dyDescent="0.35">
      <c r="A26" s="64" t="s">
        <v>50</v>
      </c>
      <c r="B26" s="65" t="s">
        <v>64</v>
      </c>
      <c r="C26" s="66" t="s">
        <v>67</v>
      </c>
      <c r="D26" s="66">
        <v>1777</v>
      </c>
      <c r="E26" s="70"/>
      <c r="F26" s="30">
        <f t="shared" si="2"/>
        <v>0</v>
      </c>
      <c r="G26" s="67">
        <f t="shared" si="0"/>
        <v>0</v>
      </c>
      <c r="H26" s="31">
        <f t="shared" si="1"/>
        <v>0</v>
      </c>
    </row>
    <row r="27" spans="1:8" x14ac:dyDescent="0.35">
      <c r="A27" s="64" t="s">
        <v>51</v>
      </c>
      <c r="B27" s="65" t="s">
        <v>65</v>
      </c>
      <c r="C27" s="66" t="s">
        <v>67</v>
      </c>
      <c r="D27" s="66">
        <v>252</v>
      </c>
      <c r="E27" s="70"/>
      <c r="F27" s="30">
        <f t="shared" si="2"/>
        <v>0</v>
      </c>
      <c r="G27" s="67">
        <f t="shared" si="0"/>
        <v>0</v>
      </c>
      <c r="H27" s="31">
        <f t="shared" si="1"/>
        <v>0</v>
      </c>
    </row>
    <row r="28" spans="1:8" x14ac:dyDescent="0.35">
      <c r="A28" s="64" t="s">
        <v>52</v>
      </c>
      <c r="B28" s="65" t="s">
        <v>66</v>
      </c>
      <c r="C28" s="66" t="s">
        <v>67</v>
      </c>
      <c r="D28" s="66">
        <v>210</v>
      </c>
      <c r="E28" s="70"/>
      <c r="F28" s="30">
        <f t="shared" si="2"/>
        <v>0</v>
      </c>
      <c r="G28" s="67">
        <f t="shared" si="0"/>
        <v>0</v>
      </c>
      <c r="H28" s="31">
        <f t="shared" si="1"/>
        <v>0</v>
      </c>
    </row>
    <row r="29" spans="1:8" ht="15" thickBot="1" x14ac:dyDescent="0.4">
      <c r="A29" s="68"/>
      <c r="B29" s="24"/>
      <c r="C29" s="21"/>
      <c r="D29" s="22"/>
      <c r="E29" s="23"/>
      <c r="F29" s="34">
        <f>SUM(F13:F28)</f>
        <v>0</v>
      </c>
      <c r="G29" s="32"/>
      <c r="H29" s="33">
        <f>SUM(H13:H28)</f>
        <v>0</v>
      </c>
    </row>
    <row r="30" spans="1:8" ht="15" thickBot="1" x14ac:dyDescent="0.4"/>
    <row r="31" spans="1:8" ht="15" thickBot="1" x14ac:dyDescent="0.4">
      <c r="A31" s="44" t="s">
        <v>34</v>
      </c>
      <c r="B31" s="45"/>
      <c r="C31" s="45"/>
      <c r="D31" s="46"/>
      <c r="E31" s="20">
        <f>SUM(F29)</f>
        <v>0</v>
      </c>
    </row>
    <row r="32" spans="1:8" ht="15" thickBot="1" x14ac:dyDescent="0.4">
      <c r="A32" s="44" t="s">
        <v>30</v>
      </c>
      <c r="B32" s="45"/>
      <c r="C32" s="45"/>
      <c r="D32" s="46"/>
      <c r="E32" s="7">
        <f>E33-E31</f>
        <v>0</v>
      </c>
    </row>
    <row r="33" spans="1:8" ht="15" thickBot="1" x14ac:dyDescent="0.4">
      <c r="A33" s="44" t="s">
        <v>33</v>
      </c>
      <c r="B33" s="45"/>
      <c r="C33" s="45"/>
      <c r="D33" s="46"/>
      <c r="E33" s="8">
        <f>SUM(H29)</f>
        <v>0</v>
      </c>
    </row>
    <row r="37" spans="1:8" x14ac:dyDescent="0.35">
      <c r="A37" s="1" t="s">
        <v>3</v>
      </c>
    </row>
    <row r="38" spans="1:8" x14ac:dyDescent="0.35">
      <c r="A38" s="1" t="s">
        <v>29</v>
      </c>
    </row>
    <row r="39" spans="1:8" x14ac:dyDescent="0.35">
      <c r="A39" s="1" t="s">
        <v>28</v>
      </c>
    </row>
    <row r="40" spans="1:8" x14ac:dyDescent="0.35">
      <c r="A40" s="71"/>
      <c r="B40" s="72"/>
      <c r="C40" s="71"/>
      <c r="D40" s="71"/>
      <c r="E40" s="71"/>
      <c r="F40" s="71"/>
      <c r="G40" s="71"/>
      <c r="H40" s="71"/>
    </row>
    <row r="41" spans="1:8" x14ac:dyDescent="0.35">
      <c r="A41" s="71"/>
      <c r="B41" s="72"/>
      <c r="C41" s="71"/>
      <c r="D41" s="71"/>
      <c r="E41" s="71"/>
      <c r="F41" s="71"/>
      <c r="G41" s="71"/>
      <c r="H41" s="71"/>
    </row>
    <row r="42" spans="1:8" x14ac:dyDescent="0.35">
      <c r="A42" s="71"/>
      <c r="B42" s="72"/>
      <c r="C42" s="71"/>
      <c r="D42" s="71"/>
      <c r="E42" s="71"/>
      <c r="F42" s="71"/>
      <c r="G42" s="71"/>
      <c r="H42" s="71"/>
    </row>
    <row r="43" spans="1:8" ht="15" customHeight="1" x14ac:dyDescent="0.35">
      <c r="A43" s="71" t="s">
        <v>18</v>
      </c>
      <c r="B43" s="72"/>
      <c r="C43" s="71"/>
      <c r="D43" s="71"/>
      <c r="E43" s="71"/>
      <c r="F43" s="73" t="s">
        <v>37</v>
      </c>
      <c r="G43" s="73"/>
      <c r="H43" s="73"/>
    </row>
    <row r="44" spans="1:8" x14ac:dyDescent="0.35">
      <c r="A44" s="71"/>
      <c r="B44" s="72"/>
      <c r="C44" s="71"/>
      <c r="D44" s="71"/>
      <c r="E44" s="71"/>
      <c r="F44" s="73"/>
      <c r="G44" s="73"/>
      <c r="H44" s="73"/>
    </row>
    <row r="45" spans="1:8" x14ac:dyDescent="0.35">
      <c r="A45" s="71"/>
      <c r="B45" s="72"/>
      <c r="C45" s="71"/>
      <c r="D45" s="71"/>
      <c r="E45" s="71"/>
      <c r="F45" s="71"/>
      <c r="G45" s="71"/>
      <c r="H45" s="71"/>
    </row>
  </sheetData>
  <sheetProtection algorithmName="SHA-512" hashValue="ysSvxJDO3F1S2VZ2GngYgYP/KLl6WqY1ULb/Q/sV7HD0j0l1QylTnFii4EM/Y0WYfbB6SJDnsBrPTPcpougvYg==" saltValue="yf3lnuAXPZo6+XxCCA4JwA==" spinCount="100000" sheet="1" objects="1" scenarios="1"/>
  <mergeCells count="17">
    <mergeCell ref="A2:B2"/>
    <mergeCell ref="A1:B1"/>
    <mergeCell ref="F43:H44"/>
    <mergeCell ref="A9:A11"/>
    <mergeCell ref="A6:H6"/>
    <mergeCell ref="A4:H4"/>
    <mergeCell ref="A12:H12"/>
    <mergeCell ref="G9:G11"/>
    <mergeCell ref="A31:D31"/>
    <mergeCell ref="A32:D32"/>
    <mergeCell ref="A33:D33"/>
    <mergeCell ref="B9:B11"/>
    <mergeCell ref="C9:C11"/>
    <mergeCell ref="D9:D11"/>
    <mergeCell ref="E9:E11"/>
    <mergeCell ref="F9:F11"/>
    <mergeCell ref="H9:H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G13:G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workbookViewId="0">
      <selection activeCell="B20" sqref="B20"/>
    </sheetView>
  </sheetViews>
  <sheetFormatPr defaultRowHeight="14.5" x14ac:dyDescent="0.35"/>
  <cols>
    <col min="1" max="1" width="48.26953125" style="1" customWidth="1"/>
    <col min="2" max="2" width="27.453125" style="1" customWidth="1"/>
    <col min="3" max="3" width="29.1796875" style="1" customWidth="1"/>
    <col min="4" max="4" width="30.26953125" style="1" customWidth="1"/>
    <col min="5" max="16384" width="8.7265625" style="1"/>
  </cols>
  <sheetData>
    <row r="1" spans="1:4" x14ac:dyDescent="0.35">
      <c r="A1" s="53" t="s">
        <v>74</v>
      </c>
      <c r="B1" s="53"/>
      <c r="C1" s="12"/>
      <c r="D1" s="13"/>
    </row>
    <row r="2" spans="1:4" x14ac:dyDescent="0.35">
      <c r="A2" s="53"/>
      <c r="B2" s="53"/>
      <c r="C2" s="11"/>
      <c r="D2" s="11"/>
    </row>
    <row r="3" spans="1:4" ht="18.5" x14ac:dyDescent="0.35">
      <c r="A3" s="54" t="s">
        <v>19</v>
      </c>
      <c r="B3" s="54"/>
      <c r="C3" s="54"/>
      <c r="D3" s="54"/>
    </row>
    <row r="4" spans="1:4" x14ac:dyDescent="0.35">
      <c r="A4" s="11"/>
      <c r="B4" s="11"/>
      <c r="C4" s="11"/>
      <c r="D4" s="11"/>
    </row>
    <row r="5" spans="1:4" x14ac:dyDescent="0.35">
      <c r="A5" s="9" t="s">
        <v>4</v>
      </c>
      <c r="B5" s="11"/>
      <c r="C5" s="11"/>
      <c r="D5" s="11"/>
    </row>
    <row r="6" spans="1:4" x14ac:dyDescent="0.35">
      <c r="A6" s="57" t="str">
        <f>'Pr. - Špecifikácia ceny'!A6:H6</f>
        <v>Nákup ochraných pracovných prostriedkov pre potreby Národnej diaľničnej spoločnosti, a.s., časť 2 Obuv</v>
      </c>
      <c r="B6" s="57"/>
      <c r="C6" s="57"/>
      <c r="D6" s="57"/>
    </row>
    <row r="7" spans="1:4" x14ac:dyDescent="0.35">
      <c r="A7" s="11"/>
      <c r="B7" s="11"/>
      <c r="C7" s="11"/>
      <c r="D7" s="11"/>
    </row>
    <row r="8" spans="1:4" x14ac:dyDescent="0.35">
      <c r="A8" s="11"/>
      <c r="B8" s="11"/>
      <c r="C8" s="11"/>
      <c r="D8" s="11"/>
    </row>
    <row r="9" spans="1:4" x14ac:dyDescent="0.35">
      <c r="A9" s="9" t="s">
        <v>5</v>
      </c>
      <c r="B9" s="55"/>
      <c r="C9" s="55"/>
      <c r="D9" s="55"/>
    </row>
    <row r="10" spans="1:4" x14ac:dyDescent="0.35">
      <c r="A10" s="10" t="s">
        <v>6</v>
      </c>
      <c r="B10" s="56"/>
      <c r="C10" s="56"/>
      <c r="D10" s="56"/>
    </row>
    <row r="11" spans="1:4" x14ac:dyDescent="0.35">
      <c r="A11" s="10" t="s">
        <v>7</v>
      </c>
      <c r="B11" s="56"/>
      <c r="C11" s="56"/>
      <c r="D11" s="56"/>
    </row>
    <row r="12" spans="1:4" x14ac:dyDescent="0.35">
      <c r="A12" s="10" t="s">
        <v>8</v>
      </c>
      <c r="B12" s="56"/>
      <c r="C12" s="56"/>
      <c r="D12" s="56"/>
    </row>
    <row r="13" spans="1:4" x14ac:dyDescent="0.35">
      <c r="A13" s="10" t="s">
        <v>9</v>
      </c>
      <c r="B13" s="56"/>
      <c r="C13" s="56"/>
      <c r="D13" s="56"/>
    </row>
    <row r="14" spans="1:4" x14ac:dyDescent="0.35">
      <c r="A14" s="10" t="s">
        <v>10</v>
      </c>
      <c r="B14" s="56"/>
      <c r="C14" s="56"/>
      <c r="D14" s="56"/>
    </row>
    <row r="15" spans="1:4" x14ac:dyDescent="0.35">
      <c r="A15" s="10" t="s">
        <v>11</v>
      </c>
      <c r="B15" s="56"/>
      <c r="C15" s="56"/>
      <c r="D15" s="56"/>
    </row>
    <row r="16" spans="1:4" x14ac:dyDescent="0.35">
      <c r="A16" s="11"/>
      <c r="B16" s="11"/>
      <c r="C16" s="11"/>
      <c r="D16" s="11"/>
    </row>
    <row r="17" spans="1:4" x14ac:dyDescent="0.35">
      <c r="A17" s="9" t="s">
        <v>21</v>
      </c>
      <c r="B17" s="11"/>
      <c r="C17" s="11"/>
      <c r="D17" s="11"/>
    </row>
    <row r="18" spans="1:4" ht="15" thickBot="1" x14ac:dyDescent="0.4">
      <c r="A18" s="9"/>
      <c r="B18" s="11"/>
      <c r="C18" s="11"/>
      <c r="D18" s="11"/>
    </row>
    <row r="19" spans="1:4" ht="15" thickBot="1" x14ac:dyDescent="0.4">
      <c r="A19" s="14" t="s">
        <v>12</v>
      </c>
      <c r="B19" s="14" t="s">
        <v>13</v>
      </c>
      <c r="C19" s="15" t="s">
        <v>22</v>
      </c>
      <c r="D19" s="15" t="s">
        <v>14</v>
      </c>
    </row>
    <row r="20" spans="1:4" ht="44" thickBot="1" x14ac:dyDescent="0.4">
      <c r="A20" s="19" t="s">
        <v>23</v>
      </c>
      <c r="B20" s="16">
        <f>'Pr. - Špecifikácia ceny'!E31</f>
        <v>0</v>
      </c>
      <c r="C20" s="17">
        <f>'Pr. - Špecifikácia ceny'!E32</f>
        <v>0</v>
      </c>
      <c r="D20" s="18">
        <f>'Pr. - Špecifikácia ceny'!E33</f>
        <v>0</v>
      </c>
    </row>
    <row r="21" spans="1:4" x14ac:dyDescent="0.35">
      <c r="A21" s="11"/>
      <c r="B21" s="11"/>
      <c r="C21" s="11"/>
      <c r="D21" s="11"/>
    </row>
    <row r="22" spans="1:4" x14ac:dyDescent="0.35">
      <c r="A22" s="9" t="s">
        <v>3</v>
      </c>
      <c r="B22" s="11"/>
      <c r="C22" s="11"/>
      <c r="D22" s="11"/>
    </row>
    <row r="23" spans="1:4" x14ac:dyDescent="0.35">
      <c r="A23" s="71" t="s">
        <v>32</v>
      </c>
      <c r="B23" s="74"/>
      <c r="C23" s="74"/>
      <c r="D23" s="74"/>
    </row>
    <row r="24" spans="1:4" x14ac:dyDescent="0.35">
      <c r="A24" s="74" t="s">
        <v>15</v>
      </c>
      <c r="B24" s="74"/>
      <c r="C24" s="74"/>
      <c r="D24" s="74"/>
    </row>
    <row r="25" spans="1:4" x14ac:dyDescent="0.35">
      <c r="A25" s="74"/>
      <c r="B25" s="74"/>
      <c r="C25" s="74"/>
      <c r="D25" s="74"/>
    </row>
    <row r="26" spans="1:4" x14ac:dyDescent="0.35">
      <c r="A26" s="74" t="s">
        <v>16</v>
      </c>
      <c r="B26" s="74"/>
      <c r="C26" s="74"/>
      <c r="D26" s="74"/>
    </row>
    <row r="27" spans="1:4" x14ac:dyDescent="0.35">
      <c r="A27" s="74"/>
      <c r="B27" s="74"/>
      <c r="C27" s="74"/>
      <c r="D27" s="74"/>
    </row>
    <row r="28" spans="1:4" x14ac:dyDescent="0.35">
      <c r="A28" s="74"/>
      <c r="B28" s="74"/>
      <c r="C28" s="74"/>
      <c r="D28" s="74"/>
    </row>
    <row r="29" spans="1:4" ht="33.75" customHeight="1" x14ac:dyDescent="0.35">
      <c r="A29" s="74"/>
      <c r="B29" s="74"/>
      <c r="C29" s="75" t="s">
        <v>17</v>
      </c>
      <c r="D29" s="75"/>
    </row>
    <row r="30" spans="1:4" x14ac:dyDescent="0.35">
      <c r="A30" s="74"/>
      <c r="B30" s="74"/>
      <c r="C30" s="74"/>
      <c r="D30" s="74"/>
    </row>
    <row r="31" spans="1:4" x14ac:dyDescent="0.35">
      <c r="A31" s="71"/>
      <c r="B31" s="71"/>
      <c r="C31" s="71"/>
      <c r="D31" s="71"/>
    </row>
    <row r="32" spans="1:4" x14ac:dyDescent="0.35">
      <c r="A32" s="76" t="s">
        <v>20</v>
      </c>
      <c r="B32" s="71"/>
      <c r="C32" s="71"/>
      <c r="D32" s="71"/>
    </row>
  </sheetData>
  <sheetProtection algorithmName="SHA-512" hashValue="XGqGxdg0d0lD/pkSHJ9WcDQN653xgtrGy/5xVw0Z908J+Yq/xf+LssLAcZHMv1EipuLLI29gNfHdSkOkKm4fYA==" saltValue="oVevmV0kHhcdcPVNwcdnuw==" spinCount="100000" sheet="1" objects="1" scenarios="1"/>
  <mergeCells count="12">
    <mergeCell ref="A1:B1"/>
    <mergeCell ref="A2:B2"/>
    <mergeCell ref="A3:D3"/>
    <mergeCell ref="C29:D29"/>
    <mergeCell ref="B9:D9"/>
    <mergeCell ref="B10:D10"/>
    <mergeCell ref="B11:D11"/>
    <mergeCell ref="B12:D12"/>
    <mergeCell ref="B13:D13"/>
    <mergeCell ref="B14:D14"/>
    <mergeCell ref="B15:D15"/>
    <mergeCell ref="A6:D6"/>
  </mergeCells>
  <pageMargins left="0.23622047244094491" right="0.23622047244094491" top="0.55118110236220474" bottom="0.55118110236220474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 - Špecifikácia ceny</vt:lpstr>
      <vt:lpstr>Pr.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Gutek Peter</cp:lastModifiedBy>
  <cp:lastPrinted>2024-02-12T10:16:01Z</cp:lastPrinted>
  <dcterms:created xsi:type="dcterms:W3CDTF">2022-08-24T11:59:58Z</dcterms:created>
  <dcterms:modified xsi:type="dcterms:W3CDTF">2025-10-01T12:57:58Z</dcterms:modified>
</cp:coreProperties>
</file>