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55_PHM_Bencalory 2026 II/1_ZD/"/>
    </mc:Choice>
  </mc:AlternateContent>
  <xr:revisionPtr revIDLastSave="116" documentId="8_{59A3E41A-6F07-4D60-8DEF-6ED0644AEE7D}" xr6:coauthVersionLast="47" xr6:coauthVersionMax="47" xr10:uidLastSave="{4CD903A7-89F5-4A4A-9E6C-B20ED0178FA3}"/>
  <bookViews>
    <workbookView xWindow="-120" yWindow="-120" windowWidth="29040" windowHeight="15720" xr2:uid="{CBAF04EF-269D-477D-93BD-78A91B680673}"/>
  </bookViews>
  <sheets>
    <sheet name="Tabulka - hodnocení" sheetId="2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5" l="1"/>
  <c r="I6" i="25" l="1"/>
  <c r="I17" i="25" s="1"/>
</calcChain>
</file>

<file path=xl/sharedStrings.xml><?xml version="1.0" encoding="utf-8"?>
<sst xmlns="http://schemas.openxmlformats.org/spreadsheetml/2006/main" count="31" uniqueCount="19">
  <si>
    <t>Příloha č. 2 ZD - Tabulka dodávek k ocenění</t>
  </si>
  <si>
    <t>A</t>
  </si>
  <si>
    <t>B</t>
  </si>
  <si>
    <t>C</t>
  </si>
  <si>
    <t>D</t>
  </si>
  <si>
    <t>E</t>
  </si>
  <si>
    <t>aritmetický průměr všech uveřejněných denních kotací Platts
Northwest Europe Cargoes CIF NWE - ULSD 10 ppm Mean pro naftu motorovou a arktickou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</si>
  <si>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</si>
  <si>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další nutné náklady na straně dodavatele</t>
  </si>
  <si>
    <t>aritmetický průměr denních kotací kurzů Kč/USD vydaných
ČNB za předcházející týden</t>
  </si>
  <si>
    <t>referenční hustota (koeficient)</t>
  </si>
  <si>
    <t>spotřební daň</t>
  </si>
  <si>
    <t>Nafta</t>
  </si>
  <si>
    <t>Arktická nafta</t>
  </si>
  <si>
    <t>Poznámky:</t>
  </si>
  <si>
    <t xml:space="preserve">Celková cena za 1 l v Kč bez DPH určená k hodnocení </t>
  </si>
  <si>
    <t xml:space="preserve">celková cena za 1 l v Kč bez DPH </t>
  </si>
  <si>
    <t>zelené buňky vyplní dodavatel</t>
  </si>
  <si>
    <t>Název dodavatele: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</si>
</sst>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\ &quot;Kč&quot;"/>
    <numFmt numFmtId="165" formatCode="#,##0.000000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6" xfId="0" applyFill="1" applyBorder="1" applyAlignment="1" applyProtection="1">
      <alignment vertical="center"/>
      <protection locked="0"/>
    </xf>
    <xf numFmtId="0" fontId="0" fillId="4" borderId="0" xfId="0" applyFill="1" applyAlignment="1">
      <alignment horizontal="left"/>
    </xf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1" fillId="4" borderId="26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9D410-D5B5-4ACE-A1F3-13B9D29FC0FB}">
  <sheetPr>
    <pageSetUpPr fitToPage="1"/>
  </sheetPr>
  <dimension ref="A1:I17"/>
  <sheetViews>
    <sheetView tabSelected="1" workbookViewId="0">
      <selection activeCell="K10" sqref="K10"/>
    </sheetView>
  </sheetViews>
  <sheetFormatPr defaultRowHeight="15" x14ac:dyDescent="0.25"/>
  <cols>
    <col min="1" max="1" width="2" customWidth="1"/>
    <col min="2" max="2" width="14.140625" customWidth="1"/>
    <col min="3" max="3" width="30.85546875" customWidth="1"/>
    <col min="4" max="4" width="27.140625" customWidth="1"/>
    <col min="5" max="5" width="37.42578125" customWidth="1"/>
    <col min="6" max="6" width="16.140625" customWidth="1"/>
    <col min="7" max="8" width="12.28515625" customWidth="1"/>
    <col min="9" max="9" width="22.28515625" customWidth="1"/>
    <col min="10" max="10" width="16.140625" customWidth="1"/>
  </cols>
  <sheetData>
    <row r="1" spans="1:9" x14ac:dyDescent="0.25">
      <c r="A1" s="1" t="s">
        <v>0</v>
      </c>
    </row>
    <row r="3" spans="1:9" ht="15.75" thickBot="1" x14ac:dyDescent="0.3"/>
    <row r="4" spans="1:9" s="3" customFormat="1" x14ac:dyDescent="0.25">
      <c r="B4" s="15"/>
      <c r="C4" s="16" t="s">
        <v>1</v>
      </c>
      <c r="D4" s="16" t="s">
        <v>2</v>
      </c>
      <c r="E4" s="16" t="s">
        <v>3</v>
      </c>
      <c r="F4" s="16" t="s">
        <v>4</v>
      </c>
      <c r="G4" s="16"/>
      <c r="H4" s="17"/>
      <c r="I4" s="18" t="s">
        <v>5</v>
      </c>
    </row>
    <row r="5" spans="1:9" s="4" customFormat="1" ht="110.25" customHeight="1" thickBot="1" x14ac:dyDescent="0.3">
      <c r="B5" s="19"/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1" t="s">
        <v>11</v>
      </c>
      <c r="I5" s="26" t="s">
        <v>16</v>
      </c>
    </row>
    <row r="6" spans="1:9" s="4" customFormat="1" ht="28.5" customHeight="1" thickBot="1" x14ac:dyDescent="0.3">
      <c r="B6" s="5" t="s">
        <v>12</v>
      </c>
      <c r="C6" s="29"/>
      <c r="D6" s="29"/>
      <c r="E6" s="29"/>
      <c r="F6" s="29"/>
      <c r="G6" s="6">
        <v>8.4500000000000005E-4</v>
      </c>
      <c r="H6" s="7">
        <v>9.9499999999999993</v>
      </c>
      <c r="I6" s="25">
        <f>((C6*0.93)+(D6*0.07)+E6)*F6*G6+H6</f>
        <v>9.9499999999999993</v>
      </c>
    </row>
    <row r="8" spans="1:9" ht="15.75" thickBot="1" x14ac:dyDescent="0.3"/>
    <row r="9" spans="1:9" ht="15.75" thickBot="1" x14ac:dyDescent="0.3">
      <c r="B9" s="11"/>
      <c r="C9" s="12" t="s">
        <v>1</v>
      </c>
      <c r="D9" s="12" t="s">
        <v>2</v>
      </c>
      <c r="E9" s="12" t="s">
        <v>3</v>
      </c>
      <c r="F9" s="12" t="s">
        <v>4</v>
      </c>
      <c r="G9" s="12"/>
      <c r="H9" s="13"/>
      <c r="I9" s="14" t="s">
        <v>5</v>
      </c>
    </row>
    <row r="10" spans="1:9" s="4" customFormat="1" ht="114" customHeight="1" thickBot="1" x14ac:dyDescent="0.3">
      <c r="B10" s="22"/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24" t="s">
        <v>11</v>
      </c>
      <c r="I10" s="27" t="s">
        <v>16</v>
      </c>
    </row>
    <row r="11" spans="1:9" s="4" customFormat="1" ht="28.5" customHeight="1" thickBot="1" x14ac:dyDescent="0.3">
      <c r="B11" s="8" t="s">
        <v>13</v>
      </c>
      <c r="C11" s="30"/>
      <c r="D11" s="30"/>
      <c r="E11" s="30"/>
      <c r="F11" s="30"/>
      <c r="G11" s="9">
        <v>8.4500000000000005E-4</v>
      </c>
      <c r="H11" s="10">
        <v>9.9499999999999993</v>
      </c>
      <c r="I11" s="25">
        <f>((C11*0.93)+(D11*0.07)+E11)*F11*G11+H11</f>
        <v>9.9499999999999993</v>
      </c>
    </row>
    <row r="12" spans="1:9" x14ac:dyDescent="0.25">
      <c r="B12" s="2"/>
    </row>
    <row r="13" spans="1:9" ht="15.75" thickBot="1" x14ac:dyDescent="0.3"/>
    <row r="14" spans="1:9" x14ac:dyDescent="0.25">
      <c r="B14" t="s">
        <v>14</v>
      </c>
      <c r="F14" s="39" t="s">
        <v>18</v>
      </c>
      <c r="G14" s="39"/>
      <c r="H14" s="35"/>
      <c r="I14" s="36"/>
    </row>
    <row r="15" spans="1:9" ht="15.75" thickBot="1" x14ac:dyDescent="0.3">
      <c r="B15" s="31" t="s">
        <v>17</v>
      </c>
      <c r="C15" s="31"/>
      <c r="H15" s="37"/>
      <c r="I15" s="38"/>
    </row>
    <row r="16" spans="1:9" ht="21.75" customHeight="1" thickBot="1" x14ac:dyDescent="0.3"/>
    <row r="17" spans="6:9" ht="36" customHeight="1" thickBot="1" x14ac:dyDescent="0.3">
      <c r="F17" s="32" t="s">
        <v>15</v>
      </c>
      <c r="G17" s="33"/>
      <c r="H17" s="34"/>
      <c r="I17" s="28">
        <f>I6*0.73+I11*0.27</f>
        <v>9.9499999999999993</v>
      </c>
    </row>
  </sheetData>
  <sheetProtection algorithmName="SHA-512" hashValue="0INvT8wJOkncC2VxNBKC/xytEvJ5H11suGr6OXWOcsH/euh11gGiOYVQmn9/dFhHfGPmDC+a1TQV/acMbNX2Mw==" saltValue="x6KbxFmAqgoKkU6ZPPVMfQ==" spinCount="100000" sheet="1" objects="1" scenarios="1"/>
  <mergeCells count="4">
    <mergeCell ref="B15:C15"/>
    <mergeCell ref="F17:H17"/>
    <mergeCell ref="H14:I15"/>
    <mergeCell ref="F14:G14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>
    <oddHeader>&amp;L&amp;G&amp;R&amp;"-,Tučné"&amp;12Z26055 - Dodávka pohonných hmot  2026 – střediska Česká Lípa, Liberec, Rychnov u Jablonce nad Nisou, Nová Ves, Frýdlant a Turnov II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(2. 12. 2024 12:09) - dokument odeslán ke schválení administrátorovi
Monika Poslová (2. 12. 2024 16:47) - schváleno administrátorem
Monika Poslová (2. 12. 2024 16:47) - odesláno ke schválení představenstvu - Zdeněk Sameš, Silnice LK a.s., Petr Správka, Silnice LK a.s.
Petr Správka (3. 12. 2024 10:50) - schváleno představenstvem
Zdeněk Sameš (4. 12. 2024 07:31) - schváleno představenstvem</Log_schvalovani>
    <_Flow_SignoffStatus xmlns="8b673dc0-8509-40e9-b30f-da1c7f909cf0" xsi:nil="true"/>
    <ID_zakazky xmlns="8b673dc0-8509-40e9-b30f-da1c7f909cf0">235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petr.spravka@silnicelk.cz,zdenek.sames@silnicelk.cz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584a37781aec1b6188b45c7086e1c67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1ae8e1f1e6878378a40875862be1770d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7F22C9-4EBB-465F-B782-57F98A8A3E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2A8963-FBEF-43F2-88D2-329C644C550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D85627EE-501C-4787-8679-4973B079E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- hodnocení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cp:lastPrinted>2026-01-22T09:13:03Z</cp:lastPrinted>
  <dcterms:created xsi:type="dcterms:W3CDTF">2020-09-15T15:13:50Z</dcterms:created>
  <dcterms:modified xsi:type="dcterms:W3CDTF">2026-01-22T09:13:16Z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