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Moja plocha\ACER\Banská Bystrica mesto\Stavba 2020\VO\PHZ po vysvetlení\"/>
    </mc:Choice>
  </mc:AlternateContent>
  <bookViews>
    <workbookView xWindow="0" yWindow="0" windowWidth="23040" windowHeight="9405" tabRatio="634"/>
  </bookViews>
  <sheets>
    <sheet name="špecifikácia" sheetId="31" r:id="rId1"/>
  </sheets>
  <definedNames>
    <definedName name="_xlnm.Print_Titles" localSheetId="0">špecifikácia!$6:$8</definedName>
  </definedNames>
  <calcPr calcId="152511"/>
</workbook>
</file>

<file path=xl/calcChain.xml><?xml version="1.0" encoding="utf-8"?>
<calcChain xmlns="http://schemas.openxmlformats.org/spreadsheetml/2006/main">
  <c r="H53" i="31" l="1"/>
  <c r="I53" i="31" s="1"/>
  <c r="H52" i="31"/>
  <c r="I52" i="31" s="1"/>
  <c r="H51" i="31"/>
  <c r="I51" i="31" s="1"/>
  <c r="H50" i="31"/>
  <c r="I50" i="31" s="1"/>
  <c r="H49" i="31"/>
  <c r="I49" i="31" s="1"/>
  <c r="I79" i="31" l="1"/>
  <c r="H63" i="31"/>
  <c r="I63" i="31" s="1"/>
  <c r="H62" i="31"/>
  <c r="I62" i="31" s="1"/>
  <c r="H61" i="31"/>
  <c r="I61" i="31" s="1"/>
  <c r="H59" i="31"/>
  <c r="I59" i="31" s="1"/>
  <c r="I58" i="31"/>
  <c r="H58" i="31"/>
  <c r="H71" i="31"/>
  <c r="I71" i="31" s="1"/>
  <c r="H69" i="31"/>
  <c r="I69" i="31" s="1"/>
  <c r="H57" i="31"/>
  <c r="I57" i="31" s="1"/>
  <c r="H80" i="31"/>
  <c r="I80" i="31" s="1"/>
  <c r="H73" i="31"/>
  <c r="I73" i="31" s="1"/>
  <c r="H72" i="31"/>
  <c r="I72" i="31" s="1"/>
  <c r="H70" i="31"/>
  <c r="I70" i="31" s="1"/>
  <c r="H68" i="31"/>
  <c r="I68" i="31" s="1"/>
  <c r="H67" i="31"/>
  <c r="I67" i="31" s="1"/>
  <c r="H66" i="31"/>
  <c r="I66" i="31" s="1"/>
  <c r="H65" i="31"/>
  <c r="I65" i="31" s="1"/>
  <c r="H64" i="31"/>
  <c r="I64" i="31" s="1"/>
  <c r="H81" i="31"/>
  <c r="I81" i="31" s="1"/>
  <c r="I78" i="31"/>
  <c r="H47" i="31"/>
  <c r="I47" i="31" s="1"/>
  <c r="H46" i="31"/>
  <c r="I46" i="31" s="1"/>
  <c r="H45" i="31"/>
  <c r="I45" i="31" s="1"/>
  <c r="H44" i="31"/>
  <c r="I44" i="31" s="1"/>
  <c r="H43" i="31"/>
  <c r="I43" i="31" s="1"/>
  <c r="H42" i="31"/>
  <c r="I42" i="31" s="1"/>
  <c r="H41" i="31"/>
  <c r="I41" i="31" s="1"/>
  <c r="H40" i="31"/>
  <c r="I40" i="31" s="1"/>
  <c r="H39" i="31"/>
  <c r="I39" i="31" s="1"/>
  <c r="H38" i="31"/>
  <c r="I38" i="31" s="1"/>
  <c r="H37" i="31"/>
  <c r="I37" i="31" s="1"/>
  <c r="H36" i="31"/>
  <c r="I36" i="31" s="1"/>
  <c r="H35" i="31"/>
  <c r="I35" i="31" s="1"/>
  <c r="H34" i="31"/>
  <c r="I34" i="31" s="1"/>
  <c r="H33" i="31"/>
  <c r="I33" i="31" s="1"/>
  <c r="H32" i="31"/>
  <c r="I32" i="31" s="1"/>
  <c r="H31" i="31"/>
  <c r="I31" i="31" s="1"/>
  <c r="H30" i="31"/>
  <c r="I30" i="31" s="1"/>
  <c r="H29" i="31"/>
  <c r="I29" i="31" s="1"/>
  <c r="H28" i="31"/>
  <c r="I28" i="31" s="1"/>
  <c r="H27" i="31"/>
  <c r="I27" i="31" s="1"/>
  <c r="H26" i="31"/>
  <c r="I26" i="31" s="1"/>
  <c r="H24" i="31"/>
  <c r="I24" i="31" s="1"/>
  <c r="H23" i="31"/>
  <c r="I23" i="31" s="1"/>
  <c r="H16" i="31"/>
  <c r="I16" i="31" s="1"/>
  <c r="H15" i="31"/>
  <c r="I15" i="31" s="1"/>
  <c r="H14" i="31"/>
  <c r="I14" i="31" s="1"/>
  <c r="H13" i="31"/>
  <c r="I13" i="31" s="1"/>
  <c r="H12" i="31"/>
  <c r="I12" i="31" s="1"/>
  <c r="H11" i="31"/>
  <c r="I11" i="31" s="1"/>
  <c r="I77" i="31" l="1"/>
  <c r="I76" i="31"/>
  <c r="H60" i="31"/>
  <c r="I60" i="31" s="1"/>
  <c r="H56" i="31"/>
  <c r="I56" i="31" s="1"/>
  <c r="H55" i="31"/>
  <c r="I55" i="31" s="1"/>
  <c r="H54" i="31"/>
  <c r="I54" i="31" s="1"/>
  <c r="H22" i="31"/>
  <c r="I22" i="31" s="1"/>
  <c r="H21" i="31"/>
  <c r="I21" i="31" s="1"/>
  <c r="H20" i="31"/>
  <c r="I20" i="31" s="1"/>
  <c r="H19" i="31"/>
  <c r="I19" i="31" s="1"/>
  <c r="H48" i="31"/>
  <c r="I48" i="31" s="1"/>
  <c r="H25" i="31"/>
  <c r="I25" i="31" s="1"/>
  <c r="H18" i="31"/>
  <c r="I18" i="31" s="1"/>
  <c r="H17" i="31"/>
  <c r="I17" i="31" s="1"/>
  <c r="I85" i="31" l="1"/>
  <c r="H83" i="31"/>
  <c r="I87" i="31" l="1"/>
</calcChain>
</file>

<file path=xl/sharedStrings.xml><?xml version="1.0" encoding="utf-8"?>
<sst xmlns="http://schemas.openxmlformats.org/spreadsheetml/2006/main" count="165" uniqueCount="100">
  <si>
    <t>P.č.</t>
  </si>
  <si>
    <t>Číslo položky</t>
  </si>
  <si>
    <t>Skrátený popis</t>
  </si>
  <si>
    <t>M.j.</t>
  </si>
  <si>
    <t>Množstvo</t>
  </si>
  <si>
    <t>Jednotková cena</t>
  </si>
  <si>
    <t>Hmotnosť (kg)</t>
  </si>
  <si>
    <t>dodávka</t>
  </si>
  <si>
    <t>jedn.</t>
  </si>
  <si>
    <t>spolu</t>
  </si>
  <si>
    <t>Číslo miestnosti</t>
  </si>
  <si>
    <t>ZOZNAM STROJOV A ZARIADENÍ</t>
  </si>
  <si>
    <t xml:space="preserve">Stavba: 
</t>
  </si>
  <si>
    <t>Náklady spolu v Eur</t>
  </si>
  <si>
    <t xml:space="preserve">Investor: </t>
  </si>
  <si>
    <t>Vypracoval:</t>
  </si>
  <si>
    <t>ks</t>
  </si>
  <si>
    <t>kpl</t>
  </si>
  <si>
    <t>montáž (25 % z dodávky)</t>
  </si>
  <si>
    <t>m</t>
  </si>
  <si>
    <t>Iné</t>
  </si>
  <si>
    <t>Náklady spolu v Eur bez DPH - DODÁVKA</t>
  </si>
  <si>
    <t>Náklady spolu v Eur bez DPH- MONTÁŽ</t>
  </si>
  <si>
    <t>Náklady spolu v Eur vrátane DPH- DODÁVKA + MONTÁŽ</t>
  </si>
  <si>
    <t>Práce a dodávky</t>
  </si>
  <si>
    <t>Ing.Durec Martin</t>
  </si>
  <si>
    <t>Vykurovanie</t>
  </si>
  <si>
    <t>Tlaková skúška potrubia</t>
  </si>
  <si>
    <t>Vykurovacia skúška</t>
  </si>
  <si>
    <t>hod</t>
  </si>
  <si>
    <t>Vyregulovanie sústavy</t>
  </si>
  <si>
    <t>MBB a.s., ČSA 26, 97401 Banská Bystrica</t>
  </si>
  <si>
    <t>Prestavba západnej tribúny vrátane hlavného vstupu a prislúchajúceho zázemia zimného štadióna v Banskej Bystrici</t>
  </si>
  <si>
    <t>Potrubie z rúr oceľových hladkých DN15  21,4x2,65</t>
  </si>
  <si>
    <t>Potrubie z rúr oceľových hladkých DN20  26,9x2,60</t>
  </si>
  <si>
    <t>Potrubie z rúr oceľových hladkých DN25  31,8x2,60</t>
  </si>
  <si>
    <t>Potrubie z rúr oceľových hladkých DN32  38,0x2,60</t>
  </si>
  <si>
    <t>Potrubie z rúr oceľových hladkých DN40  44,5x2,60</t>
  </si>
  <si>
    <t>Potrubie z rúr oceľových hladkých DN50  57,0x2,90</t>
  </si>
  <si>
    <t>Kotviaci a spojovací materiál</t>
  </si>
  <si>
    <t xml:space="preserve">Termostatická hlavica </t>
  </si>
  <si>
    <t>Náter potrubia - základný náter</t>
  </si>
  <si>
    <t xml:space="preserve">Sekacie práce </t>
  </si>
  <si>
    <t>sada</t>
  </si>
  <si>
    <t>Izolácia Tubolit DG alebo ekvivalent  22/20</t>
  </si>
  <si>
    <t>Izolácia Tubolit DG alebo ekvivalent  28/20</t>
  </si>
  <si>
    <t>Izolácia Tubolit DG alebo ekvivalent   35/20</t>
  </si>
  <si>
    <t>Izolácia Tubolit DG alebo ekvivalent  42/20</t>
  </si>
  <si>
    <t>Izolácia Tubolit DG alebo ekvivalent  48/30</t>
  </si>
  <si>
    <t>Izolácia Tubolit DG alebo ekvivalent  60/30</t>
  </si>
  <si>
    <t>Plastové potrubie HERZ PE-RT alebo ekvivalent   D16 16x2 vrátane tvaroviek</t>
  </si>
  <si>
    <t>Plastové potrubie HERZ PE-RT alebo ekvivalent   D20 20x2 vrátane tvaroviek</t>
  </si>
  <si>
    <t>Doskové vykurovacie teleso Buderus Logatrend alebo ekvivalent  K-Profil K 11 600/400</t>
  </si>
  <si>
    <t>Doskové vykurovacie teleso Buderus Logatrend K-Profilalebo ekvivalent   K 21 300/800</t>
  </si>
  <si>
    <t>Doskové vykurovacie teleso Buderus Logatrend K-Profil alebo ekvivalent  K 21 600/400</t>
  </si>
  <si>
    <t>Doskové vykurovacie teleso Buderus Logatrend K-Profil alebo ekvivalent   K 21 600/500</t>
  </si>
  <si>
    <t>Doskové vykurovacie teleso Buderus Logatrend K-Profil alebo ekvivalent  K 22 300/500</t>
  </si>
  <si>
    <t>Doskové vykurovacie teleso Buderus Logatrend K-Profil alebo ekvivalent   K 22 600/400</t>
  </si>
  <si>
    <t>Doskové vykurovacie teleso Buderus Logatrend K-Profil alebo ekvivalent   K 22 600/500</t>
  </si>
  <si>
    <t>Doskové vykurovacie teleso Buderus Logatrend K-Profil alebo ekvivalent   K 22 600/600</t>
  </si>
  <si>
    <t>Doskové vykurovacie teleso Buderus Logatrend K-Profil alebo ekvivalent  K 22 600/800</t>
  </si>
  <si>
    <t>Doskové vykurovacie teleso Buderus Logatrend K-Profil alebo ekvivalent   K 22 600/1000</t>
  </si>
  <si>
    <t>Doskové vykurovacie teleso Buderus Logatrend K-Profil alebo ekvivalent  K 22 600/1200</t>
  </si>
  <si>
    <t>Doskové vykurovacie teleso Buderus Logatrend K-Profilalebo ekvivalent   K 22 900/600</t>
  </si>
  <si>
    <t>Doskové vykurovacie teleso Buderus Logatrend K-Profil alebo ekvivalent  K 33 300/1000</t>
  </si>
  <si>
    <t>Doskové vykurovacie teleso Buderus Logatrend K-Profil alebo ekvivalent  K 33 300/1400</t>
  </si>
  <si>
    <t>Doskové vykurovacie teleso Buderus Logatrend K-Profil alebo ekvivalent  K 33 900/800</t>
  </si>
  <si>
    <t>Doskové vykurovacie teleso Buderus Logatrend K-Profil alebo ekvivalent  K 33 900/1000</t>
  </si>
  <si>
    <t>Doskové vykurovacie teleso Buderus Logatrend VK-Profil alebo ekvivalent  VK 22 300/1600</t>
  </si>
  <si>
    <t>Doskové vykurovacie teleso Buderus Logatrend VK-Profil alebo ekvivalent  VK 22 400/1400</t>
  </si>
  <si>
    <t>Doskové vykurovacie teleso Buderus Logatrend VK-Profil alebo ekvivalent  VK 22 600/600</t>
  </si>
  <si>
    <t>Doskové vykurovacie teleso Buderus Logatrend VK-Profil alebo ekvivalent  VK 22 600/800</t>
  </si>
  <si>
    <t>Doskové vykurovacie teleso Buderus Logatrend VK-Profil alebo ekvivalent  VK 22 600/1200</t>
  </si>
  <si>
    <t>Doskové vykurovacie teleso Buderus Logatrend VK-Profil alebo ekvivalent  VK 22 600/1400</t>
  </si>
  <si>
    <t>Doskové vykurovacie teleso Buderus Logatrend VK-Profil alebo ekvivalent  VK 33 300/1000</t>
  </si>
  <si>
    <t>Doskové vykurovacie teleso Buderus Logatrend VK-Profil alebo ekvivalent  VK 33 300/1400</t>
  </si>
  <si>
    <t>Konzola Logatrend alebo ekvivalent  typ 11 výška 600</t>
  </si>
  <si>
    <t>Konzola Logatrend alebo ekvivalent  typ 20-33 výška 300</t>
  </si>
  <si>
    <t>Konzola Logatrend alebo ekvivalent  typ 20-33 výška 400</t>
  </si>
  <si>
    <t>Konzola Logatrend alebo ekvivalent  typ 20-33 výška 600</t>
  </si>
  <si>
    <t>Konzola Logatrend alebo ekvivalent  typ 20-33 výška 900</t>
  </si>
  <si>
    <t xml:space="preserve">Termostatický ventil Herz TS-90 -  1/2"xEK  alebo ekvivalent </t>
  </si>
  <si>
    <t xml:space="preserve">Ventil do spiatočky Herz RL-5- 1/2"xEK  alebo ekvivalent </t>
  </si>
  <si>
    <t>Pripájací diel HERZ-3000 alebo ekvivalent , priamy, pre 2-rúrkové sústavy</t>
  </si>
  <si>
    <t>Automatický termostatický ventil Oventrop AQ alebo ekvivalent  DN20</t>
  </si>
  <si>
    <t>Šróbenie do spiatočky Oventrop Combi 2 alebo ekvivalent  DN20</t>
  </si>
  <si>
    <t>Regulačný ventil Oventrop Hycocon alebo ekvivalent  VTZ DN15</t>
  </si>
  <si>
    <t>Automatický odvzdušňovací ventil Ivar alebo ekvivalent   1/2"</t>
  </si>
  <si>
    <t>Vypúšťací kohút Ivar alebo ekvivalent   1/2"</t>
  </si>
  <si>
    <t xml:space="preserve">Guľový kohút DN25 Herz alebo ekvivalent </t>
  </si>
  <si>
    <t xml:space="preserve">Guľový kohút DN32 Herz alebo ekvivalent  </t>
  </si>
  <si>
    <t xml:space="preserve">Guľový kohút DN40 Herz alebo ekvivalent </t>
  </si>
  <si>
    <t xml:space="preserve">Guľový kohút DN50 Herz alebo ekvivalent </t>
  </si>
  <si>
    <t>Vyvažovací ventil STAD alebo ekvivalent   s vypúšť. DN15</t>
  </si>
  <si>
    <t>Vyvažovací ventil STAD alebo ekvivalent  s vypúšť. DN20</t>
  </si>
  <si>
    <t xml:space="preserve">Spätná klapka DN40 Ivar alebo ekvivalent </t>
  </si>
  <si>
    <t xml:space="preserve">Spätná klapka DN50 Ivar alebo ekvivalent </t>
  </si>
  <si>
    <t xml:space="preserve">Filter DN40 Ivar alebo ekvivalent </t>
  </si>
  <si>
    <t xml:space="preserve">Filter DN50 Ivar alebo ekvivalent </t>
  </si>
  <si>
    <t>Trojcestný zmiešavací ventil Esbe VL3TB alebo ekvivalent  DN32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</si>
</sst>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\ &quot;Sk&quot;"/>
    <numFmt numFmtId="165" formatCode="#,##0.00\ &quot;€&quot;"/>
    <numFmt numFmtId="166" formatCode="#,##0.000"/>
    <numFmt numFmtId="167" formatCode="#,##0.000\ &quot;€&quot;"/>
    <numFmt numFmtId="168" formatCode="0.0"/>
  </numFmts>
  <fonts count="35" x14ac:knownFonts="1">
    <font>
      <sz val="10"/>
      <name val="Arial CE"/>
    </font>
    <font>
      <sz val="10"/>
      <name val="Arial CE"/>
    </font>
    <font>
      <sz val="10"/>
      <name val="Arial Narrow"/>
      <family val="2"/>
    </font>
    <font>
      <sz val="11"/>
      <color indexed="8"/>
      <name val="Arial"/>
      <family val="2"/>
      <charset val="238"/>
    </font>
    <font>
      <sz val="11"/>
      <color indexed="9"/>
      <name val="Arial"/>
      <family val="2"/>
      <charset val="238"/>
    </font>
    <font>
      <sz val="11"/>
      <color indexed="20"/>
      <name val="Arial"/>
      <family val="2"/>
      <charset val="238"/>
    </font>
    <font>
      <b/>
      <sz val="11"/>
      <color indexed="10"/>
      <name val="Arial"/>
      <family val="2"/>
      <charset val="238"/>
    </font>
    <font>
      <i/>
      <sz val="11"/>
      <color indexed="23"/>
      <name val="Arial"/>
      <family val="2"/>
      <charset val="238"/>
    </font>
    <font>
      <sz val="11"/>
      <color indexed="17"/>
      <name val="Arial"/>
      <family val="2"/>
      <charset val="238"/>
    </font>
    <font>
      <b/>
      <sz val="15"/>
      <color indexed="62"/>
      <name val="Arial"/>
      <family val="2"/>
      <charset val="238"/>
    </font>
    <font>
      <b/>
      <sz val="13"/>
      <color indexed="62"/>
      <name val="Arial"/>
      <family val="2"/>
      <charset val="238"/>
    </font>
    <font>
      <b/>
      <sz val="11"/>
      <color indexed="62"/>
      <name val="Arial"/>
      <family val="2"/>
      <charset val="238"/>
    </font>
    <font>
      <b/>
      <sz val="11"/>
      <color indexed="9"/>
      <name val="Arial"/>
      <family val="2"/>
      <charset val="238"/>
    </font>
    <font>
      <sz val="11"/>
      <color indexed="62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color indexed="19"/>
      <name val="Arial"/>
      <family val="2"/>
      <charset val="238"/>
    </font>
    <font>
      <b/>
      <sz val="11"/>
      <color indexed="63"/>
      <name val="Arial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 CE"/>
      <family val="2"/>
      <charset val="238"/>
    </font>
    <font>
      <sz val="5"/>
      <name val="Calibri"/>
      <family val="2"/>
      <charset val="238"/>
      <scheme val="minor"/>
    </font>
    <font>
      <b/>
      <sz val="10"/>
      <name val="Arial CE"/>
      <charset val="238"/>
    </font>
    <font>
      <sz val="11"/>
      <color rgb="FFFF0000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Arial CE"/>
      <family val="2"/>
      <charset val="238"/>
    </font>
    <font>
      <sz val="10"/>
      <color rgb="FFFF0000"/>
      <name val="Arial Narrow"/>
      <family val="2"/>
    </font>
  </fonts>
  <fills count="1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1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17" borderId="5" applyNumberFormat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7" borderId="0" applyNumberFormat="0" applyBorder="0" applyAlignment="0" applyProtection="0"/>
    <xf numFmtId="0" fontId="1" fillId="4" borderId="7" applyNumberFormat="0" applyFont="0" applyAlignment="0" applyProtection="0"/>
    <xf numFmtId="0" fontId="16" fillId="16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4" fillId="0" borderId="0" applyNumberFormat="0" applyFill="0" applyBorder="0" applyAlignment="0" applyProtection="0"/>
  </cellStyleXfs>
  <cellXfs count="104">
    <xf numFmtId="0" fontId="0" fillId="0" borderId="0" xfId="0"/>
    <xf numFmtId="0" fontId="2" fillId="0" borderId="0" xfId="0" applyFont="1"/>
    <xf numFmtId="0" fontId="0" fillId="0" borderId="0" xfId="0" applyFont="1" applyBorder="1"/>
    <xf numFmtId="0" fontId="0" fillId="0" borderId="0" xfId="0" applyFont="1"/>
    <xf numFmtId="0" fontId="0" fillId="0" borderId="0" xfId="0" applyFont="1" applyAlignment="1">
      <alignment horizontal="right"/>
    </xf>
    <xf numFmtId="0" fontId="19" fillId="0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 wrapText="1"/>
    </xf>
    <xf numFmtId="0" fontId="21" fillId="0" borderId="11" xfId="0" applyFont="1" applyBorder="1" applyAlignment="1"/>
    <xf numFmtId="0" fontId="21" fillId="0" borderId="12" xfId="0" applyFont="1" applyBorder="1" applyAlignment="1"/>
    <xf numFmtId="0" fontId="22" fillId="0" borderId="14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4" fillId="0" borderId="19" xfId="0" applyFont="1" applyBorder="1"/>
    <xf numFmtId="0" fontId="24" fillId="0" borderId="0" xfId="0" applyFont="1" applyBorder="1"/>
    <xf numFmtId="0" fontId="24" fillId="0" borderId="0" xfId="0" applyFont="1" applyBorder="1" applyAlignment="1">
      <alignment horizontal="right"/>
    </xf>
    <xf numFmtId="0" fontId="24" fillId="0" borderId="20" xfId="0" applyFont="1" applyBorder="1"/>
    <xf numFmtId="0" fontId="24" fillId="0" borderId="21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23" fillId="0" borderId="14" xfId="0" applyFont="1" applyBorder="1" applyAlignment="1">
      <alignment horizontal="justify" vertical="center"/>
    </xf>
    <xf numFmtId="0" fontId="19" fillId="0" borderId="14" xfId="0" applyFont="1" applyFill="1" applyBorder="1" applyAlignment="1">
      <alignment horizontal="center" vertical="center" wrapText="1"/>
    </xf>
    <xf numFmtId="49" fontId="19" fillId="0" borderId="0" xfId="0" applyNumberFormat="1" applyFont="1" applyFill="1" applyBorder="1" applyAlignment="1">
      <alignment horizontal="left" vertical="center" wrapText="1"/>
    </xf>
    <xf numFmtId="0" fontId="26" fillId="0" borderId="14" xfId="0" applyFont="1" applyFill="1" applyBorder="1" applyAlignment="1">
      <alignment horizontal="center" vertical="center"/>
    </xf>
    <xf numFmtId="166" fontId="19" fillId="0" borderId="10" xfId="0" applyNumberFormat="1" applyFont="1" applyBorder="1" applyAlignment="1">
      <alignment horizontal="center" vertical="center" wrapText="1"/>
    </xf>
    <xf numFmtId="166" fontId="20" fillId="0" borderId="10" xfId="0" applyNumberFormat="1" applyFont="1" applyBorder="1" applyAlignment="1">
      <alignment horizontal="center" vertical="center" wrapText="1"/>
    </xf>
    <xf numFmtId="166" fontId="23" fillId="0" borderId="10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right"/>
    </xf>
    <xf numFmtId="0" fontId="25" fillId="0" borderId="14" xfId="0" applyFont="1" applyFill="1" applyBorder="1"/>
    <xf numFmtId="166" fontId="23" fillId="0" borderId="0" xfId="0" applyNumberFormat="1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left" vertical="center" wrapText="1"/>
    </xf>
    <xf numFmtId="166" fontId="19" fillId="0" borderId="14" xfId="0" applyNumberFormat="1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vertical="center"/>
    </xf>
    <xf numFmtId="165" fontId="19" fillId="0" borderId="10" xfId="0" applyNumberFormat="1" applyFont="1" applyFill="1" applyBorder="1" applyAlignment="1">
      <alignment horizontal="right" vertical="center" wrapText="1"/>
    </xf>
    <xf numFmtId="0" fontId="19" fillId="0" borderId="10" xfId="0" applyFont="1" applyFill="1" applyBorder="1" applyAlignment="1">
      <alignment horizontal="right" vertical="center"/>
    </xf>
    <xf numFmtId="167" fontId="23" fillId="0" borderId="10" xfId="0" applyNumberFormat="1" applyFont="1" applyBorder="1" applyAlignment="1">
      <alignment horizontal="center" vertical="center" wrapText="1"/>
    </xf>
    <xf numFmtId="0" fontId="23" fillId="18" borderId="37" xfId="0" applyFont="1" applyFill="1" applyBorder="1" applyAlignment="1">
      <alignment horizontal="left" vertical="center" wrapText="1"/>
    </xf>
    <xf numFmtId="0" fontId="19" fillId="18" borderId="37" xfId="0" applyFont="1" applyFill="1" applyBorder="1" applyAlignment="1">
      <alignment horizontal="left" vertical="center" wrapText="1"/>
    </xf>
    <xf numFmtId="0" fontId="19" fillId="18" borderId="37" xfId="0" applyFont="1" applyFill="1" applyBorder="1" applyAlignment="1">
      <alignment horizontal="center" vertical="center"/>
    </xf>
    <xf numFmtId="166" fontId="19" fillId="18" borderId="37" xfId="0" applyNumberFormat="1" applyFont="1" applyFill="1" applyBorder="1" applyAlignment="1">
      <alignment horizontal="center" vertical="center"/>
    </xf>
    <xf numFmtId="0" fontId="25" fillId="18" borderId="37" xfId="0" applyFont="1" applyFill="1" applyBorder="1" applyAlignment="1">
      <alignment horizontal="right"/>
    </xf>
    <xf numFmtId="165" fontId="27" fillId="18" borderId="37" xfId="0" applyNumberFormat="1" applyFont="1" applyFill="1" applyBorder="1"/>
    <xf numFmtId="0" fontId="24" fillId="0" borderId="19" xfId="0" applyFont="1" applyBorder="1" applyAlignment="1"/>
    <xf numFmtId="0" fontId="24" fillId="0" borderId="0" xfId="0" applyFont="1" applyBorder="1" applyAlignment="1"/>
    <xf numFmtId="0" fontId="19" fillId="0" borderId="14" xfId="0" applyFont="1" applyBorder="1" applyAlignment="1">
      <alignment horizontal="justify" vertical="center"/>
    </xf>
    <xf numFmtId="168" fontId="19" fillId="0" borderId="14" xfId="0" applyNumberFormat="1" applyFont="1" applyFill="1" applyBorder="1" applyAlignment="1">
      <alignment horizontal="center" vertical="center" wrapText="1"/>
    </xf>
    <xf numFmtId="168" fontId="19" fillId="0" borderId="10" xfId="0" applyNumberFormat="1" applyFont="1" applyFill="1" applyBorder="1" applyAlignment="1">
      <alignment horizontal="center" vertical="center"/>
    </xf>
    <xf numFmtId="0" fontId="29" fillId="0" borderId="12" xfId="0" applyFont="1" applyBorder="1" applyAlignment="1"/>
    <xf numFmtId="0" fontId="29" fillId="0" borderId="12" xfId="0" applyFont="1" applyBorder="1" applyAlignment="1">
      <alignment horizontal="right"/>
    </xf>
    <xf numFmtId="0" fontId="30" fillId="0" borderId="12" xfId="0" applyFont="1" applyBorder="1" applyAlignment="1">
      <alignment horizontal="right"/>
    </xf>
    <xf numFmtId="0" fontId="30" fillId="0" borderId="12" xfId="0" applyFont="1" applyBorder="1"/>
    <xf numFmtId="0" fontId="30" fillId="0" borderId="13" xfId="0" applyFont="1" applyBorder="1"/>
    <xf numFmtId="49" fontId="31" fillId="0" borderId="34" xfId="0" applyNumberFormat="1" applyFont="1" applyFill="1" applyBorder="1" applyAlignment="1">
      <alignment horizontal="center" vertical="center" wrapText="1"/>
    </xf>
    <xf numFmtId="49" fontId="32" fillId="0" borderId="14" xfId="0" applyNumberFormat="1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 wrapText="1"/>
    </xf>
    <xf numFmtId="166" fontId="30" fillId="0" borderId="10" xfId="0" applyNumberFormat="1" applyFont="1" applyBorder="1" applyAlignment="1">
      <alignment horizontal="center" vertical="center" wrapText="1"/>
    </xf>
    <xf numFmtId="164" fontId="30" fillId="0" borderId="10" xfId="0" applyNumberFormat="1" applyFont="1" applyBorder="1" applyAlignment="1">
      <alignment horizontal="left" vertical="center" wrapText="1"/>
    </xf>
    <xf numFmtId="0" fontId="30" fillId="0" borderId="10" xfId="0" applyFont="1" applyBorder="1" applyAlignment="1">
      <alignment horizontal="left" vertical="center" wrapText="1"/>
    </xf>
    <xf numFmtId="0" fontId="30" fillId="0" borderId="14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 wrapText="1"/>
    </xf>
    <xf numFmtId="0" fontId="28" fillId="0" borderId="14" xfId="0" applyFont="1" applyBorder="1" applyAlignment="1">
      <alignment horizontal="justify" vertical="center"/>
    </xf>
    <xf numFmtId="0" fontId="30" fillId="0" borderId="10" xfId="0" applyFont="1" applyFill="1" applyBorder="1" applyAlignment="1">
      <alignment horizontal="center" vertical="center"/>
    </xf>
    <xf numFmtId="49" fontId="33" fillId="0" borderId="32" xfId="0" applyNumberFormat="1" applyFont="1" applyFill="1" applyBorder="1" applyAlignment="1">
      <alignment vertical="center"/>
    </xf>
    <xf numFmtId="49" fontId="30" fillId="0" borderId="10" xfId="0" applyNumberFormat="1" applyFont="1" applyFill="1" applyBorder="1" applyAlignment="1">
      <alignment vertical="center"/>
    </xf>
    <xf numFmtId="0" fontId="33" fillId="0" borderId="10" xfId="0" applyFont="1" applyFill="1" applyBorder="1" applyAlignment="1">
      <alignment vertical="center"/>
    </xf>
    <xf numFmtId="0" fontId="33" fillId="0" borderId="33" xfId="0" applyFont="1" applyFill="1" applyBorder="1" applyAlignment="1">
      <alignment vertical="center"/>
    </xf>
    <xf numFmtId="49" fontId="31" fillId="0" borderId="32" xfId="0" applyNumberFormat="1" applyFont="1" applyFill="1" applyBorder="1" applyAlignment="1">
      <alignment horizontal="center"/>
    </xf>
    <xf numFmtId="49" fontId="30" fillId="0" borderId="14" xfId="0" applyNumberFormat="1" applyFont="1" applyFill="1" applyBorder="1" applyAlignment="1">
      <alignment horizontal="center" vertical="center"/>
    </xf>
    <xf numFmtId="49" fontId="34" fillId="0" borderId="14" xfId="0" applyNumberFormat="1" applyFont="1" applyFill="1" applyBorder="1"/>
    <xf numFmtId="0" fontId="30" fillId="0" borderId="14" xfId="0" applyFont="1" applyFill="1" applyBorder="1" applyAlignment="1">
      <alignment horizontal="left" vertical="center"/>
    </xf>
    <xf numFmtId="0" fontId="30" fillId="0" borderId="14" xfId="0" applyFont="1" applyFill="1" applyBorder="1" applyAlignment="1">
      <alignment horizontal="center" vertical="center"/>
    </xf>
    <xf numFmtId="166" fontId="30" fillId="0" borderId="14" xfId="0" applyNumberFormat="1" applyFont="1" applyFill="1" applyBorder="1" applyAlignment="1">
      <alignment horizontal="right" vertical="center"/>
    </xf>
    <xf numFmtId="0" fontId="33" fillId="0" borderId="14" xfId="0" applyFont="1" applyFill="1" applyBorder="1"/>
    <xf numFmtId="0" fontId="33" fillId="0" borderId="15" xfId="0" applyFont="1" applyFill="1" applyBorder="1"/>
    <xf numFmtId="49" fontId="28" fillId="0" borderId="34" xfId="0" applyNumberFormat="1" applyFont="1" applyFill="1" applyBorder="1" applyAlignment="1">
      <alignment horizontal="center"/>
    </xf>
    <xf numFmtId="49" fontId="28" fillId="18" borderId="36" xfId="0" applyNumberFormat="1" applyFont="1" applyFill="1" applyBorder="1" applyAlignment="1">
      <alignment horizontal="center"/>
    </xf>
    <xf numFmtId="49" fontId="33" fillId="18" borderId="37" xfId="0" applyNumberFormat="1" applyFont="1" applyFill="1" applyBorder="1"/>
    <xf numFmtId="49" fontId="34" fillId="18" borderId="37" xfId="0" applyNumberFormat="1" applyFont="1" applyFill="1" applyBorder="1"/>
    <xf numFmtId="0" fontId="33" fillId="18" borderId="37" xfId="0" applyFont="1" applyFill="1" applyBorder="1"/>
    <xf numFmtId="0" fontId="33" fillId="18" borderId="38" xfId="0" applyFont="1" applyFill="1" applyBorder="1"/>
    <xf numFmtId="0" fontId="19" fillId="0" borderId="14" xfId="0" applyFont="1" applyFill="1" applyBorder="1" applyAlignment="1">
      <alignment horizontal="justify" vertical="center"/>
    </xf>
    <xf numFmtId="0" fontId="24" fillId="0" borderId="19" xfId="0" applyFont="1" applyBorder="1" applyAlignment="1"/>
    <xf numFmtId="0" fontId="24" fillId="0" borderId="0" xfId="0" applyFont="1" applyBorder="1" applyAlignment="1"/>
    <xf numFmtId="0" fontId="24" fillId="0" borderId="0" xfId="0" applyFont="1" applyBorder="1" applyAlignment="1">
      <alignment horizontal="left" wrapText="1"/>
    </xf>
    <xf numFmtId="0" fontId="24" fillId="0" borderId="20" xfId="0" applyFont="1" applyBorder="1" applyAlignment="1">
      <alignment horizontal="left" wrapText="1"/>
    </xf>
    <xf numFmtId="0" fontId="22" fillId="0" borderId="27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center" vertical="center"/>
    </xf>
    <xf numFmtId="0" fontId="22" fillId="0" borderId="23" xfId="0" applyFont="1" applyFill="1" applyBorder="1" applyAlignment="1">
      <alignment horizontal="center" vertical="center" wrapText="1"/>
    </xf>
    <xf numFmtId="0" fontId="22" fillId="0" borderId="24" xfId="0" applyFont="1" applyFill="1" applyBorder="1" applyAlignment="1">
      <alignment horizontal="center" vertical="center"/>
    </xf>
    <xf numFmtId="0" fontId="24" fillId="0" borderId="22" xfId="0" applyFont="1" applyBorder="1" applyAlignment="1">
      <alignment horizontal="left" wrapText="1"/>
    </xf>
    <xf numFmtId="0" fontId="24" fillId="0" borderId="29" xfId="0" applyFont="1" applyBorder="1" applyAlignment="1">
      <alignment horizontal="left" wrapText="1"/>
    </xf>
    <xf numFmtId="0" fontId="22" fillId="0" borderId="30" xfId="0" applyFont="1" applyFill="1" applyBorder="1" applyAlignment="1">
      <alignment horizontal="center" vertical="center"/>
    </xf>
    <xf numFmtId="0" fontId="22" fillId="0" borderId="31" xfId="0" applyFont="1" applyFill="1" applyBorder="1" applyAlignment="1">
      <alignment horizontal="center"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35" xfId="0" applyFont="1" applyFill="1" applyBorder="1" applyAlignment="1">
      <alignment horizontal="center" vertical="center" wrapText="1"/>
    </xf>
    <xf numFmtId="0" fontId="22" fillId="0" borderId="25" xfId="0" applyFont="1" applyFill="1" applyBorder="1" applyAlignment="1">
      <alignment horizontal="center" vertical="center"/>
    </xf>
    <xf numFmtId="0" fontId="22" fillId="0" borderId="26" xfId="0" applyFont="1" applyFill="1" applyBorder="1" applyAlignment="1">
      <alignment horizontal="center" vertical="center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Explanatory Text" xfId="27"/>
    <cellStyle name="Good" xfId="28"/>
    <cellStyle name="Heading 1" xfId="29"/>
    <cellStyle name="Heading 2" xfId="30"/>
    <cellStyle name="Heading 3" xfId="31"/>
    <cellStyle name="Heading 4" xfId="32"/>
    <cellStyle name="Check Cell" xfId="33"/>
    <cellStyle name="Input" xfId="34"/>
    <cellStyle name="Linked Cell" xfId="35"/>
    <cellStyle name="Neutral" xfId="36"/>
    <cellStyle name="Normálne" xfId="0" builtinId="0"/>
    <cellStyle name="Note" xfId="37"/>
    <cellStyle name="Output" xfId="38"/>
    <cellStyle name="Title" xfId="39"/>
    <cellStyle name="Total" xfId="40"/>
    <cellStyle name="Warning Text" xfId="4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"/>
  <sheetViews>
    <sheetView tabSelected="1" zoomScaleNormal="100" workbookViewId="0">
      <pane ySplit="8" topLeftCell="A66" activePane="bottomLeft" state="frozenSplit"/>
      <selection activeCell="G80" sqref="G80"/>
      <selection pane="bottomLeft" activeCell="G76" sqref="G76:G81"/>
    </sheetView>
  </sheetViews>
  <sheetFormatPr defaultColWidth="9.140625" defaultRowHeight="12.75" x14ac:dyDescent="0.2"/>
  <cols>
    <col min="1" max="1" width="3.5703125" style="3" customWidth="1"/>
    <col min="2" max="2" width="7.28515625" style="3" customWidth="1"/>
    <col min="3" max="3" width="6.7109375" style="1" customWidth="1"/>
    <col min="4" max="4" width="64.140625" style="3" customWidth="1"/>
    <col min="5" max="5" width="5.140625" style="3" customWidth="1"/>
    <col min="6" max="6" width="8.42578125" style="3" customWidth="1"/>
    <col min="7" max="7" width="13.140625" style="4" customWidth="1"/>
    <col min="8" max="8" width="12.5703125" style="4" customWidth="1"/>
    <col min="9" max="9" width="11.7109375" style="3" customWidth="1"/>
    <col min="10" max="10" width="8.28515625" style="3" customWidth="1"/>
    <col min="11" max="11" width="9.42578125" style="3" customWidth="1"/>
    <col min="12" max="12" width="31.42578125" style="2" bestFit="1" customWidth="1"/>
    <col min="13" max="16384" width="9.140625" style="2"/>
  </cols>
  <sheetData>
    <row r="1" spans="1:11" ht="21" x14ac:dyDescent="0.35">
      <c r="A1" s="8" t="s">
        <v>11</v>
      </c>
      <c r="B1" s="9"/>
      <c r="C1" s="55"/>
      <c r="D1" s="55"/>
      <c r="E1" s="55"/>
      <c r="F1" s="54"/>
      <c r="G1" s="54"/>
      <c r="H1" s="56"/>
      <c r="I1" s="57"/>
      <c r="J1" s="57"/>
      <c r="K1" s="58"/>
    </row>
    <row r="2" spans="1:11" ht="15" x14ac:dyDescent="0.25">
      <c r="A2" s="88" t="s">
        <v>12</v>
      </c>
      <c r="B2" s="89"/>
      <c r="C2" s="90" t="s">
        <v>32</v>
      </c>
      <c r="D2" s="90"/>
      <c r="E2" s="90"/>
      <c r="F2" s="90"/>
      <c r="G2" s="90"/>
      <c r="H2" s="90"/>
      <c r="I2" s="90"/>
      <c r="J2" s="90"/>
      <c r="K2" s="91"/>
    </row>
    <row r="3" spans="1:11" ht="15" customHeight="1" x14ac:dyDescent="0.25">
      <c r="A3" s="49" t="s">
        <v>14</v>
      </c>
      <c r="B3" s="50"/>
      <c r="C3" s="90" t="s">
        <v>31</v>
      </c>
      <c r="D3" s="90"/>
      <c r="E3" s="90"/>
      <c r="F3" s="90"/>
      <c r="G3" s="90"/>
      <c r="H3" s="90"/>
      <c r="I3" s="90"/>
      <c r="J3" s="90"/>
      <c r="K3" s="91"/>
    </row>
    <row r="4" spans="1:11" ht="12.75" customHeight="1" x14ac:dyDescent="0.25">
      <c r="A4" s="17" t="s">
        <v>15</v>
      </c>
      <c r="B4" s="18"/>
      <c r="C4" s="18" t="s">
        <v>25</v>
      </c>
      <c r="D4" s="18"/>
      <c r="E4" s="18"/>
      <c r="F4" s="18"/>
      <c r="G4" s="19"/>
      <c r="H4" s="19"/>
      <c r="I4" s="18"/>
      <c r="J4" s="18"/>
      <c r="K4" s="20"/>
    </row>
    <row r="5" spans="1:11" ht="15.75" customHeight="1" thickBot="1" x14ac:dyDescent="0.3">
      <c r="A5" s="21"/>
      <c r="B5" s="22"/>
      <c r="C5" s="96" t="s">
        <v>26</v>
      </c>
      <c r="D5" s="96"/>
      <c r="E5" s="96"/>
      <c r="F5" s="96"/>
      <c r="G5" s="96"/>
      <c r="H5" s="96"/>
      <c r="I5" s="96"/>
      <c r="J5" s="96"/>
      <c r="K5" s="97"/>
    </row>
    <row r="6" spans="1:11" x14ac:dyDescent="0.2">
      <c r="A6" s="98" t="s">
        <v>0</v>
      </c>
      <c r="B6" s="94" t="s">
        <v>1</v>
      </c>
      <c r="C6" s="94" t="s">
        <v>10</v>
      </c>
      <c r="D6" s="100" t="s">
        <v>2</v>
      </c>
      <c r="E6" s="100" t="s">
        <v>3</v>
      </c>
      <c r="F6" s="94" t="s">
        <v>4</v>
      </c>
      <c r="G6" s="94" t="s">
        <v>5</v>
      </c>
      <c r="H6" s="102" t="s">
        <v>13</v>
      </c>
      <c r="I6" s="103"/>
      <c r="J6" s="92" t="s">
        <v>6</v>
      </c>
      <c r="K6" s="93"/>
    </row>
    <row r="7" spans="1:11" x14ac:dyDescent="0.2">
      <c r="A7" s="99"/>
      <c r="B7" s="95"/>
      <c r="C7" s="95"/>
      <c r="D7" s="95"/>
      <c r="E7" s="95"/>
      <c r="F7" s="95"/>
      <c r="G7" s="101"/>
      <c r="H7" s="10" t="s">
        <v>7</v>
      </c>
      <c r="I7" s="26" t="s">
        <v>18</v>
      </c>
      <c r="J7" s="10" t="s">
        <v>8</v>
      </c>
      <c r="K7" s="11" t="s">
        <v>9</v>
      </c>
    </row>
    <row r="8" spans="1:11" ht="13.5" thickBot="1" x14ac:dyDescent="0.25">
      <c r="A8" s="13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5">
        <v>7</v>
      </c>
      <c r="H8" s="15">
        <v>8</v>
      </c>
      <c r="I8" s="15">
        <v>9</v>
      </c>
      <c r="J8" s="15">
        <v>10</v>
      </c>
      <c r="K8" s="16">
        <v>11</v>
      </c>
    </row>
    <row r="9" spans="1:11" ht="15" x14ac:dyDescent="0.2">
      <c r="A9" s="59"/>
      <c r="B9" s="60"/>
      <c r="C9" s="60"/>
      <c r="D9" s="23" t="s">
        <v>24</v>
      </c>
      <c r="E9" s="61"/>
      <c r="F9" s="61"/>
      <c r="G9" s="62"/>
      <c r="H9" s="63"/>
      <c r="I9" s="64"/>
      <c r="J9" s="65"/>
      <c r="K9" s="66"/>
    </row>
    <row r="10" spans="1:11" ht="15" x14ac:dyDescent="0.2">
      <c r="A10" s="59"/>
      <c r="B10" s="60"/>
      <c r="C10" s="60"/>
      <c r="D10" s="6" t="s">
        <v>26</v>
      </c>
      <c r="E10" s="61"/>
      <c r="F10" s="61"/>
      <c r="G10" s="62"/>
      <c r="H10" s="63"/>
      <c r="I10" s="64"/>
      <c r="J10" s="65"/>
      <c r="K10" s="66"/>
    </row>
    <row r="11" spans="1:11" ht="15" x14ac:dyDescent="0.2">
      <c r="A11" s="59"/>
      <c r="B11" s="60"/>
      <c r="C11" s="60"/>
      <c r="D11" s="87" t="s">
        <v>33</v>
      </c>
      <c r="E11" s="24" t="s">
        <v>19</v>
      </c>
      <c r="F11" s="52">
        <v>83</v>
      </c>
      <c r="G11" s="27"/>
      <c r="H11" s="40">
        <f t="shared" ref="H11:H16" si="0">F11*G11</f>
        <v>0</v>
      </c>
      <c r="I11" s="40">
        <f t="shared" ref="I11:I16" si="1">H11*1.25-H11</f>
        <v>0</v>
      </c>
      <c r="J11" s="65"/>
      <c r="K11" s="66"/>
    </row>
    <row r="12" spans="1:11" ht="15" x14ac:dyDescent="0.2">
      <c r="A12" s="59"/>
      <c r="B12" s="60"/>
      <c r="C12" s="60"/>
      <c r="D12" s="87" t="s">
        <v>34</v>
      </c>
      <c r="E12" s="24" t="s">
        <v>19</v>
      </c>
      <c r="F12" s="52">
        <v>151</v>
      </c>
      <c r="G12" s="27"/>
      <c r="H12" s="40">
        <f t="shared" si="0"/>
        <v>0</v>
      </c>
      <c r="I12" s="40">
        <f t="shared" si="1"/>
        <v>0</v>
      </c>
      <c r="J12" s="65"/>
      <c r="K12" s="66"/>
    </row>
    <row r="13" spans="1:11" ht="15" x14ac:dyDescent="0.2">
      <c r="A13" s="59"/>
      <c r="B13" s="60"/>
      <c r="C13" s="60"/>
      <c r="D13" s="87" t="s">
        <v>35</v>
      </c>
      <c r="E13" s="24" t="s">
        <v>19</v>
      </c>
      <c r="F13" s="52">
        <v>171</v>
      </c>
      <c r="G13" s="27"/>
      <c r="H13" s="40">
        <f t="shared" si="0"/>
        <v>0</v>
      </c>
      <c r="I13" s="40">
        <f t="shared" si="1"/>
        <v>0</v>
      </c>
      <c r="J13" s="65"/>
      <c r="K13" s="66"/>
    </row>
    <row r="14" spans="1:11" ht="15" x14ac:dyDescent="0.2">
      <c r="A14" s="59"/>
      <c r="B14" s="60"/>
      <c r="C14" s="60"/>
      <c r="D14" s="87" t="s">
        <v>36</v>
      </c>
      <c r="E14" s="24" t="s">
        <v>19</v>
      </c>
      <c r="F14" s="52">
        <v>145</v>
      </c>
      <c r="G14" s="27"/>
      <c r="H14" s="40">
        <f t="shared" si="0"/>
        <v>0</v>
      </c>
      <c r="I14" s="40">
        <f t="shared" si="1"/>
        <v>0</v>
      </c>
      <c r="J14" s="65"/>
      <c r="K14" s="66"/>
    </row>
    <row r="15" spans="1:11" ht="15" x14ac:dyDescent="0.2">
      <c r="A15" s="59"/>
      <c r="B15" s="60"/>
      <c r="C15" s="60"/>
      <c r="D15" s="51" t="s">
        <v>37</v>
      </c>
      <c r="E15" s="24" t="s">
        <v>19</v>
      </c>
      <c r="F15" s="52">
        <v>279</v>
      </c>
      <c r="G15" s="27"/>
      <c r="H15" s="40">
        <f t="shared" si="0"/>
        <v>0</v>
      </c>
      <c r="I15" s="40">
        <f t="shared" si="1"/>
        <v>0</v>
      </c>
      <c r="J15" s="65"/>
      <c r="K15" s="66"/>
    </row>
    <row r="16" spans="1:11" ht="15" x14ac:dyDescent="0.2">
      <c r="A16" s="59"/>
      <c r="B16" s="60"/>
      <c r="C16" s="60"/>
      <c r="D16" s="51" t="s">
        <v>38</v>
      </c>
      <c r="E16" s="24" t="s">
        <v>19</v>
      </c>
      <c r="F16" s="52">
        <v>279</v>
      </c>
      <c r="G16" s="27"/>
      <c r="H16" s="40">
        <f t="shared" si="0"/>
        <v>0</v>
      </c>
      <c r="I16" s="40">
        <f t="shared" si="1"/>
        <v>0</v>
      </c>
      <c r="J16" s="65"/>
      <c r="K16" s="66"/>
    </row>
    <row r="17" spans="1:11" ht="15" x14ac:dyDescent="0.2">
      <c r="A17" s="59"/>
      <c r="B17" s="60"/>
      <c r="C17" s="60"/>
      <c r="D17" s="51" t="s">
        <v>50</v>
      </c>
      <c r="E17" s="24" t="s">
        <v>19</v>
      </c>
      <c r="F17" s="52">
        <v>315</v>
      </c>
      <c r="G17" s="27"/>
      <c r="H17" s="40">
        <f t="shared" ref="H17:H22" si="2">F17*G17</f>
        <v>0</v>
      </c>
      <c r="I17" s="40">
        <f t="shared" ref="I17:I22" si="3">H17*1.25-H17</f>
        <v>0</v>
      </c>
      <c r="J17" s="65"/>
      <c r="K17" s="66"/>
    </row>
    <row r="18" spans="1:11" ht="15" x14ac:dyDescent="0.2">
      <c r="A18" s="59"/>
      <c r="B18" s="60"/>
      <c r="C18" s="60"/>
      <c r="D18" s="51" t="s">
        <v>51</v>
      </c>
      <c r="E18" s="24" t="s">
        <v>19</v>
      </c>
      <c r="F18" s="52">
        <v>308</v>
      </c>
      <c r="G18" s="27"/>
      <c r="H18" s="40">
        <f t="shared" si="2"/>
        <v>0</v>
      </c>
      <c r="I18" s="40">
        <f t="shared" si="3"/>
        <v>0</v>
      </c>
      <c r="J18" s="65"/>
      <c r="K18" s="66"/>
    </row>
    <row r="19" spans="1:11" ht="15" x14ac:dyDescent="0.2">
      <c r="A19" s="59"/>
      <c r="B19" s="60"/>
      <c r="C19" s="60"/>
      <c r="D19" s="51" t="s">
        <v>44</v>
      </c>
      <c r="E19" s="24" t="s">
        <v>19</v>
      </c>
      <c r="F19" s="52">
        <v>83</v>
      </c>
      <c r="G19" s="27"/>
      <c r="H19" s="40">
        <f t="shared" si="2"/>
        <v>0</v>
      </c>
      <c r="I19" s="40">
        <f t="shared" si="3"/>
        <v>0</v>
      </c>
      <c r="J19" s="65"/>
      <c r="K19" s="66"/>
    </row>
    <row r="20" spans="1:11" ht="15" x14ac:dyDescent="0.2">
      <c r="A20" s="59"/>
      <c r="B20" s="60"/>
      <c r="C20" s="60"/>
      <c r="D20" s="51" t="s">
        <v>45</v>
      </c>
      <c r="E20" s="24" t="s">
        <v>19</v>
      </c>
      <c r="F20" s="52">
        <v>151</v>
      </c>
      <c r="G20" s="27"/>
      <c r="H20" s="40">
        <f t="shared" si="2"/>
        <v>0</v>
      </c>
      <c r="I20" s="40">
        <f t="shared" si="3"/>
        <v>0</v>
      </c>
      <c r="J20" s="65"/>
      <c r="K20" s="66"/>
    </row>
    <row r="21" spans="1:11" ht="15" x14ac:dyDescent="0.2">
      <c r="A21" s="59"/>
      <c r="B21" s="60"/>
      <c r="C21" s="60"/>
      <c r="D21" s="51" t="s">
        <v>46</v>
      </c>
      <c r="E21" s="24" t="s">
        <v>19</v>
      </c>
      <c r="F21" s="52">
        <v>171</v>
      </c>
      <c r="G21" s="27"/>
      <c r="H21" s="40">
        <f t="shared" si="2"/>
        <v>0</v>
      </c>
      <c r="I21" s="40">
        <f t="shared" si="3"/>
        <v>0</v>
      </c>
      <c r="J21" s="65"/>
      <c r="K21" s="66"/>
    </row>
    <row r="22" spans="1:11" ht="15" x14ac:dyDescent="0.2">
      <c r="A22" s="59"/>
      <c r="B22" s="60"/>
      <c r="C22" s="60"/>
      <c r="D22" s="51" t="s">
        <v>47</v>
      </c>
      <c r="E22" s="24" t="s">
        <v>19</v>
      </c>
      <c r="F22" s="52">
        <v>145</v>
      </c>
      <c r="G22" s="27"/>
      <c r="H22" s="40">
        <f t="shared" si="2"/>
        <v>0</v>
      </c>
      <c r="I22" s="40">
        <f t="shared" si="3"/>
        <v>0</v>
      </c>
      <c r="J22" s="65"/>
      <c r="K22" s="66"/>
    </row>
    <row r="23" spans="1:11" ht="15" x14ac:dyDescent="0.2">
      <c r="A23" s="59"/>
      <c r="B23" s="60"/>
      <c r="C23" s="60"/>
      <c r="D23" s="51" t="s">
        <v>48</v>
      </c>
      <c r="E23" s="24" t="s">
        <v>19</v>
      </c>
      <c r="F23" s="52">
        <v>279</v>
      </c>
      <c r="G23" s="27"/>
      <c r="H23" s="40">
        <f t="shared" ref="H23:H24" si="4">F23*G23</f>
        <v>0</v>
      </c>
      <c r="I23" s="40">
        <f t="shared" ref="I23:I24" si="5">H23*1.25-H23</f>
        <v>0</v>
      </c>
      <c r="J23" s="65"/>
      <c r="K23" s="66"/>
    </row>
    <row r="24" spans="1:11" ht="15" x14ac:dyDescent="0.2">
      <c r="A24" s="59"/>
      <c r="B24" s="60"/>
      <c r="C24" s="60"/>
      <c r="D24" s="51" t="s">
        <v>49</v>
      </c>
      <c r="E24" s="24" t="s">
        <v>19</v>
      </c>
      <c r="F24" s="52">
        <v>279</v>
      </c>
      <c r="G24" s="27"/>
      <c r="H24" s="40">
        <f t="shared" si="4"/>
        <v>0</v>
      </c>
      <c r="I24" s="40">
        <f t="shared" si="5"/>
        <v>0</v>
      </c>
      <c r="J24" s="65"/>
      <c r="K24" s="66"/>
    </row>
    <row r="25" spans="1:11" ht="25.5" x14ac:dyDescent="0.2">
      <c r="A25" s="59"/>
      <c r="B25" s="60"/>
      <c r="C25" s="60"/>
      <c r="D25" s="87" t="s">
        <v>52</v>
      </c>
      <c r="E25" s="24" t="s">
        <v>16</v>
      </c>
      <c r="F25" s="52">
        <v>4</v>
      </c>
      <c r="G25" s="27"/>
      <c r="H25" s="40">
        <f t="shared" ref="H25:H55" si="6">F25*G25</f>
        <v>0</v>
      </c>
      <c r="I25" s="40">
        <f t="shared" ref="I25:I60" si="7">H25*1.25-H25</f>
        <v>0</v>
      </c>
      <c r="J25" s="65"/>
      <c r="K25" s="66"/>
    </row>
    <row r="26" spans="1:11" ht="25.5" x14ac:dyDescent="0.2">
      <c r="A26" s="59"/>
      <c r="B26" s="60"/>
      <c r="C26" s="60"/>
      <c r="D26" s="87" t="s">
        <v>53</v>
      </c>
      <c r="E26" s="24" t="s">
        <v>16</v>
      </c>
      <c r="F26" s="52">
        <v>1</v>
      </c>
      <c r="G26" s="27"/>
      <c r="H26" s="40">
        <f t="shared" ref="H26:H47" si="8">F26*G26</f>
        <v>0</v>
      </c>
      <c r="I26" s="40">
        <f t="shared" ref="I26:I47" si="9">H26*1.25-H26</f>
        <v>0</v>
      </c>
      <c r="J26" s="65"/>
      <c r="K26" s="66"/>
    </row>
    <row r="27" spans="1:11" ht="25.5" x14ac:dyDescent="0.2">
      <c r="A27" s="59"/>
      <c r="B27" s="60"/>
      <c r="C27" s="60"/>
      <c r="D27" s="87" t="s">
        <v>54</v>
      </c>
      <c r="E27" s="24" t="s">
        <v>16</v>
      </c>
      <c r="F27" s="52">
        <v>4</v>
      </c>
      <c r="G27" s="27"/>
      <c r="H27" s="40">
        <f t="shared" si="8"/>
        <v>0</v>
      </c>
      <c r="I27" s="40">
        <f t="shared" si="9"/>
        <v>0</v>
      </c>
      <c r="J27" s="65"/>
      <c r="K27" s="66"/>
    </row>
    <row r="28" spans="1:11" ht="25.5" x14ac:dyDescent="0.2">
      <c r="A28" s="59"/>
      <c r="B28" s="60"/>
      <c r="C28" s="60"/>
      <c r="D28" s="87" t="s">
        <v>55</v>
      </c>
      <c r="E28" s="24" t="s">
        <v>16</v>
      </c>
      <c r="F28" s="52">
        <v>3</v>
      </c>
      <c r="G28" s="27"/>
      <c r="H28" s="40">
        <f t="shared" si="8"/>
        <v>0</v>
      </c>
      <c r="I28" s="40">
        <f t="shared" si="9"/>
        <v>0</v>
      </c>
      <c r="J28" s="65"/>
      <c r="K28" s="66"/>
    </row>
    <row r="29" spans="1:11" ht="25.5" x14ac:dyDescent="0.2">
      <c r="A29" s="59"/>
      <c r="B29" s="60"/>
      <c r="C29" s="60"/>
      <c r="D29" s="87" t="s">
        <v>56</v>
      </c>
      <c r="E29" s="24" t="s">
        <v>16</v>
      </c>
      <c r="F29" s="52">
        <v>1</v>
      </c>
      <c r="G29" s="27"/>
      <c r="H29" s="40">
        <f t="shared" si="8"/>
        <v>0</v>
      </c>
      <c r="I29" s="40">
        <f t="shared" si="9"/>
        <v>0</v>
      </c>
      <c r="J29" s="65"/>
      <c r="K29" s="66"/>
    </row>
    <row r="30" spans="1:11" ht="25.5" x14ac:dyDescent="0.2">
      <c r="A30" s="59"/>
      <c r="B30" s="60"/>
      <c r="C30" s="60"/>
      <c r="D30" s="87" t="s">
        <v>57</v>
      </c>
      <c r="E30" s="24" t="s">
        <v>16</v>
      </c>
      <c r="F30" s="52">
        <v>2</v>
      </c>
      <c r="G30" s="27"/>
      <c r="H30" s="40">
        <f t="shared" si="8"/>
        <v>0</v>
      </c>
      <c r="I30" s="40">
        <f t="shared" si="9"/>
        <v>0</v>
      </c>
      <c r="J30" s="65"/>
      <c r="K30" s="66"/>
    </row>
    <row r="31" spans="1:11" ht="25.5" x14ac:dyDescent="0.2">
      <c r="A31" s="59"/>
      <c r="B31" s="60"/>
      <c r="C31" s="60"/>
      <c r="D31" s="87" t="s">
        <v>58</v>
      </c>
      <c r="E31" s="24" t="s">
        <v>16</v>
      </c>
      <c r="F31" s="52">
        <v>1</v>
      </c>
      <c r="G31" s="27"/>
      <c r="H31" s="40">
        <f t="shared" si="8"/>
        <v>0</v>
      </c>
      <c r="I31" s="40">
        <f t="shared" si="9"/>
        <v>0</v>
      </c>
      <c r="J31" s="65"/>
      <c r="K31" s="66"/>
    </row>
    <row r="32" spans="1:11" ht="25.5" x14ac:dyDescent="0.2">
      <c r="A32" s="59"/>
      <c r="B32" s="60"/>
      <c r="C32" s="60"/>
      <c r="D32" s="87" t="s">
        <v>59</v>
      </c>
      <c r="E32" s="24" t="s">
        <v>16</v>
      </c>
      <c r="F32" s="52">
        <v>4</v>
      </c>
      <c r="G32" s="27"/>
      <c r="H32" s="40">
        <f t="shared" si="8"/>
        <v>0</v>
      </c>
      <c r="I32" s="40">
        <f t="shared" si="9"/>
        <v>0</v>
      </c>
      <c r="J32" s="65"/>
      <c r="K32" s="66"/>
    </row>
    <row r="33" spans="1:11" ht="25.5" x14ac:dyDescent="0.2">
      <c r="A33" s="59"/>
      <c r="B33" s="60"/>
      <c r="C33" s="60"/>
      <c r="D33" s="87" t="s">
        <v>60</v>
      </c>
      <c r="E33" s="24" t="s">
        <v>16</v>
      </c>
      <c r="F33" s="52">
        <v>3</v>
      </c>
      <c r="G33" s="27"/>
      <c r="H33" s="40">
        <f t="shared" si="8"/>
        <v>0</v>
      </c>
      <c r="I33" s="40">
        <f t="shared" si="9"/>
        <v>0</v>
      </c>
      <c r="J33" s="65"/>
      <c r="K33" s="66"/>
    </row>
    <row r="34" spans="1:11" ht="25.5" x14ac:dyDescent="0.2">
      <c r="A34" s="59"/>
      <c r="B34" s="60"/>
      <c r="C34" s="60"/>
      <c r="D34" s="87" t="s">
        <v>61</v>
      </c>
      <c r="E34" s="24" t="s">
        <v>16</v>
      </c>
      <c r="F34" s="52">
        <v>4</v>
      </c>
      <c r="G34" s="27"/>
      <c r="H34" s="40">
        <f t="shared" si="8"/>
        <v>0</v>
      </c>
      <c r="I34" s="40">
        <f t="shared" si="9"/>
        <v>0</v>
      </c>
      <c r="J34" s="65"/>
      <c r="K34" s="66"/>
    </row>
    <row r="35" spans="1:11" ht="25.5" x14ac:dyDescent="0.2">
      <c r="A35" s="59"/>
      <c r="B35" s="60"/>
      <c r="C35" s="60"/>
      <c r="D35" s="87" t="s">
        <v>62</v>
      </c>
      <c r="E35" s="24" t="s">
        <v>16</v>
      </c>
      <c r="F35" s="52">
        <v>1</v>
      </c>
      <c r="G35" s="27"/>
      <c r="H35" s="40">
        <f t="shared" si="8"/>
        <v>0</v>
      </c>
      <c r="I35" s="40">
        <f t="shared" si="9"/>
        <v>0</v>
      </c>
      <c r="J35" s="65"/>
      <c r="K35" s="66"/>
    </row>
    <row r="36" spans="1:11" ht="25.5" x14ac:dyDescent="0.2">
      <c r="A36" s="59"/>
      <c r="B36" s="60"/>
      <c r="C36" s="60"/>
      <c r="D36" s="87" t="s">
        <v>63</v>
      </c>
      <c r="E36" s="24" t="s">
        <v>16</v>
      </c>
      <c r="F36" s="52">
        <v>1</v>
      </c>
      <c r="G36" s="27"/>
      <c r="H36" s="40">
        <f t="shared" si="8"/>
        <v>0</v>
      </c>
      <c r="I36" s="40">
        <f t="shared" si="9"/>
        <v>0</v>
      </c>
      <c r="J36" s="65"/>
      <c r="K36" s="66"/>
    </row>
    <row r="37" spans="1:11" ht="25.5" x14ac:dyDescent="0.2">
      <c r="A37" s="59"/>
      <c r="B37" s="60"/>
      <c r="C37" s="60"/>
      <c r="D37" s="87" t="s">
        <v>64</v>
      </c>
      <c r="E37" s="24" t="s">
        <v>16</v>
      </c>
      <c r="F37" s="52">
        <v>3</v>
      </c>
      <c r="G37" s="27"/>
      <c r="H37" s="40">
        <f t="shared" si="8"/>
        <v>0</v>
      </c>
      <c r="I37" s="40">
        <f t="shared" si="9"/>
        <v>0</v>
      </c>
      <c r="J37" s="65"/>
      <c r="K37" s="66"/>
    </row>
    <row r="38" spans="1:11" ht="25.5" x14ac:dyDescent="0.2">
      <c r="A38" s="59"/>
      <c r="B38" s="60"/>
      <c r="C38" s="60"/>
      <c r="D38" s="87" t="s">
        <v>65</v>
      </c>
      <c r="E38" s="24" t="s">
        <v>16</v>
      </c>
      <c r="F38" s="52">
        <v>2</v>
      </c>
      <c r="G38" s="27"/>
      <c r="H38" s="40">
        <f t="shared" si="8"/>
        <v>0</v>
      </c>
      <c r="I38" s="40">
        <f t="shared" si="9"/>
        <v>0</v>
      </c>
      <c r="J38" s="65"/>
      <c r="K38" s="66"/>
    </row>
    <row r="39" spans="1:11" ht="25.5" x14ac:dyDescent="0.2">
      <c r="A39" s="59"/>
      <c r="B39" s="60"/>
      <c r="C39" s="60"/>
      <c r="D39" s="87" t="s">
        <v>66</v>
      </c>
      <c r="E39" s="24" t="s">
        <v>16</v>
      </c>
      <c r="F39" s="52">
        <v>3</v>
      </c>
      <c r="G39" s="27"/>
      <c r="H39" s="40">
        <f t="shared" si="8"/>
        <v>0</v>
      </c>
      <c r="I39" s="40">
        <f t="shared" si="9"/>
        <v>0</v>
      </c>
      <c r="J39" s="65"/>
      <c r="K39" s="66"/>
    </row>
    <row r="40" spans="1:11" ht="25.5" x14ac:dyDescent="0.2">
      <c r="A40" s="59"/>
      <c r="B40" s="60"/>
      <c r="C40" s="60"/>
      <c r="D40" s="87" t="s">
        <v>67</v>
      </c>
      <c r="E40" s="24" t="s">
        <v>16</v>
      </c>
      <c r="F40" s="52">
        <v>2</v>
      </c>
      <c r="G40" s="27"/>
      <c r="H40" s="40">
        <f t="shared" si="8"/>
        <v>0</v>
      </c>
      <c r="I40" s="40">
        <f t="shared" si="9"/>
        <v>0</v>
      </c>
      <c r="J40" s="65"/>
      <c r="K40" s="66"/>
    </row>
    <row r="41" spans="1:11" ht="25.5" x14ac:dyDescent="0.2">
      <c r="A41" s="59"/>
      <c r="B41" s="60"/>
      <c r="C41" s="60"/>
      <c r="D41" s="87" t="s">
        <v>68</v>
      </c>
      <c r="E41" s="24" t="s">
        <v>16</v>
      </c>
      <c r="F41" s="52">
        <v>5</v>
      </c>
      <c r="G41" s="27"/>
      <c r="H41" s="40">
        <f t="shared" si="8"/>
        <v>0</v>
      </c>
      <c r="I41" s="40">
        <f t="shared" si="9"/>
        <v>0</v>
      </c>
      <c r="J41" s="65"/>
      <c r="K41" s="66"/>
    </row>
    <row r="42" spans="1:11" ht="25.5" x14ac:dyDescent="0.2">
      <c r="A42" s="59"/>
      <c r="B42" s="60"/>
      <c r="C42" s="60"/>
      <c r="D42" s="87" t="s">
        <v>69</v>
      </c>
      <c r="E42" s="24" t="s">
        <v>16</v>
      </c>
      <c r="F42" s="52">
        <v>4</v>
      </c>
      <c r="G42" s="27"/>
      <c r="H42" s="40">
        <f t="shared" si="8"/>
        <v>0</v>
      </c>
      <c r="I42" s="40">
        <f t="shared" si="9"/>
        <v>0</v>
      </c>
      <c r="J42" s="65"/>
      <c r="K42" s="66"/>
    </row>
    <row r="43" spans="1:11" ht="25.5" x14ac:dyDescent="0.2">
      <c r="A43" s="59"/>
      <c r="B43" s="60"/>
      <c r="C43" s="60"/>
      <c r="D43" s="87" t="s">
        <v>70</v>
      </c>
      <c r="E43" s="24" t="s">
        <v>16</v>
      </c>
      <c r="F43" s="52">
        <v>1</v>
      </c>
      <c r="G43" s="27"/>
      <c r="H43" s="40">
        <f t="shared" si="8"/>
        <v>0</v>
      </c>
      <c r="I43" s="40">
        <f t="shared" si="9"/>
        <v>0</v>
      </c>
      <c r="J43" s="65"/>
      <c r="K43" s="66"/>
    </row>
    <row r="44" spans="1:11" ht="25.5" x14ac:dyDescent="0.2">
      <c r="A44" s="59"/>
      <c r="B44" s="60"/>
      <c r="C44" s="60"/>
      <c r="D44" s="87" t="s">
        <v>71</v>
      </c>
      <c r="E44" s="24" t="s">
        <v>16</v>
      </c>
      <c r="F44" s="52">
        <v>5</v>
      </c>
      <c r="G44" s="27"/>
      <c r="H44" s="40">
        <f t="shared" si="8"/>
        <v>0</v>
      </c>
      <c r="I44" s="40">
        <f t="shared" si="9"/>
        <v>0</v>
      </c>
      <c r="J44" s="65"/>
      <c r="K44" s="66"/>
    </row>
    <row r="45" spans="1:11" ht="25.5" x14ac:dyDescent="0.2">
      <c r="A45" s="59"/>
      <c r="B45" s="60"/>
      <c r="C45" s="60"/>
      <c r="D45" s="87" t="s">
        <v>72</v>
      </c>
      <c r="E45" s="24" t="s">
        <v>16</v>
      </c>
      <c r="F45" s="52">
        <v>2</v>
      </c>
      <c r="G45" s="27"/>
      <c r="H45" s="40">
        <f t="shared" si="8"/>
        <v>0</v>
      </c>
      <c r="I45" s="40">
        <f t="shared" si="9"/>
        <v>0</v>
      </c>
      <c r="J45" s="65"/>
      <c r="K45" s="66"/>
    </row>
    <row r="46" spans="1:11" ht="25.5" x14ac:dyDescent="0.2">
      <c r="A46" s="59"/>
      <c r="B46" s="60"/>
      <c r="C46" s="60"/>
      <c r="D46" s="87" t="s">
        <v>73</v>
      </c>
      <c r="E46" s="24" t="s">
        <v>16</v>
      </c>
      <c r="F46" s="52">
        <v>3</v>
      </c>
      <c r="G46" s="27"/>
      <c r="H46" s="40">
        <f t="shared" si="8"/>
        <v>0</v>
      </c>
      <c r="I46" s="40">
        <f t="shared" si="9"/>
        <v>0</v>
      </c>
      <c r="J46" s="65"/>
      <c r="K46" s="66"/>
    </row>
    <row r="47" spans="1:11" ht="25.5" x14ac:dyDescent="0.2">
      <c r="A47" s="59"/>
      <c r="B47" s="60"/>
      <c r="C47" s="60"/>
      <c r="D47" s="87" t="s">
        <v>74</v>
      </c>
      <c r="E47" s="24" t="s">
        <v>16</v>
      </c>
      <c r="F47" s="52">
        <v>1</v>
      </c>
      <c r="G47" s="27"/>
      <c r="H47" s="40">
        <f t="shared" si="8"/>
        <v>0</v>
      </c>
      <c r="I47" s="40">
        <f t="shared" si="9"/>
        <v>0</v>
      </c>
      <c r="J47" s="65"/>
      <c r="K47" s="66"/>
    </row>
    <row r="48" spans="1:11" ht="25.5" x14ac:dyDescent="0.2">
      <c r="A48" s="59"/>
      <c r="B48" s="60"/>
      <c r="C48" s="60"/>
      <c r="D48" s="87" t="s">
        <v>75</v>
      </c>
      <c r="E48" s="24" t="s">
        <v>16</v>
      </c>
      <c r="F48" s="52">
        <v>5</v>
      </c>
      <c r="G48" s="27"/>
      <c r="H48" s="40">
        <f t="shared" si="6"/>
        <v>0</v>
      </c>
      <c r="I48" s="40">
        <f t="shared" si="7"/>
        <v>0</v>
      </c>
      <c r="J48" s="65"/>
      <c r="K48" s="66"/>
    </row>
    <row r="49" spans="1:11" ht="15" x14ac:dyDescent="0.2">
      <c r="A49" s="59"/>
      <c r="B49" s="60"/>
      <c r="C49" s="60"/>
      <c r="D49" s="51" t="s">
        <v>76</v>
      </c>
      <c r="E49" s="24" t="s">
        <v>43</v>
      </c>
      <c r="F49" s="52">
        <v>4</v>
      </c>
      <c r="G49" s="27"/>
      <c r="H49" s="40">
        <f t="shared" si="6"/>
        <v>0</v>
      </c>
      <c r="I49" s="40">
        <f t="shared" si="7"/>
        <v>0</v>
      </c>
      <c r="J49" s="65"/>
      <c r="K49" s="66"/>
    </row>
    <row r="50" spans="1:11" ht="15" x14ac:dyDescent="0.2">
      <c r="A50" s="59"/>
      <c r="B50" s="60"/>
      <c r="C50" s="60"/>
      <c r="D50" s="51" t="s">
        <v>77</v>
      </c>
      <c r="E50" s="24" t="s">
        <v>43</v>
      </c>
      <c r="F50" s="52">
        <v>18</v>
      </c>
      <c r="G50" s="27"/>
      <c r="H50" s="40">
        <f t="shared" si="6"/>
        <v>0</v>
      </c>
      <c r="I50" s="40">
        <f t="shared" si="7"/>
        <v>0</v>
      </c>
      <c r="J50" s="65"/>
      <c r="K50" s="66"/>
    </row>
    <row r="51" spans="1:11" ht="15" x14ac:dyDescent="0.2">
      <c r="A51" s="59"/>
      <c r="B51" s="60"/>
      <c r="C51" s="60"/>
      <c r="D51" s="51" t="s">
        <v>78</v>
      </c>
      <c r="E51" s="24" t="s">
        <v>43</v>
      </c>
      <c r="F51" s="52">
        <v>4</v>
      </c>
      <c r="G51" s="27"/>
      <c r="H51" s="40">
        <f t="shared" si="6"/>
        <v>0</v>
      </c>
      <c r="I51" s="40">
        <f t="shared" si="7"/>
        <v>0</v>
      </c>
      <c r="J51" s="65"/>
      <c r="K51" s="66"/>
    </row>
    <row r="52" spans="1:11" ht="15" x14ac:dyDescent="0.2">
      <c r="A52" s="59"/>
      <c r="B52" s="60"/>
      <c r="C52" s="60"/>
      <c r="D52" s="51" t="s">
        <v>79</v>
      </c>
      <c r="E52" s="24" t="s">
        <v>43</v>
      </c>
      <c r="F52" s="52">
        <v>33</v>
      </c>
      <c r="G52" s="27"/>
      <c r="H52" s="40">
        <f t="shared" si="6"/>
        <v>0</v>
      </c>
      <c r="I52" s="40">
        <f t="shared" si="7"/>
        <v>0</v>
      </c>
      <c r="J52" s="65"/>
      <c r="K52" s="66"/>
    </row>
    <row r="53" spans="1:11" ht="15" x14ac:dyDescent="0.2">
      <c r="A53" s="59"/>
      <c r="B53" s="60"/>
      <c r="C53" s="60"/>
      <c r="D53" s="51" t="s">
        <v>80</v>
      </c>
      <c r="E53" s="24" t="s">
        <v>43</v>
      </c>
      <c r="F53" s="52">
        <v>6</v>
      </c>
      <c r="G53" s="27"/>
      <c r="H53" s="40">
        <f t="shared" si="6"/>
        <v>0</v>
      </c>
      <c r="I53" s="40">
        <f t="shared" si="7"/>
        <v>0</v>
      </c>
      <c r="J53" s="65"/>
      <c r="K53" s="66"/>
    </row>
    <row r="54" spans="1:11" ht="15" x14ac:dyDescent="0.2">
      <c r="A54" s="59"/>
      <c r="B54" s="60"/>
      <c r="C54" s="60"/>
      <c r="D54" s="51" t="s">
        <v>81</v>
      </c>
      <c r="E54" s="24" t="s">
        <v>16</v>
      </c>
      <c r="F54" s="52">
        <v>39</v>
      </c>
      <c r="G54" s="27"/>
      <c r="H54" s="40">
        <f t="shared" si="6"/>
        <v>0</v>
      </c>
      <c r="I54" s="40">
        <f t="shared" si="7"/>
        <v>0</v>
      </c>
      <c r="J54" s="65"/>
      <c r="K54" s="66"/>
    </row>
    <row r="55" spans="1:11" ht="15" x14ac:dyDescent="0.2">
      <c r="A55" s="59"/>
      <c r="B55" s="60"/>
      <c r="C55" s="60"/>
      <c r="D55" s="51" t="s">
        <v>82</v>
      </c>
      <c r="E55" s="24" t="s">
        <v>16</v>
      </c>
      <c r="F55" s="52">
        <v>39</v>
      </c>
      <c r="G55" s="27"/>
      <c r="H55" s="40">
        <f t="shared" si="6"/>
        <v>0</v>
      </c>
      <c r="I55" s="40">
        <f t="shared" si="7"/>
        <v>0</v>
      </c>
      <c r="J55" s="65"/>
      <c r="K55" s="66"/>
    </row>
    <row r="56" spans="1:11" ht="15" x14ac:dyDescent="0.2">
      <c r="A56" s="59"/>
      <c r="B56" s="60"/>
      <c r="C56" s="60"/>
      <c r="D56" s="51" t="s">
        <v>83</v>
      </c>
      <c r="E56" s="24" t="s">
        <v>16</v>
      </c>
      <c r="F56" s="52">
        <v>26</v>
      </c>
      <c r="G56" s="27"/>
      <c r="H56" s="40">
        <f t="shared" ref="H56:H60" si="10">F56*G56</f>
        <v>0</v>
      </c>
      <c r="I56" s="40">
        <f t="shared" si="7"/>
        <v>0</v>
      </c>
      <c r="J56" s="65"/>
      <c r="K56" s="66"/>
    </row>
    <row r="57" spans="1:11" ht="15" x14ac:dyDescent="0.2">
      <c r="A57" s="59"/>
      <c r="B57" s="60"/>
      <c r="C57" s="60"/>
      <c r="D57" s="51" t="s">
        <v>84</v>
      </c>
      <c r="E57" s="24" t="s">
        <v>16</v>
      </c>
      <c r="F57" s="52">
        <v>6</v>
      </c>
      <c r="G57" s="27"/>
      <c r="H57" s="40">
        <f t="shared" si="10"/>
        <v>0</v>
      </c>
      <c r="I57" s="40">
        <f t="shared" si="7"/>
        <v>0</v>
      </c>
      <c r="J57" s="65"/>
      <c r="K57" s="66"/>
    </row>
    <row r="58" spans="1:11" ht="15" x14ac:dyDescent="0.2">
      <c r="A58" s="59"/>
      <c r="B58" s="60"/>
      <c r="C58" s="60"/>
      <c r="D58" s="51" t="s">
        <v>85</v>
      </c>
      <c r="E58" s="24" t="s">
        <v>16</v>
      </c>
      <c r="F58" s="52">
        <v>6</v>
      </c>
      <c r="G58" s="27"/>
      <c r="H58" s="40">
        <f t="shared" ref="H58:H59" si="11">F58*G58</f>
        <v>0</v>
      </c>
      <c r="I58" s="40">
        <f t="shared" ref="I58:I59" si="12">H58*1.25-H58</f>
        <v>0</v>
      </c>
      <c r="J58" s="65"/>
      <c r="K58" s="66"/>
    </row>
    <row r="59" spans="1:11" ht="15" x14ac:dyDescent="0.2">
      <c r="A59" s="59"/>
      <c r="B59" s="60"/>
      <c r="C59" s="60"/>
      <c r="D59" s="51" t="s">
        <v>86</v>
      </c>
      <c r="E59" s="24" t="s">
        <v>16</v>
      </c>
      <c r="F59" s="52">
        <v>2</v>
      </c>
      <c r="G59" s="27"/>
      <c r="H59" s="40">
        <f t="shared" si="11"/>
        <v>0</v>
      </c>
      <c r="I59" s="40">
        <f t="shared" si="12"/>
        <v>0</v>
      </c>
      <c r="J59" s="65"/>
      <c r="K59" s="66"/>
    </row>
    <row r="60" spans="1:11" ht="15" x14ac:dyDescent="0.2">
      <c r="A60" s="59"/>
      <c r="B60" s="60"/>
      <c r="C60" s="60"/>
      <c r="D60" s="51" t="s">
        <v>40</v>
      </c>
      <c r="E60" s="24" t="s">
        <v>16</v>
      </c>
      <c r="F60" s="52">
        <v>65</v>
      </c>
      <c r="G60" s="27"/>
      <c r="H60" s="40">
        <f t="shared" si="10"/>
        <v>0</v>
      </c>
      <c r="I60" s="40">
        <f t="shared" si="7"/>
        <v>0</v>
      </c>
      <c r="J60" s="65"/>
      <c r="K60" s="66"/>
    </row>
    <row r="61" spans="1:11" ht="15" x14ac:dyDescent="0.2">
      <c r="A61" s="59"/>
      <c r="B61" s="60"/>
      <c r="C61" s="60"/>
      <c r="D61" s="51" t="s">
        <v>87</v>
      </c>
      <c r="E61" s="24" t="s">
        <v>16</v>
      </c>
      <c r="F61" s="52">
        <v>8</v>
      </c>
      <c r="G61" s="27"/>
      <c r="H61" s="40">
        <f t="shared" ref="H61:H63" si="13">F61*G61</f>
        <v>0</v>
      </c>
      <c r="I61" s="40">
        <f t="shared" ref="I61:I63" si="14">H61*1.25-H61</f>
        <v>0</v>
      </c>
      <c r="J61" s="65"/>
      <c r="K61" s="66"/>
    </row>
    <row r="62" spans="1:11" ht="15" x14ac:dyDescent="0.2">
      <c r="A62" s="59"/>
      <c r="B62" s="60"/>
      <c r="C62" s="60"/>
      <c r="D62" s="51" t="s">
        <v>88</v>
      </c>
      <c r="E62" s="24" t="s">
        <v>16</v>
      </c>
      <c r="F62" s="52">
        <v>8</v>
      </c>
      <c r="G62" s="27"/>
      <c r="H62" s="40">
        <f t="shared" si="13"/>
        <v>0</v>
      </c>
      <c r="I62" s="40">
        <f t="shared" si="14"/>
        <v>0</v>
      </c>
      <c r="J62" s="65"/>
      <c r="K62" s="66"/>
    </row>
    <row r="63" spans="1:11" ht="15" x14ac:dyDescent="0.2">
      <c r="A63" s="59"/>
      <c r="B63" s="60"/>
      <c r="C63" s="60"/>
      <c r="D63" s="51" t="s">
        <v>89</v>
      </c>
      <c r="E63" s="24" t="s">
        <v>16</v>
      </c>
      <c r="F63" s="52">
        <v>2</v>
      </c>
      <c r="G63" s="27"/>
      <c r="H63" s="40">
        <f t="shared" si="13"/>
        <v>0</v>
      </c>
      <c r="I63" s="40">
        <f t="shared" si="14"/>
        <v>0</v>
      </c>
      <c r="J63" s="65"/>
      <c r="K63" s="66"/>
    </row>
    <row r="64" spans="1:11" ht="15" x14ac:dyDescent="0.2">
      <c r="A64" s="59"/>
      <c r="B64" s="60"/>
      <c r="C64" s="60"/>
      <c r="D64" s="51" t="s">
        <v>90</v>
      </c>
      <c r="E64" s="24" t="s">
        <v>16</v>
      </c>
      <c r="F64" s="52">
        <v>2</v>
      </c>
      <c r="G64" s="27"/>
      <c r="H64" s="40">
        <f t="shared" ref="H64:H73" si="15">F64*G64</f>
        <v>0</v>
      </c>
      <c r="I64" s="40">
        <f t="shared" ref="I64:I73" si="16">H64*1.25-H64</f>
        <v>0</v>
      </c>
      <c r="J64" s="65"/>
      <c r="K64" s="66"/>
    </row>
    <row r="65" spans="1:11" ht="15" x14ac:dyDescent="0.2">
      <c r="A65" s="59"/>
      <c r="B65" s="60"/>
      <c r="C65" s="60"/>
      <c r="D65" s="51" t="s">
        <v>91</v>
      </c>
      <c r="E65" s="24" t="s">
        <v>16</v>
      </c>
      <c r="F65" s="52">
        <v>3</v>
      </c>
      <c r="G65" s="27"/>
      <c r="H65" s="40">
        <f t="shared" si="15"/>
        <v>0</v>
      </c>
      <c r="I65" s="40">
        <f t="shared" si="16"/>
        <v>0</v>
      </c>
      <c r="J65" s="65"/>
      <c r="K65" s="66"/>
    </row>
    <row r="66" spans="1:11" ht="15" x14ac:dyDescent="0.2">
      <c r="A66" s="59"/>
      <c r="B66" s="60"/>
      <c r="C66" s="60"/>
      <c r="D66" s="51" t="s">
        <v>92</v>
      </c>
      <c r="E66" s="24" t="s">
        <v>16</v>
      </c>
      <c r="F66" s="52">
        <v>2</v>
      </c>
      <c r="G66" s="27"/>
      <c r="H66" s="40">
        <f t="shared" si="15"/>
        <v>0</v>
      </c>
      <c r="I66" s="40">
        <f t="shared" si="16"/>
        <v>0</v>
      </c>
      <c r="J66" s="65"/>
      <c r="K66" s="66"/>
    </row>
    <row r="67" spans="1:11" ht="15" x14ac:dyDescent="0.2">
      <c r="A67" s="59"/>
      <c r="B67" s="60"/>
      <c r="C67" s="60"/>
      <c r="D67" s="51" t="s">
        <v>93</v>
      </c>
      <c r="E67" s="24" t="s">
        <v>16</v>
      </c>
      <c r="F67" s="52">
        <v>2</v>
      </c>
      <c r="G67" s="27"/>
      <c r="H67" s="40">
        <f t="shared" si="15"/>
        <v>0</v>
      </c>
      <c r="I67" s="40">
        <f t="shared" si="16"/>
        <v>0</v>
      </c>
      <c r="J67" s="65"/>
      <c r="K67" s="66"/>
    </row>
    <row r="68" spans="1:11" ht="15" x14ac:dyDescent="0.2">
      <c r="A68" s="59"/>
      <c r="B68" s="60"/>
      <c r="C68" s="60"/>
      <c r="D68" s="51" t="s">
        <v>94</v>
      </c>
      <c r="E68" s="24" t="s">
        <v>16</v>
      </c>
      <c r="F68" s="52">
        <v>1</v>
      </c>
      <c r="G68" s="27"/>
      <c r="H68" s="40">
        <f t="shared" si="15"/>
        <v>0</v>
      </c>
      <c r="I68" s="40">
        <f t="shared" si="16"/>
        <v>0</v>
      </c>
      <c r="J68" s="65"/>
      <c r="K68" s="66"/>
    </row>
    <row r="69" spans="1:11" ht="15" x14ac:dyDescent="0.2">
      <c r="A69" s="59"/>
      <c r="B69" s="60"/>
      <c r="C69" s="60"/>
      <c r="D69" s="51" t="s">
        <v>95</v>
      </c>
      <c r="E69" s="24" t="s">
        <v>16</v>
      </c>
      <c r="F69" s="52">
        <v>1</v>
      </c>
      <c r="G69" s="27"/>
      <c r="H69" s="40">
        <f t="shared" si="15"/>
        <v>0</v>
      </c>
      <c r="I69" s="40">
        <f t="shared" si="16"/>
        <v>0</v>
      </c>
      <c r="J69" s="65"/>
      <c r="K69" s="66"/>
    </row>
    <row r="70" spans="1:11" ht="15" x14ac:dyDescent="0.2">
      <c r="A70" s="59"/>
      <c r="B70" s="60"/>
      <c r="C70" s="60"/>
      <c r="D70" s="51" t="s">
        <v>96</v>
      </c>
      <c r="E70" s="24" t="s">
        <v>16</v>
      </c>
      <c r="F70" s="52">
        <v>1</v>
      </c>
      <c r="G70" s="27"/>
      <c r="H70" s="40">
        <f t="shared" si="15"/>
        <v>0</v>
      </c>
      <c r="I70" s="40">
        <f t="shared" si="16"/>
        <v>0</v>
      </c>
      <c r="J70" s="65"/>
      <c r="K70" s="66"/>
    </row>
    <row r="71" spans="1:11" ht="15" x14ac:dyDescent="0.2">
      <c r="A71" s="59"/>
      <c r="B71" s="60"/>
      <c r="C71" s="60"/>
      <c r="D71" s="51" t="s">
        <v>97</v>
      </c>
      <c r="E71" s="24" t="s">
        <v>16</v>
      </c>
      <c r="F71" s="52">
        <v>1</v>
      </c>
      <c r="G71" s="27"/>
      <c r="H71" s="40">
        <f t="shared" si="15"/>
        <v>0</v>
      </c>
      <c r="I71" s="40">
        <f t="shared" si="16"/>
        <v>0</v>
      </c>
      <c r="J71" s="65"/>
      <c r="K71" s="66"/>
    </row>
    <row r="72" spans="1:11" ht="15" x14ac:dyDescent="0.2">
      <c r="A72" s="59"/>
      <c r="B72" s="60"/>
      <c r="C72" s="60"/>
      <c r="D72" s="51" t="s">
        <v>98</v>
      </c>
      <c r="E72" s="24" t="s">
        <v>16</v>
      </c>
      <c r="F72" s="52">
        <v>1</v>
      </c>
      <c r="G72" s="27"/>
      <c r="H72" s="40">
        <f t="shared" si="15"/>
        <v>0</v>
      </c>
      <c r="I72" s="40">
        <f t="shared" si="16"/>
        <v>0</v>
      </c>
      <c r="J72" s="65"/>
      <c r="K72" s="66"/>
    </row>
    <row r="73" spans="1:11" ht="15" x14ac:dyDescent="0.2">
      <c r="A73" s="59"/>
      <c r="B73" s="60"/>
      <c r="C73" s="60"/>
      <c r="D73" s="51" t="s">
        <v>99</v>
      </c>
      <c r="E73" s="24" t="s">
        <v>16</v>
      </c>
      <c r="F73" s="52">
        <v>1</v>
      </c>
      <c r="G73" s="27"/>
      <c r="H73" s="40">
        <f t="shared" si="15"/>
        <v>0</v>
      </c>
      <c r="I73" s="40">
        <f t="shared" si="16"/>
        <v>0</v>
      </c>
      <c r="J73" s="65"/>
      <c r="K73" s="66"/>
    </row>
    <row r="74" spans="1:11" ht="15" x14ac:dyDescent="0.2">
      <c r="A74" s="59"/>
      <c r="B74" s="60"/>
      <c r="C74" s="60"/>
      <c r="D74" s="67"/>
      <c r="E74" s="61"/>
      <c r="F74" s="52"/>
      <c r="G74" s="62"/>
      <c r="H74" s="40"/>
      <c r="I74" s="40"/>
      <c r="J74" s="65"/>
      <c r="K74" s="66"/>
    </row>
    <row r="75" spans="1:11" ht="15" x14ac:dyDescent="0.2">
      <c r="A75" s="59"/>
      <c r="B75" s="60"/>
      <c r="C75" s="60"/>
      <c r="D75" s="39" t="s">
        <v>20</v>
      </c>
      <c r="E75" s="68"/>
      <c r="F75" s="53"/>
      <c r="G75" s="62"/>
      <c r="H75" s="40"/>
      <c r="I75" s="40"/>
      <c r="J75" s="65"/>
      <c r="K75" s="66"/>
    </row>
    <row r="76" spans="1:11" ht="15" x14ac:dyDescent="0.2">
      <c r="A76" s="59"/>
      <c r="B76" s="60"/>
      <c r="C76" s="60"/>
      <c r="D76" s="7" t="s">
        <v>27</v>
      </c>
      <c r="E76" s="12" t="s">
        <v>19</v>
      </c>
      <c r="F76" s="53">
        <v>1731</v>
      </c>
      <c r="G76" s="27"/>
      <c r="H76" s="40"/>
      <c r="I76" s="40">
        <f>G76*F76</f>
        <v>0</v>
      </c>
      <c r="J76" s="65"/>
      <c r="K76" s="66"/>
    </row>
    <row r="77" spans="1:11" ht="15" x14ac:dyDescent="0.2">
      <c r="A77" s="59"/>
      <c r="B77" s="60"/>
      <c r="C77" s="60"/>
      <c r="D77" s="7" t="s">
        <v>28</v>
      </c>
      <c r="E77" s="12" t="s">
        <v>29</v>
      </c>
      <c r="F77" s="53">
        <v>72</v>
      </c>
      <c r="G77" s="27"/>
      <c r="H77" s="40"/>
      <c r="I77" s="40">
        <f t="shared" ref="I77" si="17">G77*F77</f>
        <v>0</v>
      </c>
      <c r="J77" s="65"/>
      <c r="K77" s="66"/>
    </row>
    <row r="78" spans="1:11" ht="15" x14ac:dyDescent="0.2">
      <c r="A78" s="59"/>
      <c r="B78" s="60"/>
      <c r="C78" s="60"/>
      <c r="D78" s="7" t="s">
        <v>30</v>
      </c>
      <c r="E78" s="5" t="s">
        <v>17</v>
      </c>
      <c r="F78" s="53">
        <v>1</v>
      </c>
      <c r="G78" s="27"/>
      <c r="H78" s="41"/>
      <c r="I78" s="40">
        <f t="shared" ref="I78:I79" si="18">G78*F78</f>
        <v>0</v>
      </c>
      <c r="J78" s="65"/>
      <c r="K78" s="66"/>
    </row>
    <row r="79" spans="1:11" ht="15" x14ac:dyDescent="0.2">
      <c r="A79" s="59"/>
      <c r="B79" s="60"/>
      <c r="C79" s="60"/>
      <c r="D79" s="7" t="s">
        <v>42</v>
      </c>
      <c r="E79" s="5" t="s">
        <v>17</v>
      </c>
      <c r="F79" s="53">
        <v>1</v>
      </c>
      <c r="G79" s="27"/>
      <c r="H79" s="41"/>
      <c r="I79" s="40">
        <f t="shared" si="18"/>
        <v>0</v>
      </c>
      <c r="J79" s="65"/>
      <c r="K79" s="66"/>
    </row>
    <row r="80" spans="1:11" ht="15" x14ac:dyDescent="0.2">
      <c r="A80" s="59"/>
      <c r="B80" s="60"/>
      <c r="C80" s="60"/>
      <c r="D80" s="7" t="s">
        <v>41</v>
      </c>
      <c r="E80" s="12" t="s">
        <v>19</v>
      </c>
      <c r="F80" s="53">
        <v>1108</v>
      </c>
      <c r="G80" s="27"/>
      <c r="H80" s="40">
        <f t="shared" ref="H80" si="19">F80*G80</f>
        <v>0</v>
      </c>
      <c r="I80" s="40">
        <f t="shared" ref="I80" si="20">H80*1.25-H80</f>
        <v>0</v>
      </c>
      <c r="J80" s="65"/>
      <c r="K80" s="66"/>
    </row>
    <row r="81" spans="1:11" x14ac:dyDescent="0.2">
      <c r="A81" s="69"/>
      <c r="B81" s="70"/>
      <c r="C81" s="70"/>
      <c r="D81" s="7" t="s">
        <v>39</v>
      </c>
      <c r="E81" s="5" t="s">
        <v>17</v>
      </c>
      <c r="F81" s="53">
        <v>1</v>
      </c>
      <c r="G81" s="27"/>
      <c r="H81" s="40">
        <f>G81*F81</f>
        <v>0</v>
      </c>
      <c r="I81" s="40">
        <f t="shared" ref="I81" si="21">H81*1.25-H81</f>
        <v>0</v>
      </c>
      <c r="J81" s="71"/>
      <c r="K81" s="72"/>
    </row>
    <row r="82" spans="1:11" ht="15" x14ac:dyDescent="0.25">
      <c r="A82" s="73"/>
      <c r="B82" s="74"/>
      <c r="C82" s="75"/>
      <c r="D82" s="76"/>
      <c r="E82" s="76"/>
      <c r="F82" s="77"/>
      <c r="G82" s="78"/>
      <c r="H82" s="33"/>
      <c r="I82" s="34"/>
      <c r="J82" s="79"/>
      <c r="K82" s="80"/>
    </row>
    <row r="83" spans="1:11" ht="15" x14ac:dyDescent="0.25">
      <c r="A83" s="81"/>
      <c r="B83" s="74"/>
      <c r="C83" s="75"/>
      <c r="D83" s="37" t="s">
        <v>21</v>
      </c>
      <c r="E83" s="30"/>
      <c r="F83" s="30"/>
      <c r="G83" s="28"/>
      <c r="H83" s="42">
        <f>SUM(H11:H81)</f>
        <v>0</v>
      </c>
      <c r="I83" s="30"/>
      <c r="J83" s="79"/>
      <c r="K83" s="80"/>
    </row>
    <row r="84" spans="1:11" ht="15" x14ac:dyDescent="0.25">
      <c r="A84" s="81"/>
      <c r="B84" s="74"/>
      <c r="C84" s="75"/>
      <c r="D84" s="37"/>
      <c r="E84" s="30"/>
      <c r="F84" s="30"/>
      <c r="G84" s="28"/>
      <c r="H84" s="30"/>
      <c r="I84" s="30"/>
      <c r="J84" s="79"/>
      <c r="K84" s="80"/>
    </row>
    <row r="85" spans="1:11" ht="15" x14ac:dyDescent="0.25">
      <c r="A85" s="81"/>
      <c r="B85" s="74"/>
      <c r="C85" s="75"/>
      <c r="D85" s="37" t="s">
        <v>22</v>
      </c>
      <c r="E85" s="30"/>
      <c r="F85" s="30"/>
      <c r="G85" s="28"/>
      <c r="H85" s="29"/>
      <c r="I85" s="42">
        <f>SUM(I11:I81)</f>
        <v>0</v>
      </c>
      <c r="J85" s="79"/>
      <c r="K85" s="80"/>
    </row>
    <row r="86" spans="1:11" ht="15.75" thickBot="1" x14ac:dyDescent="0.3">
      <c r="A86" s="81"/>
      <c r="B86" s="74"/>
      <c r="C86" s="75"/>
      <c r="D86" s="31"/>
      <c r="E86" s="31"/>
      <c r="F86" s="32"/>
      <c r="G86" s="38"/>
      <c r="H86" s="33"/>
      <c r="I86" s="34"/>
      <c r="J86" s="79"/>
      <c r="K86" s="80"/>
    </row>
    <row r="87" spans="1:11" ht="15.75" thickBot="1" x14ac:dyDescent="0.3">
      <c r="A87" s="82"/>
      <c r="B87" s="83"/>
      <c r="C87" s="84"/>
      <c r="D87" s="43" t="s">
        <v>23</v>
      </c>
      <c r="E87" s="44"/>
      <c r="F87" s="45"/>
      <c r="G87" s="46"/>
      <c r="H87" s="47"/>
      <c r="I87" s="48">
        <f>(H83+I85)*1.2</f>
        <v>0</v>
      </c>
      <c r="J87" s="85"/>
      <c r="K87" s="86"/>
    </row>
    <row r="88" spans="1:11" x14ac:dyDescent="0.2">
      <c r="D88" s="25"/>
      <c r="E88" s="25"/>
    </row>
    <row r="89" spans="1:11" ht="15" x14ac:dyDescent="0.2">
      <c r="H89" s="35"/>
      <c r="I89" s="36"/>
    </row>
    <row r="90" spans="1:11" ht="15" x14ac:dyDescent="0.2">
      <c r="H90" s="36"/>
      <c r="I90" s="36"/>
    </row>
    <row r="91" spans="1:11" ht="15" x14ac:dyDescent="0.2">
      <c r="H91" s="35"/>
      <c r="I91" s="35"/>
    </row>
  </sheetData>
  <mergeCells count="13">
    <mergeCell ref="A2:B2"/>
    <mergeCell ref="C2:K2"/>
    <mergeCell ref="J6:K6"/>
    <mergeCell ref="F6:F7"/>
    <mergeCell ref="C3:K3"/>
    <mergeCell ref="C5:K5"/>
    <mergeCell ref="A6:A7"/>
    <mergeCell ref="B6:B7"/>
    <mergeCell ref="C6:C7"/>
    <mergeCell ref="D6:D7"/>
    <mergeCell ref="G6:G7"/>
    <mergeCell ref="H6:I6"/>
    <mergeCell ref="E6:E7"/>
  </mergeCells>
  <phoneticPr fontId="0" type="noConversion"/>
  <pageMargins left="0.55118110236220474" right="0.55118110236220474" top="0.51181102362204722" bottom="0.55118110236220474" header="0.51181102362204722" footer="0.31496062992125984"/>
  <pageSetup paperSize="9" scale="85" fitToHeight="2" orientation="landscape" r:id="rId1"/>
  <headerFooter alignWithMargins="0">
    <oddFooter>&amp;RStrana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špecifikácia</vt:lpstr>
      <vt:lpstr>špecifikácia!Názvy_tlače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saca</dc:title>
  <dc:subject>špecifikácia zariadení</dc:subject>
  <dc:creator>Csík</dc:creator>
  <cp:lastModifiedBy>Ján Halgaš</cp:lastModifiedBy>
  <cp:lastPrinted>2020-08-10T17:55:49Z</cp:lastPrinted>
  <dcterms:created xsi:type="dcterms:W3CDTF">1997-01-08T11:21:51Z</dcterms:created>
  <dcterms:modified xsi:type="dcterms:W3CDTF">2020-08-10T17:56:04Z</dcterms:modified>
</cp:coreProperties>
</file>