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struskovah\Desktop\Downloads\"/>
    </mc:Choice>
  </mc:AlternateContent>
  <xr:revisionPtr revIDLastSave="0" documentId="8_{0EDAE383-CF61-4D19-A1E0-1499499FE7E9}" xr6:coauthVersionLast="47" xr6:coauthVersionMax="47" xr10:uidLastSave="{00000000-0000-0000-0000-000000000000}"/>
  <bookViews>
    <workbookView xWindow="-120" yWindow="-120" windowWidth="38640" windowHeight="21120" xr2:uid="{00000000-000D-0000-FFFF-FFFF00000000}"/>
  </bookViews>
  <sheets>
    <sheet name="Pořízení přístrojového vybavení" sheetId="1" r:id="rId1"/>
    <sheet name="Položkový rozpočet" sheetId="2" r:id="rId2"/>
  </sheets>
  <definedNames>
    <definedName name="_xlnm._FilterDatabase" localSheetId="0" hidden="1">'Pořízení přístrojového vybavení'!$A$4:$G$227</definedName>
    <definedName name="_xlnm.Print_Area" localSheetId="1">'Položkový rozpočet'!$A$2:$F$12</definedName>
    <definedName name="_xlnm.Print_Area" localSheetId="0">'Pořízení přístrojového vybavení'!$A$1:$H$231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5" i="1"/>
  <c r="F227" i="1"/>
  <c r="F9" i="2" l="1"/>
  <c r="F8" i="2"/>
  <c r="F10" i="2" l="1"/>
  <c r="E227" i="1" l="1"/>
  <c r="F12" i="2" l="1"/>
  <c r="F4" i="2"/>
  <c r="F5" i="2" s="1"/>
</calcChain>
</file>

<file path=xl/sharedStrings.xml><?xml version="1.0" encoding="utf-8"?>
<sst xmlns="http://schemas.openxmlformats.org/spreadsheetml/2006/main" count="703" uniqueCount="688">
  <si>
    <t>TECHNICKÁ SPECIFIKACE: Pořízení přístrojového vybavení dílen v provozu TaO</t>
  </si>
  <si>
    <t>1. dodávka</t>
  </si>
  <si>
    <t>2. dodávka</t>
  </si>
  <si>
    <t>č. položky</t>
  </si>
  <si>
    <t>Název</t>
  </si>
  <si>
    <t>Počet kusů</t>
  </si>
  <si>
    <t>Jednotková cena</t>
  </si>
  <si>
    <t>Technický popis (min. standard)</t>
  </si>
  <si>
    <t>Modulární pracovní stůl 3-modulový, buk masiv, délka 2000 mm</t>
  </si>
  <si>
    <t>Svěrák 125 mm standard</t>
  </si>
  <si>
    <t>Nářaďová skříň výška cca 1950 mm</t>
  </si>
  <si>
    <t>Svařovací stůl 1950x950 mm</t>
  </si>
  <si>
    <t>Mycí stůl průmyslový Typ M</t>
  </si>
  <si>
    <t>Čisticí kapalina 200 l</t>
  </si>
  <si>
    <t>Filtrační zařízení pro svařování</t>
  </si>
  <si>
    <t>Gravitační pásová pila 230x280 *</t>
  </si>
  <si>
    <t>Hydraulický lis *</t>
  </si>
  <si>
    <t>Pákové nůžky 150mm</t>
  </si>
  <si>
    <t>Montážní plošina nízká 150x50 mm</t>
  </si>
  <si>
    <t>Paletový vozík</t>
  </si>
  <si>
    <t>Svařovací zástěna 2100x1950 mm</t>
  </si>
  <si>
    <t>Policová skříň s plastovými boxy</t>
  </si>
  <si>
    <t>Aku příklepová vrtačka 18 V</t>
  </si>
  <si>
    <t>Gola sada 3/4</t>
  </si>
  <si>
    <t>Aku rázový utahovák 18 V 1/4"</t>
  </si>
  <si>
    <t>Sada bitů</t>
  </si>
  <si>
    <t>Sada ořechu pro rázový utahovák</t>
  </si>
  <si>
    <t>Aku rázový utahovák 18 V 1/2</t>
  </si>
  <si>
    <t>Aku rázový utahovák 18 V 3/4"</t>
  </si>
  <si>
    <t>Akumulátorová přímá bruska do 25000 rpm</t>
  </si>
  <si>
    <t>Sada pilových listů pro přímočarou pilu</t>
  </si>
  <si>
    <t>Aku mečová pila 560 W</t>
  </si>
  <si>
    <t>Sada pilových listů pro mečovou pilu</t>
  </si>
  <si>
    <t>Aku úhlová bruska 2x 9 Ah</t>
  </si>
  <si>
    <t>Sada lamelových kotoučů D125</t>
  </si>
  <si>
    <t>Sada řezných kotoučů D125</t>
  </si>
  <si>
    <t>Měřič vibrací *</t>
  </si>
  <si>
    <t>Hydraulická sada pumpa + válce</t>
  </si>
  <si>
    <t>Úhlová bruska 1200 W / 125 mm</t>
  </si>
  <si>
    <t>Úhlová bruska 230 mm</t>
  </si>
  <si>
    <t>Sada sekáčů SDS MAX</t>
  </si>
  <si>
    <t>Sada vrtáků SDS MAX</t>
  </si>
  <si>
    <t>Kombinované kladivo SDS-Max</t>
  </si>
  <si>
    <t>Horkovzdušná pistole s regulací</t>
  </si>
  <si>
    <t>Příklepová vrtačka 540 W</t>
  </si>
  <si>
    <t>Drsnoměr *</t>
  </si>
  <si>
    <t>Elektrické čerpadlo</t>
  </si>
  <si>
    <t>Dvoukotoučová bruska</t>
  </si>
  <si>
    <t>Sloupová vrtačka *</t>
  </si>
  <si>
    <t>Strojní svěrák</t>
  </si>
  <si>
    <t>Svářečka CO2 3x400V *</t>
  </si>
  <si>
    <t>Svařovací invertor – sada vč. kufru *</t>
  </si>
  <si>
    <t>Gola sada 1/4+3/8+1/2 172 dílná</t>
  </si>
  <si>
    <t>Gola sada CrV 36 ks 1/4</t>
  </si>
  <si>
    <t>Sada šroubováků CrV 18 ks</t>
  </si>
  <si>
    <t>Sada vidlicových klíčů DIN3110 6–32 mm</t>
  </si>
  <si>
    <t>Vidlicový klíč DIN3110 5x5,5 mm</t>
  </si>
  <si>
    <t>Vidlicový klíč DIN3110 34x36 mm</t>
  </si>
  <si>
    <t>Sada kleští na pojistné kroužky 8 ks</t>
  </si>
  <si>
    <t>Úhelník zámečnický 250/160 mm</t>
  </si>
  <si>
    <t>Sada stahováků 2- a 3-ramenných</t>
  </si>
  <si>
    <t>Sada hydraulických stahováků vnitřní/vnější</t>
  </si>
  <si>
    <t>Kladivo 800 g</t>
  </si>
  <si>
    <t>Sada průbojníků a vytloukačů 11 ks</t>
  </si>
  <si>
    <t>Páčidlo 400 mm</t>
  </si>
  <si>
    <t>Sekáč plochý 25x300 mm</t>
  </si>
  <si>
    <t>Mazací lis průmyslový 500 ml</t>
  </si>
  <si>
    <t>Palice 4000 g</t>
  </si>
  <si>
    <t>Metr svinovací 5 m</t>
  </si>
  <si>
    <t>Digitální posuvné měřítko 0–150 mm</t>
  </si>
  <si>
    <t>Zkoušečka napětí bezkontaktní</t>
  </si>
  <si>
    <t>Sada imbus klíčů 9dílná</t>
  </si>
  <si>
    <t>Klíč stavitelný</t>
  </si>
  <si>
    <t>Hasák</t>
  </si>
  <si>
    <t>Kleště sikovky</t>
  </si>
  <si>
    <t>Momentový klíč</t>
  </si>
  <si>
    <t>Pila na kov</t>
  </si>
  <si>
    <t>Nůž odlamovací</t>
  </si>
  <si>
    <t>Nůžky na plech pravé</t>
  </si>
  <si>
    <t>Nůžky na plech levé</t>
  </si>
  <si>
    <t>Sada pilníků</t>
  </si>
  <si>
    <t>Svěrka rychloupínací</t>
  </si>
  <si>
    <t>Sada závitníků a vratidel</t>
  </si>
  <si>
    <t>Ocelové pravítko ohebné</t>
  </si>
  <si>
    <t>Jehla rýsovací</t>
  </si>
  <si>
    <t>Měrka závitová</t>
  </si>
  <si>
    <t>Spároměrky</t>
  </si>
  <si>
    <t>Kartáč drátěný ruční</t>
  </si>
  <si>
    <t>Nýtovací kleště</t>
  </si>
  <si>
    <t>Samosvorné kleště</t>
  </si>
  <si>
    <t>Úhelník svařovací magnetický</t>
  </si>
  <si>
    <t>LED ruční lampa</t>
  </si>
  <si>
    <t>Inspekční LED lampa</t>
  </si>
  <si>
    <t>Nivelační laser 3x360</t>
  </si>
  <si>
    <t>Gumová palice</t>
  </si>
  <si>
    <t>Průmyslový vysavač</t>
  </si>
  <si>
    <t>laserový teploměr</t>
  </si>
  <si>
    <t>Aku mazací lis</t>
  </si>
  <si>
    <t>Sada TORX L klíčů</t>
  </si>
  <si>
    <t>Endoskopická kamera</t>
  </si>
  <si>
    <t>Teleskopický žebřík</t>
  </si>
  <si>
    <t>Aku pracovní světlo</t>
  </si>
  <si>
    <t>OOP ke svářečce</t>
  </si>
  <si>
    <t>Sada páčidel</t>
  </si>
  <si>
    <t>Kufr na nářadí s kolečky</t>
  </si>
  <si>
    <t>ČÍTAČ ČÁSTIC, KLASIFIKÁTOR OTĚROVÝCH ČÁSTIC *</t>
  </si>
  <si>
    <t>Šatní skříň 2‑dvířková</t>
  </si>
  <si>
    <t>Vrtačko‑frézka *</t>
  </si>
  <si>
    <t>Podstavec pro vrtačko‑frézku</t>
  </si>
  <si>
    <t>Sada upínek</t>
  </si>
  <si>
    <t>Nivelační prvek</t>
  </si>
  <si>
    <t>Upínací sada MK4/ER32</t>
  </si>
  <si>
    <t>Morse kužel MK4/B16</t>
  </si>
  <si>
    <t>Rychloupínací hlavička</t>
  </si>
  <si>
    <t>Sada vrtáků DIN 338</t>
  </si>
  <si>
    <t>Multifunkční mikrobruska</t>
  </si>
  <si>
    <t>Štětec plochý 38 mm</t>
  </si>
  <si>
    <t>Špachtle nerezová 80 mm</t>
  </si>
  <si>
    <t>Digitální posuvné měřítko 200 mm</t>
  </si>
  <si>
    <t>Digitální posuvné měřítko 300 mm</t>
  </si>
  <si>
    <t>Svinovací metr 2 m</t>
  </si>
  <si>
    <t>Svinovací metr 5 m</t>
  </si>
  <si>
    <t>Sada nebozezů</t>
  </si>
  <si>
    <t>Ultrazvuková čistička 30 l *</t>
  </si>
  <si>
    <t>Sada závitníků M3–M12</t>
  </si>
  <si>
    <t>Strojní závitník M16</t>
  </si>
  <si>
    <t>Sada kleští</t>
  </si>
  <si>
    <t>Aku páskovač</t>
  </si>
  <si>
    <t>Formátovací pila *</t>
  </si>
  <si>
    <t>Pásová pila *</t>
  </si>
  <si>
    <t>Aku kotoučová pila</t>
  </si>
  <si>
    <t>Aku přímočará pila</t>
  </si>
  <si>
    <t>Aku vytlačovací pistole</t>
  </si>
  <si>
    <t>Hoblovka s protahem *</t>
  </si>
  <si>
    <t>Soustruh na kov *</t>
  </si>
  <si>
    <t>Štětec plochý</t>
  </si>
  <si>
    <t>Sada rašplí třídílná 250/2</t>
  </si>
  <si>
    <t>Pilový kotouč 60 zubů, O 315 mm pro FKS 315,</t>
  </si>
  <si>
    <t>Pilový kotouč 48 zubů, O 315 mm pro FKS 315,</t>
  </si>
  <si>
    <t>Pilový kotouč 28 zubů, O 315 mm pro FKS 315,</t>
  </si>
  <si>
    <t>Úhelník zámečnický příložný ČSN255124</t>
  </si>
  <si>
    <t>Palice 4000g 81cm násada dřevo</t>
  </si>
  <si>
    <t>Digitální multimetr 2–1000 V *</t>
  </si>
  <si>
    <t>Sada bitů 32 ks</t>
  </si>
  <si>
    <t>Gola sada CrV 1/2" 20 ks</t>
  </si>
  <si>
    <t>Aku sklápěcí LED svítilna</t>
  </si>
  <si>
    <t>Brašna na nářadí</t>
  </si>
  <si>
    <t>Pájka hrotová USB-C</t>
  </si>
  <si>
    <t>Elektrikářské šroubováky 7 ks</t>
  </si>
  <si>
    <t>Kleště VDE kombinované 180 mm</t>
  </si>
  <si>
    <t>Kleště VDE boční štípací 160 mm</t>
  </si>
  <si>
    <t>Kleště VDE radiové 160 mm</t>
  </si>
  <si>
    <t>Odizolovací kleště 180 mm</t>
  </si>
  <si>
    <t>Nůž na kabely</t>
  </si>
  <si>
    <t>Šroubováky pro elektroniku 7 ks</t>
  </si>
  <si>
    <t>Plastové kladivo</t>
  </si>
  <si>
    <t>Lisovací kleště</t>
  </si>
  <si>
    <t>Sada kabelových spojek s kleštěmi</t>
  </si>
  <si>
    <t>Sada precizních kleští na pojistné kroužky</t>
  </si>
  <si>
    <t>Pájecí stanice horkovzduch + mikropáječka</t>
  </si>
  <si>
    <t>Laboratorní napájecí zdroj *</t>
  </si>
  <si>
    <t>Ruční popisovač štítků</t>
  </si>
  <si>
    <t>Sada nástrčných klíčů 3/8" VDE</t>
  </si>
  <si>
    <t>Kabelové nůžky izolované</t>
  </si>
  <si>
    <t>Ráčnové kleště na kabely</t>
  </si>
  <si>
    <t>Stolní lupa s LED osvětlením</t>
  </si>
  <si>
    <t>Stolní dvoukotoučová bruska</t>
  </si>
  <si>
    <t>Termokamera *</t>
  </si>
  <si>
    <t>Elektrikářské rukavice</t>
  </si>
  <si>
    <t>Prodlužovací kabel na bubnu</t>
  </si>
  <si>
    <t>Izolované pracovní schůdky</t>
  </si>
  <si>
    <t>Hydraulický děrovač plechu</t>
  </si>
  <si>
    <t>Popisovač bužírek</t>
  </si>
  <si>
    <t>Nýtovací kleště ráčnové</t>
  </si>
  <si>
    <t>Tester kabelů UTP</t>
  </si>
  <si>
    <t>Dvoukolový vozík</t>
  </si>
  <si>
    <t>Tester izolací *</t>
  </si>
  <si>
    <t>Krimpovací kleště 6–50 mm²</t>
  </si>
  <si>
    <t>Aku opalovací pistole</t>
  </si>
  <si>
    <t>Vodováha 1000 mm s magnetem</t>
  </si>
  <si>
    <t>Magnetická vodováha 2000 mm</t>
  </si>
  <si>
    <t>Strojní vodováha *</t>
  </si>
  <si>
    <t>Sada stupňových vrtáků</t>
  </si>
  <si>
    <t>Krimpovací kleště pro konektory RJ</t>
  </si>
  <si>
    <t>Sada vrtáků – 170dílná</t>
  </si>
  <si>
    <t>Sada sekáčů a vrtáků SDS max</t>
  </si>
  <si>
    <t>Sada kabelových lisovacích oček 3–8 mm</t>
  </si>
  <si>
    <t>Sada kabelových lisovacích oček</t>
  </si>
  <si>
    <t>Sada izolovaných dutinek 0,5–6 mm²</t>
  </si>
  <si>
    <t>Pilové plátky do kmitací pily – dřevo</t>
  </si>
  <si>
    <t>Trhací nýty 3 × 3,2 mm</t>
  </si>
  <si>
    <t>Trhací nýty hliníkové 4,8 × 15 mm</t>
  </si>
  <si>
    <t>Sada závitníků a závitových oček</t>
  </si>
  <si>
    <t>Sada nýtovacích matic M3–M12</t>
  </si>
  <si>
    <t>Sada smršťovacích bužírek</t>
  </si>
  <si>
    <t>Popisovací PVC bužírka kruhová</t>
  </si>
  <si>
    <t>Pracovní stůl pro elektrotechniky 1200 × 700 mm</t>
  </si>
  <si>
    <t>Pracovní židle</t>
  </si>
  <si>
    <t>Spektrometr *</t>
  </si>
  <si>
    <t>Tvrdoměr *</t>
  </si>
  <si>
    <t>Indukční ohřev ložisek</t>
  </si>
  <si>
    <t>Filtrační agregát oleje hydrauliky *</t>
  </si>
  <si>
    <t>Kontaktní teploměr *</t>
  </si>
  <si>
    <t>Odsávací zařízení</t>
  </si>
  <si>
    <t>Hydraulický agregát/zkušební stand *</t>
  </si>
  <si>
    <r>
      <t xml:space="preserve">TECHNICKÁ SPECIFIKACE: </t>
    </r>
    <r>
      <rPr>
        <sz val="15"/>
        <color theme="1"/>
        <rFont val="Arial"/>
        <family val="2"/>
        <charset val="238"/>
      </rPr>
      <t xml:space="preserve">Pořízení přístrojového vybavení dílen v provozu TaO – </t>
    </r>
    <r>
      <rPr>
        <b/>
        <sz val="15"/>
        <color theme="1"/>
        <rFont val="Arial"/>
        <family val="2"/>
        <charset val="238"/>
      </rPr>
      <t>POLOŽKOVÝ ROZPOČET</t>
    </r>
  </si>
  <si>
    <t>Vyplní prodávající / Cena v Kč bez DPH</t>
  </si>
  <si>
    <t>Položka</t>
  </si>
  <si>
    <t>Popis</t>
  </si>
  <si>
    <t>Jednotková cena
[Kč]</t>
  </si>
  <si>
    <t>Množství
[ks]</t>
  </si>
  <si>
    <t>Celková cena
[Kč]</t>
  </si>
  <si>
    <t>POŘIZOVACÍ CENA ZBOŽÍ</t>
  </si>
  <si>
    <t>A1</t>
  </si>
  <si>
    <t>-</t>
  </si>
  <si>
    <t>Pozn.: **</t>
  </si>
  <si>
    <t>Součet A1</t>
  </si>
  <si>
    <t>SUPERVIZE</t>
  </si>
  <si>
    <t>A2</t>
  </si>
  <si>
    <t>OSTATNÍ</t>
  </si>
  <si>
    <t>A3</t>
  </si>
  <si>
    <t>Další náklady, které nejsou uvedeny výše, ale jsou nezbytné pro rozsah prací</t>
  </si>
  <si>
    <t>DOPRAVA</t>
  </si>
  <si>
    <t>A4</t>
  </si>
  <si>
    <t>Balení a doprava na místo určení (DAP Břidličná)</t>
  </si>
  <si>
    <t>Součet A2, A3, A4</t>
  </si>
  <si>
    <t>CELKOVÝ SOUČET A1 až A4</t>
  </si>
  <si>
    <t>Frézovací hlava</t>
  </si>
  <si>
    <t>Pracovní stůl</t>
  </si>
  <si>
    <t>Nevodivý bezpečnostní visací zámek</t>
  </si>
  <si>
    <t>Pracovní stůl – masiv 2500 mm</t>
  </si>
  <si>
    <t>Šatní skříňka s úložnými boxy</t>
  </si>
  <si>
    <t>Nářaďová skříň cca 1000 mm</t>
  </si>
  <si>
    <t>• Průmyslový mycí stůl ve výšce pracovního stolu včetně oběhového čerpadla</t>
  </si>
  <si>
    <t>• Ekologická záchytná vana pro nebezpečné látky, chemicky odolná.</t>
  </si>
  <si>
    <t>• Průmyslová čisticí kapalina pro odmašťování kovových dílů.</t>
  </si>
  <si>
    <t>• Nízká montážní plošina pro dílenské použití.</t>
  </si>
  <si>
    <t>• Sada bitů min 32ks 1/4"</t>
  </si>
  <si>
    <t>• Sada pilových listů na dřevo a kov, min 5ks</t>
  </si>
  <si>
    <t>• Hydraulická pumpa min 21kg s válcem a hadice 2m 3 válce 10/35 ,20/45 a,50/60</t>
  </si>
  <si>
    <r>
      <t xml:space="preserve">• Vrtací výkon trvalý | ocel	20 mm
• Vrtací výkon max. | ocel	25 mm
• Vrtací hloubka max.	95 mm
• Vyložení	209mm
• Rozměry pracovního stolu	308×308mm
• Max. zatížení stolu	45 kg
• T-drážky | počet	(základna) 2
• T-drážky | velikost drážky	stůl 12 mm / základna 14 mm
• T-drážky | rozteč	(základna) 120 mm
• Kužel vřetene	MK3
• Otáčky	200–2440ot/min
• Plynulá změna otáček	Ne
• Počet rychlostních stupňů	12
• Max. vzdálenost vřetene a stolu	770 mm
• Max. vzdálenost vřetene a základny	1300 mm
• Úhel naklopení stolu vlevo/vpravo	45 °až 45 °
• Úhel otáčení vtacího stolu	360 °
• Průměr sloupu	80 mm
• Rozměry základny	202×265mm
• Příkon	750 W
• Elektrické připojení	230 V
• Rozměry (š × v × h)	748×1724×406mm
• Hmotnost	116 kg
</t>
    </r>
    <r>
      <rPr>
        <b/>
        <sz val="11"/>
        <color theme="1"/>
        <rFont val="Calibri Light"/>
        <family val="2"/>
        <charset val="238"/>
        <scheme val="major"/>
      </rPr>
      <t>Požadavek na ZAŠKOLENÍ PERSONÁLU</t>
    </r>
  </si>
  <si>
    <t>• Strojní svěrák šíře čelistí cca 100 mm.</t>
  </si>
  <si>
    <t>• CrV ocel, ráčny a nástavce</t>
  </si>
  <si>
    <t>• Chrom-vanadiová ocel, DIN 3110</t>
  </si>
  <si>
    <t>• Ocel chrom vanad , oboustranný</t>
  </si>
  <si>
    <t>• Přesné kleště na pojistné kroužky</t>
  </si>
  <si>
    <t>• ČSN 255124, ocelový</t>
  </si>
  <si>
    <t>• Základní vybavení s dvouramennými a trojramennými univerzálními stahováky a dodatečnými, dlouhými vřeteny,
• Obsah sady: 1 traverza, 2-ram., rozpětí 120 mm 1 traverza, 3-ram., rozpětí 130 mm 1 vřeteno, délka 160 mm, SW 13 mm 1 vřeteno, délka 250 mm, SW 17 mm 3 stahovací háky, rozpětí 100 mm 3 stahovací hák, rozpětí 200 mm 3 stahovací hák, rozpětí 250 mm</t>
  </si>
  <si>
    <t>• Sada 2- a 3-ramenných hydraulických stahováků s výkyvnými, samoupínacími, samozajišťovacími a samostředicími háky, 3ks krátkých ramen, 3ks dlouhých ramen, hydraulický píst 10t, prodloužení pístu, traverza pro tři ramena Autogrip, traverza pro dvě ramena, odolný transportní kufr.</t>
  </si>
  <si>
    <t>• Sklolaminátová násada</t>
  </si>
  <si>
    <t>• Oválný profil</t>
  </si>
  <si>
    <t>• CrV ocel</t>
  </si>
  <si>
    <t>• Závit M10x1</t>
  </si>
  <si>
    <t>• Dřevěná násada</t>
  </si>
  <si>
    <t>• Magnetický háček, šířka 19mm</t>
  </si>
  <si>
    <t>• Délka cca 300 mm, rozsah čelistí min. 0–34 mm</t>
  </si>
  <si>
    <t>• Dle DIN 5234A, velikost 2"</t>
  </si>
  <si>
    <t>• Délka cca 300 mm, samosvorný mechanismus</t>
  </si>
  <si>
    <t>• Délka listu cca 300 mm, kovový rám</t>
  </si>
  <si>
    <t>• Šířka čepele 18 mm, kovové tělo</t>
  </si>
  <si>
    <t>• Převodové, pro rovné a pravé střihy</t>
  </si>
  <si>
    <t>• Převodové, pro rovné a levé střihy</t>
  </si>
  <si>
    <t>• Rozměr cca 300×65 mm</t>
  </si>
  <si>
    <t>• Rozsah závitů M3–M30, HSS profi provedení , ruční sadové, v kazetě</t>
  </si>
  <si>
    <t>• Délka 1000 mm, nerez, dělení mm</t>
  </si>
  <si>
    <t>• Délka 300 mm, nerez, dělení mm</t>
  </si>
  <si>
    <t>• Délka cca 144 mm, kalený hrot</t>
  </si>
  <si>
    <t>• Metrická/Whitworth/G, rozsah dle DIN</t>
  </si>
  <si>
    <t>• Rozsah 0,05–1,0 mm, krok 0,05 mm</t>
  </si>
  <si>
    <t>• Ocelové dráty, ruční provedení</t>
  </si>
  <si>
    <t>• Ruční nýtovač pro běžné hliníkové/ocelové nýty,
• Provedení: Z vysoce kvalitního hliníkového tlakového odlitku s rameny kleští z kované chromvanadové oceli.
• Čelisti sklíčidla lze snadno a rychle vyměnit.
• Použití: Pro trhací nýty do Ø 5 mm v hliníku a Ø 4 mm v oceli a nerezové oceli.
• Rozsah dodávky: Ruční nýtovací kleště, 3 špičky 10/18, 10/24, 10/32, montážní klíče.
• Přiřazení špiček:
Ø nýtu; materiál nýtu; špička
2,4; hliník; 10/18
3,2; CAP hliník, CAP měď; 10/18
3 a 3,2; hliník, měď, ocel, nerez, Stinox, hliník/hliník, PG hliník, PG ocel; 10/24
4; hliník, měď; 10/24
4; ocel, CAP hliník, CAP měď, hliník/hliník, PG hliník, 10/27
4; nerez, Stinox, PG ocel; 10/29
4,8; CAP hliník, CAP měď; 10/29
4,8 a 5; hliník, PG hliník; 10/32</t>
  </si>
  <si>
    <t>• Délka cca 250 mm</t>
  </si>
  <si>
    <t>• Magnetický, úhel 90°</t>
  </si>
  <si>
    <t>• Samonivelační křížový laser s projekcí 3× 360° s baterií a nabíječnkou</t>
  </si>
  <si>
    <t>• Gumová palice 55mm</t>
  </si>
  <si>
    <t>• Výstupní tlak 690 barů (10 000 PSI) s průtokovým poměrem 147 g maziva za minutu,
• Baterie 18V kompatibilní s ostatním aku nářadím</t>
  </si>
  <si>
    <t>• Samostmívací svářečská kukla odpovídající normě EN379, svářečské rukavice, zástěra</t>
  </si>
  <si>
    <r>
      <t xml:space="preserve">• Univerzální vrtačko‑frézka,, přesné vedení, vhodná pro kov.
• Max. nosnost stolu	80 kg
• Max. průměr stopkové frézy	28 mm
• Max. průměr nožové hlavy	63 mm
• Vyložení	275 mm
• Rozměry pracovního stolu	800 × 240 mm
• T-drážky | velikost drážky	14 mm
• T-drážky | rozteč	63 mm
• Upnutí	MK4/M16
• Kužel vřetena	MK4
• Rozsah posuvu - osa X	450 mm
• Rozsah posuvu - osa Y	200 mm
• Rozsah posuvu - osa Z	430 mm
• Otáčky	95 – 3200 ot/min
• Plynulá změna otáček	Ne
• Počet rychlostních stupňů	12 (6 převodů x 2 rychlosti motoru)
• Max. vzdálenost vřetene a stolu	460 mm
• Posuv pinoly	120 mm
• Úhel naklopení frézovací hlavy	-45 ° až +45 °
• Příkon	1,1 / 1,5 kW
• Elektrické připojení	400 V
</t>
    </r>
    <r>
      <rPr>
        <b/>
        <sz val="11"/>
        <color theme="1"/>
        <rFont val="Calibri Light"/>
        <family val="2"/>
        <charset val="238"/>
        <scheme val="major"/>
      </rPr>
      <t>Požadavek na ZAŠKOLENÍ PERSONÁLU</t>
    </r>
    <r>
      <rPr>
        <sz val="11"/>
        <color theme="1"/>
        <rFont val="Calibri Light"/>
        <family val="2"/>
        <charset val="238"/>
        <scheme val="major"/>
      </rPr>
      <t xml:space="preserve">
</t>
    </r>
    <r>
      <rPr>
        <b/>
        <sz val="11"/>
        <color theme="1"/>
        <rFont val="Calibri Light"/>
        <family val="2"/>
        <charset val="238"/>
        <scheme val="major"/>
      </rPr>
      <t>Požadavek na přesné USTAVENÍ zařízení</t>
    </r>
  </si>
  <si>
    <t>• Ocelový podstavec kompatibilní s daným typem stroje.</t>
  </si>
  <si>
    <t>• Upínací sada pro frézovací stůl, velikost SPW 12 nebo ekvivalent.</t>
  </si>
  <si>
    <t>• Přesný strojní svěrák šířky čelistí cca 100 mm, kalené vedení.</t>
  </si>
  <si>
    <t>• Stavitelné nivelační patky pro stroje.</t>
  </si>
  <si>
    <t>• Sada kuželového upínání MK4 včetně ER32 kleštin 3–20 mm.</t>
  </si>
  <si>
    <t>• Upínací kužel MK4/B16 z kalené oceli.</t>
  </si>
  <si>
    <t>• Rychloupínací sklíčidlo B16, rozsah 1–16 mm.</t>
  </si>
  <si>
    <t>• Sada HSS‑G vrtáků DIN 338, 24 ks, průměr 1,0–10,5 mm.</t>
  </si>
  <si>
    <t>• Čelní frézovací hlava, průměr 12mm x120 mm,min 3zuby výměnné břitové destičky.</t>
  </si>
  <si>
    <t>• rohová frézovací hlava průměr 16 x 150mm min 3 zuby</t>
  </si>
  <si>
    <t>• Karbidové destičky pro frézování, jakost pro ocel. Kompatibilní s frézovacími hlavami</t>
  </si>
  <si>
    <t>• Digitální posuvné měřítko, rozsah min. 300 mm, datové rozhraní, přesnost ±0,02 mm.</t>
  </si>
  <si>
    <t>• Sada ručních nebozezů, min. 4 ks v sadě, ocelové tělo.</t>
  </si>
  <si>
    <t>• Strojní závitník DIN 376/B, M16, HSSE s povlakem TiN.</t>
  </si>
  <si>
    <t>• Akumulátorový páskovač pro PET pásku 19 mm, včetně odvíječe a pásky min. 1000 m.</t>
  </si>
  <si>
    <r>
      <t xml:space="preserve">• Kotoučová pila s pojezdem, průměr kotouče 315 mm,
• Průměr pilového kotouče	315 mm
• Průměr předřezového kotouče	90 mm
• Max. prořez	45° - 80 mm / 90° - 100 mm
• Naklopení pilového kotouče	0° - 45°
• Průměr odsávacího nátrubku	38 mm / 100 mm
• Rozměry pracovního stolu	680 × 580 mm
• Prodloužení stolu	310 x 500 mm
• Otáčky	4000 ot/min
• Otáčky předřezu	8500 ot/min
• Příkon	3700 W
• Elektrické připojení	400 V
• Délka ramene	2000 mm
• Výška stolu	875 mm
• Rozměry (š × v × h)	4330 × 1150 × 4150 mm
• Hmotnost	275 kg
</t>
    </r>
    <r>
      <rPr>
        <b/>
        <sz val="11"/>
        <color theme="1"/>
        <rFont val="Calibri Light"/>
        <family val="2"/>
        <charset val="238"/>
        <scheme val="major"/>
      </rPr>
      <t>Požadavek na ZAŠKOLENÍ PERSONÁLU</t>
    </r>
    <r>
      <rPr>
        <sz val="11"/>
        <color theme="1"/>
        <rFont val="Calibri Light"/>
        <family val="2"/>
        <charset val="238"/>
        <scheme val="major"/>
      </rPr>
      <t xml:space="preserve">
</t>
    </r>
    <r>
      <rPr>
        <b/>
        <sz val="11"/>
        <color theme="1"/>
        <rFont val="Calibri Light"/>
        <family val="2"/>
        <charset val="238"/>
        <scheme val="major"/>
      </rPr>
      <t>Požadavek na přesné USTAVENÍ zařízení</t>
    </r>
  </si>
  <si>
    <t>• Akumulátorová přímočará pila s napětím min. 18 V.
• Regulace otáček, kyvný pohyb, profesionální konstrukce,
• Baterie 18V kompatibilní s ostatním aku nářadím</t>
  </si>
  <si>
    <t>• Plochý štětec šířky cca 38 mm</t>
  </si>
  <si>
    <t>• Délka bitů 25 mm;
• CrV ocel;
• DIN 3126</t>
  </si>
  <si>
    <t>• Čtyřhran 1/2";
• CrV ocel;
• DIN 3124</t>
  </si>
  <si>
    <r>
      <t xml:space="preserve">• Napětí do 600 V;
• IP54;
• CAT III
</t>
    </r>
    <r>
      <rPr>
        <b/>
        <sz val="11"/>
        <color theme="1"/>
        <rFont val="Calibri Light"/>
        <family val="2"/>
        <charset val="238"/>
        <scheme val="major"/>
      </rPr>
      <t>Požadavek na KALIBRACI ZAŘÍZENÍ</t>
    </r>
  </si>
  <si>
    <t>• 180 mm;
• VDE 1000 V;
• CrV</t>
  </si>
  <si>
    <t>• 160 mm;
• VDE 1000 V;
• CrV</t>
  </si>
  <si>
    <t>• Konektory 2,8 + 4,8 mm</t>
  </si>
  <si>
    <t>• Izolované spojky</t>
  </si>
  <si>
    <t>• Kombinovaná pájecí stanice s horkovzdušným modulem a mikropáječkou.
• Minimální příkon 700 W.
• Rozsah regulace teploty min. 100–450 °C.
• Digitální regulace, antistatické provedení.
• Vhodné pro SMD i THT součástky nebo ekvivalent.</t>
  </si>
  <si>
    <r>
      <t xml:space="preserve">• Laboratorní regulovaný napájecí zdroj s plynulou regulací napětí a proudu.
• Digitální indikace, ochrana proti zkratu, přetížení a přepětí.
• Stolní provedení.
</t>
    </r>
    <r>
      <rPr>
        <b/>
        <sz val="11"/>
        <color theme="1"/>
        <rFont val="Calibri Light"/>
        <family val="2"/>
        <charset val="238"/>
        <scheme val="major"/>
      </rPr>
      <t>Požadavek na KALIBRACI ZAŘÍZENÍ</t>
    </r>
  </si>
  <si>
    <t>• Akumulátorový ruční popisovač pro tisk samolepicích štítků.
• Vhodný pro značení kabeláže a technických zařízení.
• Průmyslové provedení.</t>
  </si>
  <si>
    <t>• Ráčnové kabelové kleště se západkovým mechanismem.
• Určeno pro stříhání silových kabelů.
• Ergonomické provedení.</t>
  </si>
  <si>
    <t>• Stolní lupa s integrovaným LED osvětlením.
• Zvětšení minimálně 2×.</t>
  </si>
  <si>
    <t>• Sada izolovaných nástrčných klíčů a ráčny velikosti 3/8".
• Certifikace dle VDE/IEC pro práci do 1000 V.
• Minimálně 17 kusů v sadě.</t>
  </si>
  <si>
    <t>• Ochranné rukavice certifikované pro práci pod napětím do 1000 V.
• Velikost odpovídající běžné ruce dospělého uživatele.</t>
  </si>
  <si>
    <t>• Pracovní schůdky z izolačního materiálu (např. sklolaminát).
• Minimálně 6 stupňů.
• Profesionální použití.</t>
  </si>
  <si>
    <t>• Ruční hydraulický děrovač plechu s výměnnými matricemi.
• Rozsah otvorů minimálně 22–60 mm.</t>
  </si>
  <si>
    <t>• Ruční popisovač určený pro značení bužírek a kabeláže.
• Vhodný pro trvalé a čitelné značení v elektroinstalacích.</t>
  </si>
  <si>
    <t>• Ráčnové nýtovací kleště pro maticové a šroubové nýty.
• Robustní konstrukce pro profesionální použití.</t>
  </si>
  <si>
    <t>• Tester datových kabelů určený pro kontrolu zapojení UTP kabeláže.
• Indikace správnosti zapojení vodičů.</t>
  </si>
  <si>
    <t>• Dvoukolový manipulační vozík s dušovými koly průměru cca 400 mm.
• Nosnost minimálně 100 kg. Rozměr 125 × 72</t>
  </si>
  <si>
    <r>
      <t xml:space="preserve">• Přístroj pro měření izolačního odporu.
• Měřicí napětí minimálně 50–1000 V.
• Rozsah odporu minimálně do 10 GΩ.
</t>
    </r>
    <r>
      <rPr>
        <b/>
        <sz val="11"/>
        <color theme="1"/>
        <rFont val="Calibri Light"/>
        <family val="2"/>
        <charset val="238"/>
        <scheme val="major"/>
      </rPr>
      <t>Požadavek na KALIBRACI ZAŘÍZENÍ</t>
    </r>
  </si>
  <si>
    <t>• Lisovací kleště pro kabelová oka a dutinky v rozsahu minimálně 6–50 mm².
• Ráčnový nebo pákový mechanismus.</t>
  </si>
  <si>
    <t>• Akumulátorová opalovací pistole s napětím minimálně 18 V.
• Regulace teploty, profesionální použití.
• Baterie kompatibilní s ostatním aku nářadím</t>
  </si>
  <si>
    <t>• Vodováha délky 1000 mm,
• minimálně dvě libely,
• integrovaný magnet.</t>
  </si>
  <si>
    <t>• Vodováha délky 2000 mm,
• minimálně dvě libely,
• integrovaný magnet.</t>
  </si>
  <si>
    <r>
      <t xml:space="preserve">• Přesnost 0,02 mm/m,
• délka 300 mm
</t>
    </r>
    <r>
      <rPr>
        <b/>
        <sz val="11"/>
        <color theme="1"/>
        <rFont val="Calibri Light"/>
        <family val="2"/>
        <charset val="238"/>
        <scheme val="major"/>
      </rPr>
      <t>Požadavek na KALIBRACI ZAŘÍZENÍ</t>
    </r>
  </si>
  <si>
    <t>• Sada stupňových vrtáků s rozsahy přibližně 4–12 mm, 4–20 mm a 4–32 mm.</t>
  </si>
  <si>
    <t>• Lisovací kleště pro konektory typu RJ (Western).
• Přesný lisovací mechanismus.</t>
  </si>
  <si>
    <t>• Sada vrtáků určená pro vrtání do kovu, dřeva a dalších běžných materiálů.
• Celkový počet dílů minimálně 170 ks.
• Uložení v přehledném kufru.
• DIN 338, provedení HSS</t>
  </si>
  <si>
    <t>• Sada vrtáků a sekáčů se stopkou SDS max.
• Minimálně 17 kusů.
• Vhodné pro vrtání a sekání do betonu a zdiva.</t>
  </si>
  <si>
    <t>• Sada lisovacích kabelových oček pro vodiče s průměrem oka cca 3–8 mm.
• Celkový počet kusů minimálně 100 ks.</t>
  </si>
  <si>
    <t>• Sada lisovacích kabelových oček pro elektroinstalace.
• Celkový počet kusů minimálně 60 ks.</t>
  </si>
  <si>
    <t>• Sada izolovaných dutinek pro vodiče s průřezy cca 0,5–6 mm².
• Celkový počet minimálně 800 ks.</t>
  </si>
  <si>
    <t>• Sada pilových plátků do kmitací pily určených pro čisté řezy do dřeva.
• Kompatibilní s běžnými kmitacími pilami.</t>
  </si>
  <si>
    <t>• Trhací nýty rozměru cca 3 × 3,2 mm, poměděné provedení.
• Balení minimálně 100 ks.</t>
  </si>
  <si>
    <t>• Hliníkové trhací nýty s plochou kulatou hlavou.
• Rozměr cca 4,8 × 15 mm.
• Určeno pro profesionální použití.</t>
  </si>
  <si>
    <t>• Sada ocelových nýtovacích matic v rozsahu M3–M12.
• Celkový počet minimálně 300 ks.</t>
  </si>
  <si>
    <t>• Sada smršťovacích bužírek černé barvy.
• Poměr smrštění minimálně 3:1.
• Celkový počet kusů minimálně 300 ks.</t>
  </si>
  <si>
    <t>• Popisovací PVC bužírka kruhového tvaru.
• Průměr cca 3,5 mm.
• Návin minimálně 200 m.
• Barva žlutá nebo ekvivalent.
• Určeno pro značení vodičů.</t>
  </si>
  <si>
    <t>• Pracovní stůl s deskou cca 1200 × 700 mm,
• Tloušťka desky cca 40 mm.
• Dvouzásuvkový kontejner,
• Nástavba přístrojová min jednostranná 1200 mm,
• Modul jednofázové centrální jištění. Jištič 16A, proudový chránič, tlačítka Start a TOTAL STOP.
• Určeno pro elektrokanál, nebo mininástavbu,
• Modul 4x zásuvka 230V, 50Hz, 10A CZ, pro kanál, nebo mininástavbu</t>
  </si>
  <si>
    <r>
      <t xml:space="preserve">• Zařízení pro měření tvrdosti,
• Automatická konverze do všech běžných stupnic tvrdosti (HV, HB, HRC, HRB, HRA, HS, Rm),
• Vysoká přesnost ± 4 HL (0,5% při 800 HL) s automatickou korekcí směru úderu při měření,
• Velký měřicí rozsah 1-999 HL, 7" barevný dotykový displej s rozlišením 800x480 pixelů,
• Výdrž baterie více než 8 hodin,
• Vnitřní 8 GB Flash paměť pro až milion výsledků,
• Zapouzdření jednotky pro splnění odolnosti IP 54,
• Měření v podmínkách -10˚C až 50˚C, měření ASTM A956/ A370, ISO EN 16859, DIN 50156, GB/T 17394, JB/T 9378, konverzi normě ASTM E140 a pokynům ASME CRTD-91, DGZfP-MC 1, VDI/VDE-2616 Paper1
</t>
    </r>
    <r>
      <rPr>
        <b/>
        <sz val="12"/>
        <color theme="1"/>
        <rFont val="Calibri Light"/>
        <family val="2"/>
        <charset val="238"/>
        <scheme val="major"/>
      </rPr>
      <t>Požadavek na ZAŠKOLENÍ PERSONÁLU
Požadavek na KALIBRACI ZAŘÍZENÍ</t>
    </r>
  </si>
  <si>
    <t>• Flexibilní cívka plochá - pás ( 30 x 6 mm, l=14 m do 300 C ) + flexibilní cívka s kruhovým průřezem - kabel ( prům. 20 mm, l = 14 m )</t>
  </si>
  <si>
    <r>
      <t xml:space="preserve">• Měřicí rozsah: -65 … 1200 °C / -85 … 2192 °F,
• Rozlišení: do 999,9 °C: 0,1 °C / 0,1 °F, nad 1000 °C: 1 °C / 1 °F, 
• Přesnost (při jmenovité teplotě):přístroj: ±0,1 % z MH ± 1 °C,
• Srovnávací konec: ±0,3 K,
• Měřicí cyklus (vzorkování): ~3 měření / s, 
• Připojení snímače: 2pólová beztermonapěťová zásuvka typu K, 
• Standardní funkce: Min / Max / Hold, Auto-Power-Off, 
• Speciální funkce: nastavení (korekce) měřicí charakteristiky – nulový bod (Off set) a sklon/strmost (Slope),
• Pracovní podmínky: -20 až 50 °C, 0 až 85 % RV (nekondenzující),
• Displej: 3řádkový LCD, s ukazatelem stavu baterií, bíle podsvícený, s nerozbitným krytem, s „překlápěním“ displeje tlačítkem, 
• Ovládání: 4 odolná tlačítka,
• Napájení: 2 ks baterie AA (součást dodávky)
</t>
    </r>
    <r>
      <rPr>
        <b/>
        <sz val="11"/>
        <color rgb="FF000000"/>
        <rFont val="Calibri Light"/>
        <family val="2"/>
        <charset val="238"/>
        <scheme val="major"/>
      </rPr>
      <t>Požadavek na ZAŠKOLENÍ PERSONÁLU</t>
    </r>
  </si>
  <si>
    <t>• Pro odsávání prachu, třísek a hoblin při dřevoobráběcích pracích.
• Kovové lopatky ventilátoru pro vyšší sací výkon.
• Stabilní konstrukce z masivního ocelového plechu, nejsou použity žádné plasty.Vysoký sací výkon a tichý chod.                                                                                  • Sací výkon (čistý vzduch) 3910 m³/h
• Průměr odsávacího nátrubku 150 mm
• Průměr odsávací trubice u rozdělovače 3 x 100 mm
• Příkon 2200 W
• Elektrické připojení 400 V
• Hmotnost 59 kg</t>
  </si>
  <si>
    <t>Záchytná vana</t>
  </si>
  <si>
    <t>Podstavec pro brusku</t>
  </si>
  <si>
    <t>Vyměnitelné destičky</t>
  </si>
  <si>
    <t>Digitální proudové kleště *</t>
  </si>
  <si>
    <t>Pracovní stůl – masiv 1500 mm</t>
  </si>
  <si>
    <t>• Aku úhlová bruska s bezpečnostními prvky
• 2 akumulátory 9Ah.
• Baterie 18V kompatibilní s ostatním aku nářadím</t>
  </si>
  <si>
    <t>• Sada lamelových brusných kotoučů, min 10ks,
• D125, zirkon , podklad umělá bavlna</t>
  </si>
  <si>
    <t>• Sada řezných kotoučů na kov, min 25ks,
• D125, tvrdý, pojivo z umělé pryskyřice s výztuhou.</t>
  </si>
  <si>
    <t>• Úzké aku LED svítidlo s hliníkovým tělem,
• Provedení: Tělo z hliníku, s magnetem v patce a klipem.
• Plynule stmívatelné hlavní světlo s LED páskou.
• Díky bodovému světlu použitelné také jako kapesní svítilna s LED. Integrovaný Li-Ion akumulátor 3,7 V/650 mAh.
• Dodává se s nabíjecím kabelem USB.</t>
  </si>
  <si>
    <t>• Baterie 18V kompatibilní s ostatním aku nářadím,
• Dvě nastavení intenzity osvětlení - 1000 lumenů (dosvit 400 m) a 120 lumenů s červenou LED diodou,
• Počet LED diod 4 - 3 bílé a 1 červená, Otočná hlava s 90 ° nastavitelnosti,
• Při použití akumulátoru 5,0 Ah svítí až 10 hodin, Odolnost IP 54</t>
  </si>
  <si>
    <t>• VDE 1000 V;
• IEC 60900;
• CrV</t>
  </si>
  <si>
    <t>• CrV ocel
• 4 ploché šroubováky 1,6; 2; 2,4; 3 mm
• 3 křížové šroubováky PH 00; 0; 1</t>
  </si>
  <si>
    <t>• Neizolované spojky
• Sada se samonastavitelnými kleštěmi na zamačkávání koncovek kabelů a kabelovými koncovkami s izolací
• Dvě stohovatelné plastové vložky každá se 6 výstupky pro spojky
• Se sortimentem dutinek s izolací:
0,5 mm2 - 200 ks
0,75 mm2 - 200 ks
1,0 mm2 - 200 ks
1,5 mm2 - 200 ks
2,5 mm2 - 200 ks
4,0 mm2 - 100 ks
6,0 mm2 - 100 ks
10 mm2 - 50 ks</t>
  </si>
  <si>
    <t>• Sada závitníků a závitových oček pro běžné metrické závity.
• Celkový počet minimálně 32 ks.</t>
  </si>
  <si>
    <t>• Pracovní stůl s masivní pracovní deskou.
• Délka pracovní plochy min. 2500 mm.
• Rozměry (šířka x hloubka x výška) 2500 x 700 x 880 mm
• Váha 190 kg
• Nosnost 800 kg
• Zásuvková skříň 2x
•Pracovní deska BUK
• Síla desky 40 mm</t>
  </si>
  <si>
    <t>• Ruční bateriově napájený rentgenový přístroj pro přesnou prvkovou kvantitativní a kvalitativní analýzu vzorků,
• Požadované měřící módy a kalibrované prvky (Přístroj musí být dodán plně kalibrovaný pro všechny níže uvedené prvky - od detekčního limitu až do 100% - pomocí metody výhradně fundamentálních parametrů):Mód pro analýzy kovů a jejich slitin: Mg, Al, Si, P, S, Ti, V, Cr, Mn, Fe, Co, Ni, Cu, Zn, Au, W, Hf, Ta, Re, Pb, Bi, Zr, Nb, Mo, Pd, Ag, Cd, Sn, Sb.
• Typ detektoru: SDD s Graphene okénkem.
• Rozlišení detektoru ≤ 137eV kaMn při min 100 000 pulzech,
• Přístroj musí umožnit uživatelsky nastavit měřící časy samostatně a nezávisle pro fázi těžších a pro fázi lehkých (Al, Mg, Si, P a S) prvků,
• Odolnost proti pádu přístroje dle MIL-810-G doložená vhodným atestem nebo prohlášením výrobce,
• Výkon RTG lampy minimálně 4W, dosažitelné budící napětí min 50kV,
• Ag anoda,
• Požadavek na minimálně 4 předřadné fyzické filtry RTG s automatickou rotací v průběhu testu,
• Dosažitelný proud RTG lampy minimálně 200uA,
• Přístroj musí mít výrobcem garantovaný rozsah pracovních teplot pro kontinuální pracovní cyklus od -10°C do 45°C bez potřeby externího či přídavného chlazení a bez použití ventilátoru (tzv. full duty cycle = kontinuální měření bez pauz mezi měřeními po dobu jedné směny).
• Průběžné zobrazení aktuálního detekčního limitu pro všechny kalibrované prvky u každého měření automaticky,
• Přístroj musí mít integrovaný digitální barometr pro zajištění dlouhodobé správnosti výsledků.
• Je požadováno, aby přístroj automaticky za pomocí vestavěného digitálního barometru při každém měření plně automatizovaně bez zásahu uživatele provedl korekci na aktuální barometrický tlak.
• Požadavek na automatické uvedení tlaku u každého měřeného výsledku v mbar.
• Zapnutí přístroje do 30 vteřin,
• Hmotnost přístroje ≤1.6kg včetně baterie,
• Požadovaný operační systém přístroje s aktivní neukončenou podporou výrobce.
• Tovární záruka minimálně 24 měsíců od dodání,
• Komunikace přístroje přes WiFi a možnost zobrazení displeje přístroje při měření v reálném čase ve webových prohlížečích a to i v mobilních telefonech.
• Zařízení musí umět fungovat i jako Hot-Spot. Přes WiFi také musí být možné realtime hned po skončení analýzy automatizovaně odeslat naměřená data a fotografie do SMB úložiště či SMB serveru a to ve formátech minimálně JSON, CSV a PDF,
• Odolnost všech částí přístroje včetně vstupního okénka proti vodě a prachu minimálně dle IP 54 na celý přístroj včetně měřícího okénka.
• Ovládací software spektrometru musí být plně v češtině s možností runtime uživatelského přepnutí angličtiny.
• Součástí dodávky musí být software pro komfortní vyhodnocení spekter včetně možnosti překrývání spekter, zoomu, ukládání ve vektorovém formátu EMF, vyhledávání, filtraci a dekonvoluci spekter + online i offline zpracování dat,
• Podpora režimu Vyhovuje/Nevyhovuje pro porovnání vůči zvolené jakosti přímo na displeji s uvedením min/max rozsahů pro jednotlivé prvky a vyznačením rozdílů neshody podbarvením současně numericky a graficky s vyznačením zón.
• Podpora exportu PDF protokolů z měření i přímo z přístroje na USB klíč bez potřeby použití počítače – možnost uživatelského přizpůsobení rozložení protokolu v těchto PDF.
• V přístroji pevně vestavěný počítač.
• Požadavek na automatický mechanismus vnitřní kalibrace bez potřeby přikládání ke vzorku či standardu.
• Požadavek na možnost přímého ukládání výsledků na USB klíč bez nutnosti připojení k PC
• Součástí dodávky musí být minimálně:
-baterie s kapacitou minimálně 49Wh.
- adapter pro nabíjení baterie a pro práci ze sítě 230V AC bez potřeby baterie.
- kufr, sada náhradních vstupních fólií.
- Pevně integrovaný nevýklopný displej s úhlopříčkou min 4,1“ s rozlišením min 800x480 pro přehledné zobrazení chemického složení, chyby měření (sigma).
- V módu pro analýzu kovů a slitin automatické numerické i grafické porovnání min/max specifikace jakosti u každého měření přímo na měřící obrazovce společně s naměřenou hodnotou a chybou měření v každém řádku.
• Z důvodu INDUSTRY 4.0 musí SW přístroje umožňovat uživatelskou modifikaci Python pluginu pro real time zpracování naměřeného výsledku (ihned po dokončení analýzy automaticky) ... tento plugin musí umožňovat uživatelské matematické operace jak s prvky tak se spektrem včetně výpočtu poměru píků a advanced zpracování dat a jejich přenos
Požadavek na ZAŠKOLENÍ PERSONÁLU
Požadavek na KALIBRACI ZAŘÍZENÍ</t>
  </si>
  <si>
    <t>• Stolní svěrák s čelistmi min. 125 mm
• Litinové nebo ocelové tělo
• Otočná základna.</t>
  </si>
  <si>
    <t>• Kovová dílenská skříň
• Výška min. 1900 mm
• Šířka min 1000mm
• Uzamykatelná
• Nosnost polic min. 50 kg.</t>
  </si>
  <si>
    <t>• 6 boxů, 1820 x 900 x 500 mm
• Zamykatelná plechové šatní skříň pro uložení drobných osobních věcí
• Konstrukce korpusu je shodná s šatními skříněmi, pouze dveře jednotlivých boxů jsou uloženy na vnitřních pantech s úhlem otevření více než 90°
• Dveře každého boxu se zamykají nezávisle, na výběr jsou zámky s cylindrickou vložkou nebo uzávěry pro visací zámky.
• Větrací otvory ve dvířkách
• Rozměry (šířka x hloubka x výška) 600 x 500 x 1850 mm • Váha 42 kg
• Počet buněk 6
• Další vybavení	3x plastový háček, 2x klíč</t>
  </si>
  <si>
    <t>• Kovová skříň výšky cca 1000 mm šířka min 1000mm
• Uzamykatelná.</t>
  </si>
  <si>
    <t>• Ocelový svařovací stůl
• Pracovní plocha min. 1950x950 mm
• Nosnost min. 1000 kg
• Včetně základních upínacích prvků</t>
  </si>
  <si>
    <t>• Průmyslové filtrační zařízení pro odsávání při svařování
• Stupně nastavení 2
• Sací výkon (čistý vzduch) 1100 m³/h
• Typ filtru jednorázový
• Stupeň odlučitelnosti &gt; 99 %
• Materiál filtru skelné vlákno
• Třída odlučitelnosti W3
• Dodatečné filtry	předfiltr (hliníková pletenina)
• Délka odsávacího ramene 3 m
• Průměr odsávacího nátrubku 150 mm
• Příkon 1100 W
• Elektrické připojení 400 V
• Rozměry (š × v × h) 790 × 1080 × 815 mm
• Hmotnost 120 kg
• Hladina akustického tlaku LpA 70 dB(A)
• Pro časté použití se středním množstvím kouře a prachu
• Výměna filtru bez nebezpečí kontaminace
• Kontrola směru otáčení pro bezpečný provoz
• Bezpečný provoz díky kontrole filtru
• Odsávací hrdlo je otočné o 360°</t>
  </si>
  <si>
    <t>• Gravitační pásová pila
• Max prořez při 0° 230x280mm
• Úhlové řezy -45° až +60°
• Pracovní pohyb ramene zajištěn vlastní hmotností ramene, rychlost regulována hydraulickým válcem a elektromagnetickým ventilem.
• Pila je určena pro dělení materiálu v kolmých i úhlových řezech.
• Veškeré nosné části pily jsou řešeny jako odlitky z litiny.Rameno pily také z litiny.
• Rameno skloněno o 25.Dolní pracovní poloha ramene ovládána vačkou a mikrospínačem. Po dosažení dolní koncové polohy se rameno automaticky zastaví. Rameno pily zvedá obsluha manuálně.
• Svěrák je vyroben z litiny.Manuálně ovládaný svěrák.Pohyb čelisti je manuální pomocí kolečka a trapézového šroubu.Těleso svěráku se posouvá vlevo-vpravo podle směru nastavení úhlového řezu.
• Manuální natáčení pily pro úhlové řezy, aretace pomocí rychloupínací páky.Obecné úhly nastaveny pomocí noniusu.
• Nosník posuvného vodítka pásu manuálně nastavitelný v celém pracovním rozsahu, manuální fixace nosníku.Nosník vodítka se pohybuje v seřiditelné rybinové drážce.
• Pilový pás je chráněn krytem.
• Mechanické napínání pilového pásu.
• Automatická indikace správného napnutí pilového pásu seřízeným mikrospínačem z výroby.
• Čistící kartáč pilového pásu.
• Třífázový motor s dvojitým vinutím, 2 řezné rychlosti. Tepelná ochrana motoru.
• Chladící systém na řeznou emulzi s rozvodem kapaliny do vodítek pilového pásu.
• Podstavec se zásobníkem na třísky.
• Mikrospínač napnutí pilového pásu a otevření krytu kladek.
• Ovládání 24 V.
• Základní výbava stroje:Stavitelný doraz.Pilový pás.Sada nářadí pro běžnou údržbu stroje.
Požadavek na ZAŠKOLENÍ PERSONÁLU</t>
  </si>
  <si>
    <r>
      <t xml:space="preserve">• Ruční hydraulický lis
• Lisovací síla min. 20 t.
</t>
    </r>
    <r>
      <rPr>
        <b/>
        <sz val="11"/>
        <color theme="1"/>
        <rFont val="Calibri Light"/>
        <family val="2"/>
        <charset val="238"/>
        <scheme val="major"/>
      </rPr>
      <t>Požadavek na ZAŠKOLENÍ PERSONÁLU</t>
    </r>
  </si>
  <si>
    <t>• Ruční pákové nůžky na plech
• Pracovní šířka min. 150 mm.</t>
  </si>
  <si>
    <t>• Ruční paletový vozík
• Nosnost min. 2500 kg.</t>
  </si>
  <si>
    <t>• Svařovací ochranná zástěna
• Žáruodolný materiál.</t>
  </si>
  <si>
    <t>• Kovová skříň s plastovými boxy pro drobný materiál
• Rozměr 1950x950mm
• Dílenská plechová skříň s křídlovými dveřmi s úhlem otevření více než 90°.
• Rozměry (šířka x hloubka x výška) 950 x 400 x 1950 mm
• Váha	107 kg
• Nosnost 400 kg</t>
  </si>
  <si>
    <t>• Aku příklepová vrtačka
• Napětí 18 V
• Min. 2 akumulátory včetně nabíječky.
• Baterie 18V kompatibilní s ostatním aku nářadím</t>
  </si>
  <si>
    <t>• Sada 21ks
• Chromvanadium ocel
• Rozměry 19-50mm
• 1x ráčna, 1x trhák, 2x prodloužení 100-200mm</t>
  </si>
  <si>
    <t>• Aku rázový utahovák
• Krouticí moment min 200Nm
• Upínání 1/4"
• Baterie 2x5Ah
• Baterie 18V kompatibilní s ostatním aku nářadím</t>
  </si>
  <si>
    <t>• Sada nástrčných klíčů 1/2" z chromvanadiové oceli, určeno pro rázový utahovák
• Sada min 40ks, 9-30mm - šestihranných krátkých a dlouhých</t>
  </si>
  <si>
    <t>• Aku rázový utahovák
• Napětí 18 V
• Vysoký krouticí moment min 1626Nm
• 1/2" upínání
• Baterie 18V kompatibilní s ostatním aku nářadím</t>
  </si>
  <si>
    <t>• Aku rázový utahovák
• Napětí 18 V
• Vysoký krouticí moment min 1925Nm
• 3/4" upínání
• Baterie 18V kompatibilní s ostatním aku nářadím, včetně baterie a nabíječky</t>
  </si>
  <si>
    <t>• Aku přímá bruska
• Otáčky do min. 25 000 ot./min.
• Baterie 18V kompatibilní s ostatním aku nářadím</t>
  </si>
  <si>
    <t>• Aku mečová pila
• Výkon ekvivalentní min. 560 W.
• Baterie 18V kompatibilní s ostatním aku nářadím</t>
  </si>
  <si>
    <t>• Sada pilových listů na dřevo a kov
• Min 13ks</t>
  </si>
  <si>
    <r>
      <t xml:space="preserve">• Přenosný měřič vibrací,
• Rozsah měření zrychlení:0,1 - 199,9 m/s20,1 - 199,9 m/s2 (špičková hodnota)
• Rozsah měření rychlosti:0,05 - 19,99 cm/s;0,01 až 19,99 cm/s (skutečná hodnota)
• Rozsah měření posunu:0,001 - 1,999 mm0,001 - 1,999 mm (špičková hodnota)
• Chyba měření:± 5 % + 2 dgts± 5 % + 2 dgts
• Frekvenční rozsah měření zrychlení:10 Hz - 10 kHz10 Hz - 10 kHz
• Kmitočtový rozsah měření rychlosti:
• Frekvence: 10 Hz - 1 kHz
• Frekvence: 10 Hz - 1 kHz
• Frekvenční rozsah měření posuvu:10 Hz AŽ 500 Hz
• LCD displej: 3 1/2bitové zobrazení
• Ukazatel doby aktualizace: 1 sekunda
• Napájení: Alkalická baterie 9VVypnutí &lt;: =50 uA
• Pracovní proud &lt;: =50 mA
• Výdrž baterie: Nepřetržitý provoz 20 hodin
• Zobrazení napětí baterie: Napětí baterie ≤ 6,4 v, symbol pro nízké napětí
• Délka kabelu: 2 m
• Délka USB kabelu: 1 m.
• Délka krátké sondy: 20 mm
• Délka dlouhé sondy: 51 mm
</t>
    </r>
    <r>
      <rPr>
        <b/>
        <sz val="11"/>
        <color theme="1"/>
        <rFont val="Calibri Light"/>
        <family val="2"/>
        <charset val="238"/>
        <scheme val="major"/>
      </rPr>
      <t>Požadavek na ZAŠKOLENÍ PERSONÁLU</t>
    </r>
  </si>
  <si>
    <t>• Elektrická úhlová bruska,
• Výkon min. 1200 W,
• D kotouče 125 mm.</t>
  </si>
  <si>
    <t>• Elektrická úhlová bruska,
• Výkon min. 2000 W
• D kotouče 230 mm.</t>
  </si>
  <si>
    <t>• Sada sekáčů SDS MAX,
• Různé délky a tvary
• Min 5ks</t>
  </si>
  <si>
    <t>• Sada vrtáků SDS MAX,
• D8-32, min 10ks, různé délky
• 8 × 340 / 200 mm
• 10 × 340 / 200 mm
• 12 × 340 / 200 mm
• 14 × 340 / 200 mm
• 16 × 340 / 200 mm
• 18 × 540 / 400 mm
• 20 × 520 / 400 mm
• 22 × 920 / 800 mm
• 25 × 520 / 400 mm
• 32 × 1320 / 1200 mm</t>
  </si>
  <si>
    <t>• Kombinované kladivo SDS-Max,
• Výkon min. 1300 W.</t>
  </si>
  <si>
    <t>• Horkovzdušná pistole s digitální regulací teploty.
• Elektrická</t>
  </si>
  <si>
    <t>• Elektrická příklepová vrtačka,
• Výkon min. 540 W.</t>
  </si>
  <si>
    <r>
      <t xml:space="preserve">Technické parametry:
• Parametry: Ra, Rq, Rz (Ry (JIS) odp. Rz), Rz (JIS), Rmax, Rp, RpA (ASME), Rpm (ASME), Rpk, Rk, Rvk, Mr1, Mr2, A1, A2, Vo, Rt, RPc, Rmr (tp (JIS, ASME) odp. Rmr), RSm, RSk, RS, CR, CF, CL, R, Ar, Rx
• Snímací hrot: 2 µm
• Funkce kalibrace: dynamicky; Ra, Rz, Rsm
• Možnost uložení min. 1350 profilů, min. 500 000 výsledků, min. 250 protokolů v PDF, rozšiřitelné pomocí karty microSD do 34 GB
• Jazyky: Anglicky, Česky
• Ostatní: Zámek/ochrana heslem, datum/čas
• Datové rozhraní: USB, MarConnect (RS232), microSD slot for SD / SDHC cards up to 32 GB
• Druh krytí: IP 40
• Akumulátor: Lithium-iontový akumulátor, min. 1200 měření
• Širokopásmový síťový zdroj: 100 až 264 V
• Rozměry (v x š x h) v mm: 160 mm x 77 mm x 50 mm
• Hmotnost kg: 1,85
• Princip měření: Dotyková metoda
• Snímač: Indukční snímač s patkou
• Rozsah měření mm: 350 µm
• Rozlišení profilu: 8 nm
</t>
    </r>
    <r>
      <rPr>
        <b/>
        <sz val="11"/>
        <color theme="1"/>
        <rFont val="Calibri Light"/>
        <family val="2"/>
        <charset val="238"/>
        <scheme val="major"/>
      </rPr>
      <t>Požadavek na ZAŠKOLENÍ PERSONÁLU
Požadavek na KALIBRACI ZAŘÍZENÍ</t>
    </r>
  </si>
  <si>
    <t>• Čerpadlo vhodné pro čerpání motorových olejů,
• Napětí: 230V / 50Hz ,
• Příkon: min 550W,
• Hloubka sání: min5m</t>
  </si>
  <si>
    <t>• Dvoukotoučová bruska,
• Napájení 230 V.
• Včetně brusných kotoučů,
• Průměr brusného kotouče 200 x 30 mm
• Průměr upnutí brusného kotouče 32 mm
• Obvodová rychlost brusného kotouče	30 m/s
• Zrnitost brusného kotouče K36N / K80P
• Otáčky 2850 ot/min
• Příkon 600 W
• Elektrické připojení 230 V
• Rozměry (š × v × h) 495 × 331 × 261 mm
• Hmotnost 18,5 kg</t>
  </si>
  <si>
    <t>• Ocelový podstavec kompatibilní s dvoukotoučovou bruskou.</t>
  </si>
  <si>
    <r>
      <t xml:space="preserve">• Přenosný svařovací zdroj včetně transportního kufru
• Součástí dodávky musí být:
• Držák elektrody s kabelem o průřezu min. 25 mm² a délce min. 4 m.
• Zemnicí kabel o průřezu min. 25 mm² a délce min. 4 m.
• Svařovací technologie:
• Zařízení musí podporovat svařovací proces MMA.
• V režimu MMA musí být k dispozici minimálně následující funkce:
• Hot Start
• Arc Force
• Zařízení musí umožňovat svařování metodou TIG DC s funkcí Lift Start.
• Technické vlastnosti:
• Svařovací zdroj musí být založen na invertorové technologii.
• Ovládání zařízení musí být řešeno pomocí LED kontrolního panelu.
• Zobrazení svařovacích parametrů (proud/napětí) musí být digitální (A/V).
• Obecné požadavky:
</t>
    </r>
    <r>
      <rPr>
        <b/>
        <sz val="11"/>
        <color theme="1"/>
        <rFont val="Calibri Light"/>
        <family val="2"/>
        <charset val="238"/>
        <scheme val="major"/>
      </rPr>
      <t>Nabízené zařízení musí být nové, nepoužité a určené pro profesionální použití.
Požadavek na ZAŠKOLENÍ PERSONÁLU</t>
    </r>
  </si>
  <si>
    <r>
      <t xml:space="preserve">• Průmyslový svařovací zdroj MIG/MAG, napájení 3×400 V
• Zařízení musí být určeno pro průmyslové / profesionální použití.
• Svařovací technologie:
• Zařízení musí umožňovat minimálně následující svařovací procesy:
• MIG/MAG (synergický nebo manuální režim),
• MMA,
• TIG DC se zapalováním oblouku Lift Start.
Funkce a výbava:
• V režimu MMA musí být k dispozici minimálně:
• Hot Start,
• Arc Force.
• Zařízení musí umožňovat digitální nastavení svařovacích parametrů.
• Podpora synergických programů (u MIG/MAG)
• Technické vlastnosti:
• Svařovací zdroj musí být založen na invertorové technologii.
• Napájecí napětí: 3×400 V / 50 Hz.
• Ovládání zařízení musí být řešeno pomocí digitálního ovládacího panelu (LED / displej).
• Zobrazení svařovacích parametrů musí být digitální (např. proud, napětí, rychlost drátu).
• Příslušenství:
Součástí dodávky musí být minimálně základní příslušenství umožňující provoz zařízení dle nabízených svařovacích metod (hořák, kabely, zemnicí vedení, redukční ventil, apod.)
</t>
    </r>
    <r>
      <rPr>
        <b/>
        <sz val="11"/>
        <color theme="1"/>
        <rFont val="Calibri Light"/>
        <family val="2"/>
        <charset val="238"/>
        <scheme val="major"/>
      </rPr>
      <t>Požadavek na ZAŠKOLENÍ PERSONÁLU</t>
    </r>
  </si>
  <si>
    <t>• Chrom-vanadiová ocel,
• Profesionální sada 172 dílů</t>
  </si>
  <si>
    <t>• Magnetické hroty,
• Ergonomická rukojeť,
• CrV
• 18 ks</t>
  </si>
  <si>
    <t>• Kalená ocel, speciální složení pro průbojníky</t>
  </si>
  <si>
    <t>• Přesnost ±0,02 mm,
• Premiová kvalita, na každodenní použití .</t>
  </si>
  <si>
    <t>• Rozsah min. 12–1000 V AC,
• Bezkontaktní detekce,
• Optická a akustická signalizace</t>
  </si>
  <si>
    <t>• CrV ocel,
• Kulová hlava, krátké provedení, rozsah min. 1,5–10 mm</t>
  </si>
  <si>
    <t>• Rozsah min. 40–200 Nm,
• Čtyřhran 1/2", přepínací ráčna</t>
  </si>
  <si>
    <t>• Třídílná sada,
• Dílenské pilníky délky cca 250 mm</t>
  </si>
  <si>
    <t>• Výkon cca 3 W,
• Bateriové napájení</t>
  </si>
  <si>
    <t>• Průmyslový vysavač pro suché i mokré sání,
• Automatické oklepávání filtru,
• Objem nádoby min. 35 l.</t>
  </si>
  <si>
    <t>• Infračervená laserová technologie se širokým rozsahem měření od -30 °C po +800 °C</t>
  </si>
  <si>
    <t>• Z kvalitní chromvanadiové oceli, tvrzených v celé délce</t>
  </si>
  <si>
    <t>• Mikrokamera s ohebným kabelem,
• Průměr hlavy 6 mm, zaostření od 5 cm,
• Délka kabelu 1,5 m</t>
  </si>
  <si>
    <t>• Žebřík teleskopický,
• Hliníkový - délka 3,8 m</t>
  </si>
  <si>
    <t>• Sada 4 páčidel z chromvanadiové oceli se čtyřhranným profilem a ohnutým ostřím,
• Délky 200, 300, 450 a 600 mm.</t>
  </si>
  <si>
    <r>
      <t xml:space="preserve">• Čítač otěrových částic provozních kapalin,
• Kompaktní přístroj (1ks) umožňující stanovit počet částic, klasifikaci otěrových částic a sledování feročástic v technických kapalinách pomocí technologie LNF,
• Společně s přístrojem požadujeme dodání PC včetně příslušného softwarového vybavení k vyhodnocení výsledků měření.
• Požadované minimální technické parametry/vlastnosti: stanovení celkového počtu částic, velikost a kódy čistoty minimálně dle NAS 1638 , ISO 4406, klasifikaci tvarů otěrových částic s velikostí nad 20 mikrometrů a ukládání jejich obrázků, měření celkového obsahu feročástic ve vzorku společně se stanovením počtu a distribucí feročástic s velikostí nad 25 mikrometrů, korekce na vzduchové bubliny a vodní kapky s velikostí nad 20 mikrometrů, měření volné vody v ppm, klasifikace nekovových částic.
• Požadované příslušenství a spotřební materiál minimálně v rozsahu: napájecí připojovací kabel; 1 ks, roztok velikosti částic na kontrolu kalibrace; 1 ks (balení objemu cca 300 až 500 ml), kapalinu určenou k proplachu ústrojí kontrolního přístroje; 1 ks (balení objemu cca 3 až 5 litrů), roztok pro kontrolu a kalibraci feročástic; 1 ks (balení objemu cca 300 až 500 ml), ultrazvukový čistič 220 až 230 VAC k použití pro přípravu vzorků měření; 1 ks
</t>
    </r>
    <r>
      <rPr>
        <b/>
        <sz val="11"/>
        <rFont val="Calibri Light"/>
        <family val="2"/>
        <charset val="238"/>
        <scheme val="major"/>
      </rPr>
      <t>Požadavek na ZAŠKOLENÍ PERSONÁLU
Požadavek na KALIBRACI ZAŘÍZENÍ</t>
    </r>
  </si>
  <si>
    <t>• Kovová šatní skříň, dvoudveřová, na soklu,
• Výška cca 1850 mm.
• Dveře jsou celoplošně vyztužené a pevné v krutu a ohybu. Dveře jsou zavěšeny na kovových pantech originální konstrukce s úhlem otevření 180°. Police v horní části skříňky, šířka 600mm</t>
  </si>
  <si>
    <t>• Multifunkční rotační nářadí,
• Regulace otáček,
• Příkon min. 175 W,
• Sada příslušenství min. 100 ks.</t>
  </si>
  <si>
    <t>• Plochý štětec šířky cca 38 mm,
• Směs syntetických štětin, ergonomická rukojeť.</t>
  </si>
  <si>
    <t>• Nerezová špachtle šířky cca 80 mm,
• Gumová ergonomická rukojeť.</t>
  </si>
  <si>
    <t>• Digitální posuvné měřítko,
• Rozsah min. 200 mm,
• Datové rozhraní,
• Pravoúhlé měření,
• Přesnost ±0,02 mm.</t>
  </si>
  <si>
    <t>• Svinovací metr délky 2 m,
• Magnetický háček,
• Šířka pásku min. 16 mm.</t>
  </si>
  <si>
    <t>• Svinovací metr délky 5 m,
• Magnetický háček,
• Šířka pásku min. 19 mm.</t>
  </si>
  <si>
    <r>
      <t xml:space="preserve">• Ultrazvuková čistička s ohřevem,
• Objem min. 30 l,
• Výkon min. 600 W, časovač.
</t>
    </r>
    <r>
      <rPr>
        <b/>
        <sz val="11"/>
        <color theme="1"/>
        <rFont val="Calibri Light"/>
        <family val="2"/>
        <charset val="238"/>
        <scheme val="major"/>
      </rPr>
      <t>Požadavek na ZAŠKOLENÍ PERSONÁLU</t>
    </r>
  </si>
  <si>
    <t>• Sada ručních závitníků pro průchozí otvory,
• Rozsah M3–M12, HSSE ocel.
• Povlakování TiN</t>
  </si>
  <si>
    <t>• Sada profesionálních kleští, kombinace min. 3 typů,
• Ergonomické rukojetisikovky přestavitelné 250mm; kombinačky 180mm, klešťový klíč 180mm vše s ergonomickými rukojeťmi; imbus klíče sada v pouzdru</t>
  </si>
  <si>
    <r>
      <t xml:space="preserve">• Pásová pila na dřevo,
• Přesné vedení pásu,
• Napětí pásu nastavitelné,
• Příkon 400w,
• Rozměr 530x470x840mm,
• Výška řezu 103mm,
• Boční propustnost 245mm,
• Rychlost pásu 735m/min,
• Šířka pásu 6.4-12.7mm
</t>
    </r>
    <r>
      <rPr>
        <b/>
        <sz val="11"/>
        <color theme="1"/>
        <rFont val="Calibri Light"/>
        <family val="2"/>
        <charset val="238"/>
        <scheme val="major"/>
      </rPr>
      <t>Požadavek na ZAŠKOLENÍ PERSONÁLU</t>
    </r>
  </si>
  <si>
    <t>• Masivní pracovní deska,
• Rozměry (šířka x hloubka x výška) 2000 x 800 x 880 mm
• Váha 61 kg
• Nosnost 500 kg
• Ocelové nohy
• Pracovní deska BUK
• Síla desky 40 mm</t>
  </si>
  <si>
    <t>• Aku 18 V,
• Kotouč min. 165 mm,
• Vodicí patka,
• Baterie 18V kompatibilní s ostatním aku nářadím</t>
  </si>
  <si>
    <t>• Aku 18 V,
• Objem kartuše cca 310 ml,
• Baterie 18V kompatibilní s ostatním aku nářadím</t>
  </si>
  <si>
    <r>
      <t xml:space="preserve">• Hoblovací stroj s protahem,
• Třífázové napájení,
• Pracovní šířka hoblovky 308 mm
• Rozměry stolu hoblovky 1295 × 325 mm
• Rozměry stolu protahu 545 × 308 mm
• Výška protahu 5 – 225 mm
• Max. úběr třísky 3 mm
• Rychlost protahu 7 m/min
• Počet hoblovacích nožů 3
• Průměr hoblovacího válce 70 mm
• Průměr odsávacího nátrubku 100 mm
• Otáčky 5200 ot/min
• Příkon 2,2 kW
• Elektrické připojení 400 V
• Rozměry (š × v × h) 1300 × 1010 × 720 mm
• Hmotnost 210 kg
</t>
    </r>
    <r>
      <rPr>
        <b/>
        <sz val="11"/>
        <color theme="1"/>
        <rFont val="Calibri Light"/>
        <family val="2"/>
        <charset val="238"/>
        <scheme val="major"/>
      </rPr>
      <t>Požadavek na ZAŠKOLENÍ PERSONÁLU
Požadavek na přesné USTAVENÍ zařízení</t>
    </r>
  </si>
  <si>
    <r>
      <t xml:space="preserve">• Soustruh s převodovkou posuvů,
• Přesné vedení lože
• Výška hrotu 165 mm
• Max. točný průměr nad ložem	330 mm
• Max. točný průměr nad suportem 216 mm
• Šířka lože 190 mm
• Vzdálenost mezi hroty	1000 mm
• Kužel vřetena	MK5
• Upnutí vřetene DIN ISO 702-2 č. 4
• Otáčky 65 – 2000 ot/min
• Plynulá změna otáček	Ne
• Otáčky - provedení Vario 11 – 2500 ot/min
• Počet rychlostních stupňů 9
• Průchod vřetene 38 mm
• Kužel pinoly koníka MK3
• Průměr pinoly	38 mm
• Zdvih pinoly 100 mm
• Posuv podélný 0,02 –0,4 mm/ot. (24 )
• Posuv příčný 0,01 –0,2 mm/ot. (32 )
• Max. posuv nožového suportu 90 mm
• Max. posuv příčného suportu 168 mm
• Závit metrický	0,4 – 10 mm/ot. (26 )
• Příkon 1,5 kW
• Elektrické připojení 400 V
• Rozměry (š × v × h) 1760 × 1320 × 745 mm
• Hmotnost 470 kg
</t>
    </r>
    <r>
      <rPr>
        <b/>
        <sz val="11"/>
        <color theme="1"/>
        <rFont val="Calibri Light"/>
        <family val="2"/>
        <charset val="238"/>
        <scheme val="major"/>
      </rPr>
      <t>Požadavek na ZAŠKOLENÍ PERSONÁLU</t>
    </r>
    <r>
      <rPr>
        <sz val="11"/>
        <color theme="1"/>
        <rFont val="Calibri Light"/>
        <family val="2"/>
        <charset val="238"/>
        <scheme val="major"/>
      </rPr>
      <t xml:space="preserve">
</t>
    </r>
    <r>
      <rPr>
        <b/>
        <sz val="11"/>
        <color theme="1"/>
        <rFont val="Calibri Light"/>
        <family val="2"/>
        <charset val="238"/>
        <scheme val="major"/>
      </rPr>
      <t>Požadavek na přesné USTAVENÍ zařízení</t>
    </r>
  </si>
  <si>
    <t>• Rychloupínací svěrka,
• Rozpětí min. 300 mm</t>
  </si>
  <si>
    <t>• Pro opracování dřeva,
• Dělka 250mm, 3ks</t>
  </si>
  <si>
    <t>• 5m,
• Šířka 19mm</t>
  </si>
  <si>
    <t>• Zámečnický úhelník s příložníkem,
• Ocelový, 100 x 50 cm</t>
  </si>
  <si>
    <t>• 4kg,
• Min 80cm násada</t>
  </si>
  <si>
    <r>
      <t xml:space="preserve">• Napětí AC/DC: 2–1000 V;
• LCD displej;
• CAT III;
• Plastové tělo
</t>
    </r>
    <r>
      <rPr>
        <b/>
        <sz val="11"/>
        <color theme="1"/>
        <rFont val="Calibri Light"/>
        <family val="2"/>
        <charset val="238"/>
        <scheme val="major"/>
      </rPr>
      <t>Požadavek na KALIBRACI ZAŘÍZENÍ</t>
    </r>
  </si>
  <si>
    <t>• Nevodivé tělo;
• Třmen 38 mm;
• LOTO norma</t>
  </si>
  <si>
    <t>• Výkon 3–10 W;
• 40–400 lm;
• Hliníkové tělo</t>
  </si>
  <si>
    <t>• 49×28×33 cm;
• Nosnost cca 20 kg,
• Nebo podobných rozměrů</t>
  </si>
  <si>
    <t>• Příkon cca 60 W;
• USB-C;
• Digitální regulace</t>
  </si>
  <si>
    <t>• 0,2–6 mm²;
• Automatické</t>
  </si>
  <si>
    <t>• Kabely 8–28 mm;
• Plast/ocel,
• S hákovou čepelí a ochranným pouzdrem</t>
  </si>
  <si>
    <t>• Průměr hlavy 32 mm;
• Plast</t>
  </si>
  <si>
    <t>• 8 ks;
• Kalená ocel
•Obsah sady (8 ks kleští)
Pro vnitřní pojistné kroužky (do otvorů):
Precizní kleště pro kroužky 8–13 mm – 1 ks
Precizní kleště pro kroužky 12–25 mm – 1 ks
Precizní kleště pro kroužky 19–60 mm – 1 ks
Precizní kleště pro kroužky 40–100 mm – 1 ks
Pro vnější pojistné kroužky (na hřídele):
Precizní kleště pro kroužky 8–13 mm – 1 ks
Precizní kleště pro kroužky 12–25 mm – 1 ks
Precizní kleště pro kroužky 19–60 mm – 1 ks
Precizní kleště pro kroužky 40–100 mm – 1 ks</t>
  </si>
  <si>
    <t>• Kabelové nůžky délky cca 200 mm,
• Izolované do 1000 V.
• Vhodné pro měděné a hliníkové vodiče.</t>
  </si>
  <si>
    <t>• Dvoukotoučová stolní bruska pro dílenské použití.
• Ochranné kryty, stabilní základna,
• Výkon 600w,
• Průměr kotouče 200mm,
• Dodávka včetně dou kotoučů</t>
  </si>
  <si>
    <r>
      <t xml:space="preserve">• Ruční termokamera s teplotním rozsahem min. -20 až +500 °C.
• Rozlišení senzoru min. 320 × 240 px.
• Obnovovací frekvence min. 9 Hz.
• Spektrální rozsah: 7,5 μm až 13 μm,
• Barevné palety 7,
• 5x digitální zoom,
• Min. 3.5" dotykový displej s rozlišením 640 x 480j,
• Min. zaostřovací vzdálenost 0,36m,
• Zabudovaná svítilna,
• Wifi rozhraní, zobrazení MSX,
</t>
    </r>
    <r>
      <rPr>
        <b/>
        <sz val="11"/>
        <color theme="1"/>
        <rFont val="Calibri Light"/>
        <family val="2"/>
        <charset val="238"/>
        <scheme val="major"/>
      </rPr>
      <t>Požadavek na ZAŠKOLENÍ PERSONÁLU</t>
    </r>
  </si>
  <si>
    <t>• Gumový prodlužovací kabel na navíjecím bubnu.
• Průmyslové provedení,
• Vhodné pro venkovní i vnitřní použití. 20m</t>
  </si>
  <si>
    <t>• Pracovní stůl s masivní deskou,
• Délka pracovní plochy min. 1500 mm.</t>
  </si>
  <si>
    <t>• Policová skříň vybavená plastovými boxy pro drobný materiál.
• 9x police,
• 24x box (výška 150, šířka 204, hloubka 350 mm)
• 20 x box (125 x 148 x 235)
• Nosnost skříně 400 kg
• Výška 1950 x šířka 950 x hloubka 400 mm
• Nosnost police 100 kg
• Plné dveře</t>
  </si>
  <si>
    <r>
      <t xml:space="preserve">• Mobilní síťově nezávislý přístroj v nárazuvzdorném provedení,
• Obsluha přes dotykový displej,
• Software v českém jazyce,
• Měření na dráze až 17,5 mm,
• Rychle vyměnitelné relativní snímače,
• Kompatibilita se všemi snímači výrobce 
• Automatické rozpoznání typu připojeného snímače,
• Měření až 40 parametrů,
• Možnost sestavení až 7 měřicích programů + 1 měřicí program na ověření přesnosti,
• Integrovaná tiskárna umožňující tisk naměřených hodnot a profilů,
• Možnost měření s vyklopeným snímačem "napříč",
• Indikátor pozice snímače v rámci svého rozsahu
• Zobrazení na barevném dotykovém 4,3" TFT displeji: parametry, profily, statistika, regulační karty,
• Profesionální vyhodnocení výsledků volitelným softwarem včetně zpracování statistiky ,
• Vestavěný etalon drsnosti Ra 3 μm, Rz 10 μm,
• Osvětlení měřicího místa,
• Propojení přístroje a LV17 kabelem nebo přes Bluetooth,
• TECHNICKÉ ÚDAJE
Parametry dle EN ISO 4287 Ra, Rz, Rmax, Rt, Rq, RSm, Rc, Rp, Rv, Rsk, Rku, Rdc,
RzISO, Rmr, Rmr(c), C(Rmr)
Parametry dle EN ISO 13565 Rpk*, Rpk, Rk, Rvk, Rvk*, Mr1, Mr2, Vo, A1, A2
Parametry dle EN ISO 4287 Pt, Pz, Pa
Parametry dle MOTIF EN ISO 12085 R, Rx, AR, Nr, CR, CL, CF
Parametry dle ASME B46.1 Rpm, Rp
Parametry dle JIS B601 (2001) Rz-JIS
Parametry dle EN 10049 Rpc
Parametry dle Daimler MBN 31007 R3z
Statistika až z 1000 měření
průměr, rozsah, směr. odchylka, min., max.
Třída přesnosti 1 dle DIN 4772 (± 5 %)
Měřicí rozsah/rozlišení ±100 μm / 6 nm (závisí na použitém snímači)
Dráha měřeného úseku lt 1,5; 4,8; 15; max 17,5 mm
Filtr cut-off lc (hraniční vlnové délky) 0,08; 0,25; 0,8; 2,5 mm
Druhy filtrů DIN EN ISO 11562: Gaussův filtr
DIN EN ISO 16610-21: Gaussův filtr
DIN EN ISO 13565-1: Filtr pro parametry Rk
DIN EN ISO 3274: Ls filtr chvění
Posuvová rychlost vt 0,15; 0,5; 1,0 mm/s
Jednotky přepínatelné μm/μinch
Jazykové verze česky, anglicky
Displej dotykový barevný 4,3" TFT displej
Paměť pro ukládání dat 2000 parametrů / 500 profilů
Měřicí programy 7 měřicích programů, 1 měřicí program na ověření
Výstupy parametry drsnosti, statistika
P- profil, R- profil, materiálový podíl, měřicí podmínky,
hladiny řezu (cut-off), tolerance
Integrovaná termotiskárna tisk naměřených výsledků a měřicích podmínek
včetně filtrovaných profilů (R) a nefiltrovaného profilu (P)
nosná křivka podílu filtrovaná (R) a nefiltrovaná (P),
datum, čas, měřítko zvětšení, materiálový podíl,
cut-off, statistika, regulační karty, tolerance
Papír termo papír, šířka 57 ± 0,5 mm, délka cca 10 m
Rozlišení tiskárny 8 bodů/mm
Rozhraní USB; Bluetooth
Napájení Lithium-ion akumulátor (záruka 6 měsíců); zdroj 5V/3A
Výdrž akumulátoru cca 800 měření
Pracovní teplota 5° - 40°C, max. 85% relativní vlhkosti
Rozměry W10 227 x 225 x 70 mm
Hmotnost 980 g bez posuvového přístroje LV17
• Základní sestava obsahuje :
- přístroj W10
- posuvový přístroj LV17
- snímač T1E s kluznou patkou ( 100 μm; rádius hrotu 2 μm, úhel 90°, 1,8 mN)
- síťový napáječ
- USB kabel
- 2 roličky papíru do tiskárny
- návod k obsluze v češtině --rychlost od 0,15 – 1 mm/s
-cut off 0,08 – 2,5
-měření na dráze 17,5 mm
-možnost příčného měření
-vestavěný etalon drsnosti
-8 měřicích programů
</t>
    </r>
    <r>
      <rPr>
        <b/>
        <sz val="11"/>
        <color theme="1"/>
        <rFont val="Calibri Light"/>
        <family val="2"/>
        <charset val="238"/>
        <scheme val="major"/>
      </rPr>
      <t>Požadavek na ZAŠKOLENÍ PERSONÁLU
Požadavek na KALIBRACI ZAŘÍZENÍ</t>
    </r>
  </si>
  <si>
    <r>
      <t xml:space="preserve">• Variabilní objemový průtok 20 - 70 l/min,
• Povolená výška sání: 2/6 m,
• Výkon motoru 1,1 kW, 
• Rozsah teplot kapaliny: 0-65 °C,
• Rozsah teplot okolí: 0-50 °C,
• Jemnost filtrace/kapacita: 3 μm / 1950 g,
• Napájení: 1x 220-250 V AC, včetně zástrčky CEE 7/7 a kabelu 6 m,
• Intuitivní ovládací dotykový panel,
• Velká kapacita jímání nečistot (až 4 kg), s integrovaným monitorem částic a snímačem vlhkosti,
• Funkce dávkování ,
• Funkce automatické vypnutí switch-off ,
• Zabudovaná tiskárna,
• Provozní tlak max. 7 bar / 101 PSI,
• Rozsah viskozity 15 - 1100 mm2/s - běžný provoz,
• Indikátor zanesen v provedení: doplňková ikona na hlavní obrazovce, která změní barvu ze zelené na červenou pokud je filtrační vložka zanesená.
• Hydraulické připojení sací hadice jmenovitá světlost DN 32, délka 2,7 m se sací hubicí 0,4 m, výtlačná hadice jmenovitá světlost DN 25, délka 2.7 m s výtlakovou hubicí 0,4 m, ventil pro přepínání režimů (s měřením čistoty oleje),
• Ergonomický rám s kolečky,
• USB konektor,
</t>
    </r>
    <r>
      <rPr>
        <b/>
        <sz val="11"/>
        <color theme="1"/>
        <rFont val="Calibri Light"/>
        <family val="2"/>
        <charset val="238"/>
        <scheme val="major"/>
      </rPr>
      <t>Požadavek na ZAŠKOLENÍ PERSONÁLU</t>
    </r>
  </si>
  <si>
    <t>• Pevná konstrukce, pro přesuny těžkého nářadí,
• Se 7" kolečky
• S kovovou teleskopickou rukojetí,
• Objem 36 l, uzavíratelný, uzamykatelný,
• Rozměr DxŠxV 500x440x380mm</t>
  </si>
  <si>
    <t>• Pracovní dílenská židle s ergonomickým sedákem,
• Rozměry přibližně 300 × 650 × 665 mm nebo ekvivalent.</t>
  </si>
  <si>
    <t>Zásuvková/šuplíková skříň (54x27D)</t>
  </si>
  <si>
    <t>• Zásuvková/šuplíková kovová skříň
• Min. 5 zásuvek
• Centrální zamykání.</t>
  </si>
  <si>
    <t>Zásuvkový/šuplíkový modul</t>
  </si>
  <si>
    <t>• Zásuvkový/šuplíkový modul s více zásuvkami/šuplíky,
• vhodný pro dílenské a pracovní použití.</t>
  </si>
  <si>
    <t>• Zásuvková/šuplíková skříň pro dílenské použití.
• Rozměry (šířka x hloubka x výška) 1037 x 630 x 1215 mm
• Váha 132 kg
• 7 zásuvek/šuplíků</t>
  </si>
  <si>
    <t>• Zásuvková/šuplíková skříň pro ukládání drobného materiálu,
• Provedení cca 36 × 36 zásuvek/šuplíků nebo ekvivalent.</t>
  </si>
  <si>
    <t>Zásuvková/šuplíková skříň</t>
  </si>
  <si>
    <t>• Pracovní stůl z masivního dřeva (buk nebo ekvivalent),
• Min. délka 2000 mm
• Nosnost min. 500 kg
• Průmyslové provedení
• Uzamykatelné zásuvky/šuplíky
• Standardní výbava korpusu stolu obsahuje mechanismus centrálního zamykání zásuvek/šuplíků v každém modulu.
• Rozměry (šířka x hloubka x výška) 2000 x 700 x 880 mm
• Váha 210 kg
• Nosnost 800 kg
• Pracovní deska BUK
• Síla desky 40 mm</t>
  </si>
  <si>
    <t>Dílenský vozík se 7 zásuvkami/šuplíky a nářadím</t>
  </si>
  <si>
    <t>• Mobilní vozík se 7 zásuvkami/šuplíky
• Min. 200 ks nářadí
• Centrální zámek.</t>
  </si>
  <si>
    <t>Dílenský vozík se 7 zásuvkami/šuplíky</t>
  </si>
  <si>
    <t>• Pojízdný dílenský vozík se sedmi zásuvkami/šuplíky
• Centrální zamykání,
• Kolečka s brzdou.
• Pevná konstrukce z ocelového plechu
• Boční stěny s čtyřhrannými otvory pro připevnění různých dílů příslušenství
• Centrální zamykání všech zásuvek válcovým zámkem
• Vedení zásuvek s kuličkovými ložisky
• Zásuvky min s 90% vytažením
• Pracovní plocha z ABS s přihrádkami na malé díly
• S kovovou rukojetí na straně
• Vlastnosti:
- Zatížení každé zásuvky/šuplíku: 30,0 kg
- Celkový počet zásuvek/šuplíků: 7
- Počet zásuvek 75 mm: 5
- Počet zásuvek 150 mm: 2
• Technické parametry:
- Celkové rozměry: Š 788 x V 976 x H 496 mm
- Celková nosnost kg: 350,0
- Průměr kola v mm: 125.0</t>
  </si>
  <si>
    <t>Cena za technický dohled + uvedení do provozu/
Položka A2 v 2. listu „Položkový rozpočet“</t>
  </si>
  <si>
    <t>Pořizovací cena za všechny kusy/
Položka A1 v 2. listu „Položkový rozpočet“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</si>
  <si>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</si>
  <si>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</si>
  <si>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</si>
  <si>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</si>
  <si>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</si>
  <si>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</si>
  <si>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</si>
  <si>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</si>
  <si>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</si>
  <si>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</si>
  <si>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</si>
  <si>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</si>
  <si>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</si>
  <si>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</si>
  <si>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</si>
  <si>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</si>
  <si>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</si>
  <si>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</si>
  <si>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</si>
  <si>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</si>
  <si>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</si>
  <si>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</si>
  <si>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</si>
  <si>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</si>
  <si>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</si>
  <si>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</si>
  <si>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</si>
  <si>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</si>
  <si>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</si>
  <si>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</si>
  <si>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</si>
  <si>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</si>
  <si>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</si>
  <si>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</si>
  <si>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</si>
  <si>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</si>
  <si>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</si>
  <si>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</si>
  <si>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</si>
  <si>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</si>
  <si>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</si>
  <si>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</si>
  <si>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</si>
  <si>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</si>
  <si>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</si>
  <si>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</si>
  <si>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</si>
  <si>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</si>
  <si>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</si>
  <si>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</si>
  <si>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</si>
  <si>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</si>
  <si>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</si>
  <si>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</si>
  <si>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</si>
  <si>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</si>
  <si>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</si>
  <si>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</si>
  <si>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</si>
  <si>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</si>
  <si>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</si>
  <si>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</si>
  <si>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</si>
  <si>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</si>
  <si>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</si>
  <si>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</si>
  <si>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</si>
  <si>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</si>
  <si>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</si>
  <si>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</si>
  <si>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</si>
  <si>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</si>
  <si>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</si>
  <si>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</si>
  <si>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</si>
  <si>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</si>
  <si>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</si>
  <si>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</si>
  <si>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</si>
  <si>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</si>
  <si>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</si>
  <si>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</si>
  <si>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</si>
  <si>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</si>
  <si>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</si>
  <si>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</si>
  <si>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</si>
  <si>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</si>
  <si>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</si>
  <si>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</si>
  <si>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</si>
  <si>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</si>
  <si>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</si>
  <si>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</si>
  <si>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</si>
  <si>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</si>
  <si>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</si>
  <si>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</si>
  <si>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</si>
  <si>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</si>
  <si>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</si>
  <si>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</si>
  <si>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</si>
  <si>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</si>
  <si>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</si>
  <si>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</si>
  <si>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</si>
  <si>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</si>
  <si>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</si>
  <si>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</si>
  <si>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</si>
  <si>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</si>
  <si>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</si>
  <si>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</si>
  <si>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</si>
  <si>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</si>
  <si>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</si>
  <si>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</si>
  <si>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</si>
  <si>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</si>
  <si>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</si>
  <si>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</si>
  <si>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</si>
  <si>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</si>
  <si>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</si>
  <si>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</si>
  <si>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</si>
  <si>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</si>
  <si>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</si>
  <si>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</si>
  <si>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</si>
  <si>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</si>
  <si>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</si>
  <si>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</si>
  <si>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</si>
  <si>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</si>
  <si>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</si>
  <si>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</si>
  <si>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</si>
  <si>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</si>
  <si>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</si>
  <si>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</si>
  <si>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</si>
  <si>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</si>
  <si>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</si>
  <si>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</si>
  <si>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</si>
  <si>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</si>
  <si>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</si>
  <si>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</si>
  <si>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</si>
  <si>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</si>
  <si>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</si>
  <si>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</si>
  <si>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</si>
  <si>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</si>
  <si>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</si>
  <si>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</si>
  <si>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</si>
  <si>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</si>
  <si>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</si>
  <si>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</si>
  <si>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</si>
  <si>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</si>
  <si>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</si>
  <si>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</si>
  <si>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</si>
  <si>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</si>
  <si>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</si>
  <si>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</si>
  <si>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</si>
  <si>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</si>
  <si>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</si>
  <si>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</si>
  <si>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</si>
  <si>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</si>
  <si>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</si>
  <si>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</si>
  <si>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</si>
  <si>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</si>
  <si>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</si>
  <si>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</si>
  <si>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</si>
  <si>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</si>
  <si>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</si>
  <si>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</si>
  <si>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</si>
  <si>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</si>
  <si>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</si>
  <si>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</si>
  <si>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</si>
  <si>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</si>
  <si>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</si>
  <si>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</si>
  <si>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</si>
  <si>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</si>
  <si>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</si>
  <si>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</si>
  <si>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</si>
  <si>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</si>
  <si>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</si>
  <si>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</si>
  <si>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</si>
  <si>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</si>
  <si>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</si>
  <si>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</si>
  <si>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</si>
  <si>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</si>
  <si>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</si>
  <si>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</si>
  <si>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</si>
  <si>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</si>
  <si>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</si>
  <si>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</si>
  <si>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</si>
  <si>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</si>
  <si>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</si>
  <si>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</si>
  <si>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</si>
  <si>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</si>
  <si>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</si>
  <si>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</si>
  <si>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r>
      <t>Pozn.: * Konečná cena dodaného zboží (požadavky na zařízení jsou uvedené v 1. listu „</t>
    </r>
    <r>
      <rPr>
        <i/>
        <sz val="11"/>
        <color theme="1"/>
        <rFont val="Arial"/>
        <family val="2"/>
        <charset val="238"/>
      </rPr>
      <t>Pořízení přístrojového vybavení</t>
    </r>
    <r>
      <rPr>
        <sz val="11"/>
        <color theme="1"/>
        <rFont val="Arial"/>
        <family val="2"/>
        <charset val="238"/>
      </rPr>
      <t>“; sloupec „</t>
    </r>
    <r>
      <rPr>
        <i/>
        <sz val="11"/>
        <color theme="1"/>
        <rFont val="Arial"/>
        <family val="2"/>
        <charset val="238"/>
      </rPr>
      <t>E</t>
    </r>
    <r>
      <rPr>
        <sz val="11"/>
        <color theme="1"/>
        <rFont val="Arial"/>
        <family val="2"/>
        <charset val="238"/>
      </rPr>
      <t>“).</t>
    </r>
  </si>
  <si>
    <r>
      <t>Pozn.: ** Nevyplňovat, automaticky vloženo, jakmile se vyplní položky v 1. listu „</t>
    </r>
    <r>
      <rPr>
        <i/>
        <sz val="11"/>
        <color theme="1"/>
        <rFont val="Arial"/>
        <family val="2"/>
        <charset val="238"/>
      </rPr>
      <t>Pořízení přístrojového vybavení</t>
    </r>
    <r>
      <rPr>
        <sz val="11"/>
        <color theme="1"/>
        <rFont val="Arial"/>
        <family val="2"/>
        <charset val="238"/>
      </rPr>
      <t>“; sloupec „</t>
    </r>
    <r>
      <rPr>
        <i/>
        <sz val="11"/>
        <color theme="1"/>
        <rFont val="Arial"/>
        <family val="2"/>
        <charset val="238"/>
      </rPr>
      <t>F</t>
    </r>
    <r>
      <rPr>
        <sz val="11"/>
        <color theme="1"/>
        <rFont val="Arial"/>
        <family val="2"/>
        <charset val="238"/>
      </rPr>
      <t>“.</t>
    </r>
  </si>
  <si>
    <r>
      <t>Pozn.: Speciální znak „*“ ve sloupci „</t>
    </r>
    <r>
      <rPr>
        <b/>
        <i/>
        <sz val="13"/>
        <color theme="1"/>
        <rFont val="Calibri"/>
        <family val="2"/>
        <charset val="238"/>
        <scheme val="minor"/>
      </rPr>
      <t>B“</t>
    </r>
    <r>
      <rPr>
        <b/>
        <sz val="13"/>
        <color theme="1"/>
        <rFont val="Calibri"/>
        <family val="2"/>
        <charset val="238"/>
        <scheme val="minor"/>
      </rPr>
      <t xml:space="preserve"> označuje zařízení, kde jsou požadovány specifické požadavky (zaškolení, kalibrace nebo ustavení na pozici). Tyto specifické požadavky jsou uvedeny ve sloupci „</t>
    </r>
    <r>
      <rPr>
        <b/>
        <i/>
        <sz val="13"/>
        <color theme="1"/>
        <rFont val="Calibri"/>
        <family val="2"/>
        <charset val="238"/>
        <scheme val="minor"/>
      </rPr>
      <t>G</t>
    </r>
    <r>
      <rPr>
        <b/>
        <sz val="13"/>
        <color theme="1"/>
        <rFont val="Calibri"/>
        <family val="2"/>
        <charset val="238"/>
        <scheme val="minor"/>
      </rPr>
      <t>“.</t>
    </r>
  </si>
  <si>
    <t>Pozn.: *</t>
  </si>
  <si>
    <t>Pořízení přístrojového vybavení pro dílny v hale TaO*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</si>
</sst>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 &quot;Kč&quot;"/>
  </numFmts>
  <fonts count="4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3F3F76"/>
      <name val="Calibri"/>
      <family val="2"/>
      <charset val="238"/>
      <scheme val="minor"/>
    </font>
    <font>
      <sz val="11"/>
      <name val="Calibri"/>
      <family val="2"/>
      <charset val="238"/>
      <scheme val="minor"/>
    </font>
    <font>
      <b/>
      <sz val="11"/>
      <color theme="1"/>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1"/>
      <name val="Calibri"/>
      <family val="2"/>
      <scheme val="minor"/>
    </font>
    <font>
      <sz val="11"/>
      <color theme="1"/>
      <name val="Calibri Light"/>
      <family val="2"/>
      <charset val="238"/>
      <scheme val="major"/>
    </font>
    <font>
      <sz val="11"/>
      <color rgb="FF08131F"/>
      <name val="Calibri Light"/>
      <family val="2"/>
      <charset val="238"/>
      <scheme val="major"/>
    </font>
    <font>
      <sz val="11"/>
      <name val="Calibri Light"/>
      <family val="2"/>
      <charset val="238"/>
      <scheme val="major"/>
    </font>
    <font>
      <sz val="11"/>
      <color rgb="FF1A1937"/>
      <name val="Calibri Light"/>
      <family val="2"/>
      <charset val="238"/>
      <scheme val="major"/>
    </font>
    <font>
      <sz val="11"/>
      <color rgb="FF000000"/>
      <name val="Calibri Light"/>
      <family val="2"/>
      <charset val="238"/>
      <scheme val="major"/>
    </font>
    <font>
      <sz val="11"/>
      <color rgb="FF374047"/>
      <name val="Calibri Light"/>
      <family val="2"/>
      <charset val="238"/>
      <scheme val="major"/>
    </font>
    <font>
      <sz val="11"/>
      <color rgb="FFFF0000"/>
      <name val="Calibri"/>
      <family val="2"/>
      <charset val="238"/>
      <scheme val="minor"/>
    </font>
    <font>
      <b/>
      <sz val="11"/>
      <color theme="1"/>
      <name val="Arial"/>
      <family val="2"/>
      <charset val="238"/>
    </font>
    <font>
      <sz val="11"/>
      <color theme="1"/>
      <name val="Arial"/>
      <family val="2"/>
      <charset val="238"/>
    </font>
    <font>
      <sz val="14"/>
      <color theme="1"/>
      <name val="Arial"/>
      <family val="2"/>
      <charset val="238"/>
    </font>
    <font>
      <b/>
      <sz val="12"/>
      <color theme="1"/>
      <name val="Arial"/>
      <family val="2"/>
      <charset val="238"/>
    </font>
    <font>
      <sz val="12"/>
      <color theme="1"/>
      <name val="Arial"/>
      <family val="2"/>
      <charset val="238"/>
    </font>
    <font>
      <sz val="8"/>
      <color theme="1"/>
      <name val="Calibri"/>
      <family val="2"/>
      <charset val="238"/>
      <scheme val="minor"/>
    </font>
    <font>
      <b/>
      <sz val="13"/>
      <color theme="1"/>
      <name val="Calibri"/>
      <family val="2"/>
      <charset val="238"/>
      <scheme val="minor"/>
    </font>
    <font>
      <b/>
      <sz val="11"/>
      <color theme="1"/>
      <name val="Calibri Light"/>
      <family val="2"/>
      <charset val="238"/>
      <scheme val="major"/>
    </font>
    <font>
      <b/>
      <sz val="11"/>
      <name val="Calibri Light"/>
      <family val="2"/>
      <charset val="238"/>
      <scheme val="major"/>
    </font>
    <font>
      <b/>
      <sz val="11"/>
      <color rgb="FF000000"/>
      <name val="Calibri Light"/>
      <family val="2"/>
      <charset val="238"/>
      <scheme val="major"/>
    </font>
    <font>
      <b/>
      <sz val="12"/>
      <color theme="1"/>
      <name val="Calibri Light"/>
      <family val="2"/>
      <charset val="238"/>
      <scheme val="major"/>
    </font>
    <font>
      <b/>
      <sz val="15"/>
      <color theme="1"/>
      <name val="Arial"/>
      <family val="2"/>
      <charset val="238"/>
    </font>
    <font>
      <sz val="15"/>
      <color theme="1"/>
      <name val="Arial"/>
      <family val="2"/>
      <charset val="238"/>
    </font>
    <font>
      <b/>
      <sz val="20"/>
      <color theme="1"/>
      <name val="Calibri"/>
      <family val="2"/>
      <charset val="238"/>
      <scheme val="minor"/>
    </font>
    <font>
      <sz val="12"/>
      <color theme="1"/>
      <name val="Calibri Light"/>
      <family val="2"/>
      <charset val="238"/>
      <scheme val="major"/>
    </font>
    <font>
      <sz val="8"/>
      <name val="Calibri"/>
      <family val="2"/>
      <scheme val="minor"/>
    </font>
    <font>
      <b/>
      <sz val="12"/>
      <name val="Calibri Light"/>
      <family val="2"/>
      <charset val="238"/>
      <scheme val="major"/>
    </font>
    <font>
      <sz val="12"/>
      <name val="Calibri Light"/>
      <family val="2"/>
      <charset val="238"/>
      <scheme val="major"/>
    </font>
    <font>
      <b/>
      <sz val="16"/>
      <color theme="1"/>
      <name val="Calibri"/>
      <family val="2"/>
      <charset val="238"/>
      <scheme val="minor"/>
    </font>
    <font>
      <i/>
      <sz val="11"/>
      <color theme="1"/>
      <name val="Arial"/>
      <family val="2"/>
      <charset val="238"/>
    </font>
    <font>
      <b/>
      <i/>
      <sz val="13"/>
      <color theme="1"/>
      <name val="Calibri"/>
      <family val="2"/>
      <charset val="238"/>
      <scheme val="minor"/>
    </font>
    <font>
      <sz val="8"/>
      <color theme="1"/>
      <name val="Arial"/>
      <family val="2"/>
      <charset val="238"/>
    </font>
    <font>
      <b/>
      <sz val="8"/>
      <color theme="1"/>
      <name val="Arial"/>
      <family val="2"/>
      <charset val="238"/>
    </font>
  </fonts>
  <fills count="14">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FFCC"/>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39997558519241921"/>
        <bgColor indexed="65"/>
      </patternFill>
    </fill>
    <fill>
      <patternFill patternType="solid">
        <fgColor rgb="FFFFFF00"/>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s>
  <cellStyleXfs count="7">
    <xf numFmtId="0" fontId="0" fillId="0" borderId="0"/>
    <xf numFmtId="0" fontId="5" fillId="2" borderId="1" applyNumberFormat="0" applyAlignment="0" applyProtection="0"/>
    <xf numFmtId="0" fontId="8" fillId="4" borderId="0" applyNumberFormat="0" applyBorder="0" applyAlignment="0" applyProtection="0"/>
    <xf numFmtId="0" fontId="9" fillId="5" borderId="0" applyNumberFormat="0" applyBorder="0" applyAlignment="0" applyProtection="0"/>
    <xf numFmtId="44" fontId="10" fillId="0" borderId="0" applyFont="0" applyFill="0" applyBorder="0" applyAlignment="0" applyProtection="0"/>
    <xf numFmtId="0" fontId="2" fillId="0" borderId="0"/>
    <xf numFmtId="0" fontId="1" fillId="12" borderId="0" applyNumberFormat="0" applyBorder="0" applyAlignment="0" applyProtection="0"/>
  </cellStyleXfs>
  <cellXfs count="175">
    <xf numFmtId="0" fontId="0" fillId="0" borderId="0" xfId="0"/>
    <xf numFmtId="3" fontId="19" fillId="6" borderId="6" xfId="5" applyNumberFormat="1" applyFont="1" applyFill="1" applyBorder="1" applyAlignment="1">
      <alignment horizontal="center" vertical="center"/>
    </xf>
    <xf numFmtId="3" fontId="21" fillId="8" borderId="6" xfId="5" applyNumberFormat="1" applyFont="1" applyFill="1" applyBorder="1" applyAlignment="1">
      <alignment horizontal="center" vertical="center"/>
    </xf>
    <xf numFmtId="3" fontId="19" fillId="7" borderId="6" xfId="5" applyNumberFormat="1" applyFont="1" applyFill="1" applyBorder="1" applyAlignment="1">
      <alignment horizontal="center" vertical="center"/>
    </xf>
    <xf numFmtId="3" fontId="19" fillId="10" borderId="6" xfId="5" applyNumberFormat="1" applyFont="1" applyFill="1" applyBorder="1" applyAlignment="1">
      <alignment horizontal="center" vertical="center"/>
    </xf>
    <xf numFmtId="3" fontId="19" fillId="11" borderId="6" xfId="5" applyNumberFormat="1" applyFont="1" applyFill="1" applyBorder="1" applyAlignment="1">
      <alignment horizontal="center" vertical="center"/>
    </xf>
    <xf numFmtId="3" fontId="21" fillId="8" borderId="13" xfId="5" applyNumberFormat="1" applyFont="1" applyFill="1" applyBorder="1" applyAlignment="1">
      <alignment horizontal="center" vertical="center"/>
    </xf>
    <xf numFmtId="0" fontId="18" fillId="3" borderId="0" xfId="5" applyFont="1" applyFill="1" applyProtection="1">
      <protection locked="0"/>
    </xf>
    <xf numFmtId="0" fontId="19" fillId="3" borderId="0" xfId="5" applyFont="1" applyFill="1" applyProtection="1">
      <protection locked="0"/>
    </xf>
    <xf numFmtId="3" fontId="19" fillId="3" borderId="0" xfId="5" applyNumberFormat="1" applyFont="1" applyFill="1" applyAlignment="1" applyProtection="1">
      <alignment horizontal="center"/>
      <protection locked="0"/>
    </xf>
    <xf numFmtId="0" fontId="19" fillId="3" borderId="0" xfId="5" applyFont="1" applyFill="1" applyAlignment="1" applyProtection="1">
      <alignment horizontal="center"/>
      <protection locked="0"/>
    </xf>
    <xf numFmtId="3" fontId="19" fillId="0" borderId="0" xfId="5" applyNumberFormat="1" applyFont="1" applyAlignment="1" applyProtection="1">
      <alignment horizontal="center"/>
      <protection locked="0"/>
    </xf>
    <xf numFmtId="0" fontId="2" fillId="0" borderId="0" xfId="5" applyProtection="1">
      <protection locked="0"/>
    </xf>
    <xf numFmtId="0" fontId="23" fillId="0" borderId="0" xfId="5" applyFont="1" applyProtection="1">
      <protection locked="0"/>
    </xf>
    <xf numFmtId="0" fontId="20" fillId="0" borderId="0" xfId="5" applyFont="1" applyAlignment="1" applyProtection="1">
      <alignment horizontal="center" vertical="center" wrapText="1"/>
      <protection locked="0"/>
    </xf>
    <xf numFmtId="0" fontId="18" fillId="0" borderId="2" xfId="5" applyFont="1" applyBorder="1" applyAlignment="1" applyProtection="1">
      <alignment horizontal="center" vertical="center"/>
      <protection locked="0"/>
    </xf>
    <xf numFmtId="3" fontId="18" fillId="0" borderId="2" xfId="5" applyNumberFormat="1" applyFont="1" applyBorder="1" applyAlignment="1" applyProtection="1">
      <alignment horizontal="center" vertical="center" wrapText="1"/>
      <protection locked="0"/>
    </xf>
    <xf numFmtId="0" fontId="18" fillId="0" borderId="2" xfId="5" applyFont="1" applyBorder="1" applyAlignment="1" applyProtection="1">
      <alignment horizontal="center" vertical="center" wrapText="1"/>
      <protection locked="0"/>
    </xf>
    <xf numFmtId="3" fontId="18" fillId="0" borderId="6" xfId="5" applyNumberFormat="1" applyFont="1" applyBorder="1" applyAlignment="1" applyProtection="1">
      <alignment horizontal="center" vertical="center" wrapText="1"/>
      <protection locked="0"/>
    </xf>
    <xf numFmtId="3" fontId="18" fillId="0" borderId="0" xfId="5" applyNumberFormat="1" applyFont="1" applyAlignment="1" applyProtection="1">
      <alignment horizontal="center" vertical="center" wrapText="1"/>
      <protection locked="0"/>
    </xf>
    <xf numFmtId="0" fontId="19" fillId="6" borderId="10" xfId="5" applyFont="1" applyFill="1" applyBorder="1" applyAlignment="1" applyProtection="1">
      <alignment horizontal="center" vertical="center"/>
      <protection locked="0"/>
    </xf>
    <xf numFmtId="0" fontId="18" fillId="6" borderId="2" xfId="5" applyFont="1" applyFill="1" applyBorder="1" applyAlignment="1" applyProtection="1">
      <alignment horizontal="center" vertical="center"/>
      <protection locked="0"/>
    </xf>
    <xf numFmtId="0" fontId="19" fillId="6" borderId="2" xfId="5" applyFont="1" applyFill="1" applyBorder="1" applyAlignment="1" applyProtection="1">
      <alignment horizontal="left" vertical="center"/>
      <protection locked="0"/>
    </xf>
    <xf numFmtId="3" fontId="19" fillId="6" borderId="2" xfId="5" applyNumberFormat="1" applyFont="1" applyFill="1" applyBorder="1" applyAlignment="1" applyProtection="1">
      <alignment horizontal="center" vertical="center"/>
      <protection locked="0"/>
    </xf>
    <xf numFmtId="0" fontId="19" fillId="6" borderId="2" xfId="5" applyFont="1" applyFill="1" applyBorder="1" applyAlignment="1" applyProtection="1">
      <alignment horizontal="center" vertical="center"/>
      <protection locked="0"/>
    </xf>
    <xf numFmtId="3" fontId="19" fillId="0" borderId="0" xfId="5" applyNumberFormat="1" applyFont="1" applyAlignment="1" applyProtection="1">
      <alignment horizontal="center" vertical="center"/>
      <protection locked="0"/>
    </xf>
    <xf numFmtId="0" fontId="17" fillId="0" borderId="0" xfId="5" applyFont="1" applyAlignment="1" applyProtection="1">
      <alignment vertical="center"/>
      <protection locked="0"/>
    </xf>
    <xf numFmtId="3" fontId="22" fillId="8" borderId="37" xfId="5" applyNumberFormat="1" applyFont="1" applyFill="1" applyBorder="1" applyAlignment="1" applyProtection="1">
      <alignment horizontal="center" vertical="center"/>
      <protection locked="0"/>
    </xf>
    <xf numFmtId="3" fontId="21" fillId="0" borderId="0" xfId="5" applyNumberFormat="1" applyFont="1" applyAlignment="1" applyProtection="1">
      <alignment horizontal="center" vertical="center"/>
      <protection locked="0"/>
    </xf>
    <xf numFmtId="0" fontId="19" fillId="0" borderId="0" xfId="5" applyFont="1" applyAlignment="1" applyProtection="1">
      <alignment horizontal="center" vertical="center"/>
      <protection locked="0"/>
    </xf>
    <xf numFmtId="0" fontId="19" fillId="7" borderId="5" xfId="5" applyFont="1" applyFill="1" applyBorder="1" applyAlignment="1" applyProtection="1">
      <alignment horizontal="center" vertical="center"/>
      <protection locked="0"/>
    </xf>
    <xf numFmtId="0" fontId="18" fillId="7" borderId="43" xfId="5" applyFont="1" applyFill="1" applyBorder="1" applyAlignment="1" applyProtection="1">
      <alignment horizontal="center" vertical="center"/>
      <protection locked="0"/>
    </xf>
    <xf numFmtId="0" fontId="19" fillId="7" borderId="2" xfId="0" applyFont="1" applyFill="1" applyBorder="1" applyAlignment="1" applyProtection="1">
      <alignment vertical="center" wrapText="1"/>
      <protection locked="0"/>
    </xf>
    <xf numFmtId="3" fontId="19" fillId="7" borderId="2" xfId="5" applyNumberFormat="1" applyFont="1" applyFill="1" applyBorder="1" applyAlignment="1" applyProtection="1">
      <alignment horizontal="center" vertical="center"/>
      <protection locked="0"/>
    </xf>
    <xf numFmtId="0" fontId="19" fillId="7" borderId="2" xfId="5" applyFont="1" applyFill="1" applyBorder="1" applyAlignment="1" applyProtection="1">
      <alignment horizontal="center" vertical="center"/>
      <protection locked="0"/>
    </xf>
    <xf numFmtId="0" fontId="19" fillId="10" borderId="5" xfId="5" applyFont="1" applyFill="1" applyBorder="1" applyAlignment="1" applyProtection="1">
      <alignment horizontal="center" vertical="center"/>
      <protection locked="0"/>
    </xf>
    <xf numFmtId="0" fontId="18" fillId="10" borderId="2" xfId="5" applyFont="1" applyFill="1" applyBorder="1" applyAlignment="1" applyProtection="1">
      <alignment horizontal="center" vertical="center"/>
      <protection locked="0"/>
    </xf>
    <xf numFmtId="0" fontId="19" fillId="10" borderId="3" xfId="5" applyFont="1" applyFill="1" applyBorder="1" applyAlignment="1" applyProtection="1">
      <alignment vertical="center"/>
      <protection locked="0"/>
    </xf>
    <xf numFmtId="3" fontId="19" fillId="10" borderId="2" xfId="5" applyNumberFormat="1" applyFont="1" applyFill="1" applyBorder="1" applyAlignment="1" applyProtection="1">
      <alignment horizontal="center" vertical="center"/>
      <protection locked="0"/>
    </xf>
    <xf numFmtId="0" fontId="19" fillId="10" borderId="2" xfId="5" applyFont="1" applyFill="1" applyBorder="1" applyAlignment="1" applyProtection="1">
      <alignment horizontal="center" vertical="center"/>
      <protection locked="0"/>
    </xf>
    <xf numFmtId="0" fontId="19" fillId="11" borderId="5" xfId="5" applyFont="1" applyFill="1" applyBorder="1" applyAlignment="1" applyProtection="1">
      <alignment horizontal="center" vertical="center"/>
      <protection locked="0"/>
    </xf>
    <xf numFmtId="0" fontId="18" fillId="11" borderId="2" xfId="5" applyFont="1" applyFill="1" applyBorder="1" applyAlignment="1" applyProtection="1">
      <alignment horizontal="center" vertical="center"/>
      <protection locked="0"/>
    </xf>
    <xf numFmtId="0" fontId="19" fillId="11" borderId="2" xfId="5" applyFont="1" applyFill="1" applyBorder="1" applyAlignment="1" applyProtection="1">
      <alignment vertical="center"/>
      <protection locked="0"/>
    </xf>
    <xf numFmtId="3" fontId="19" fillId="11" borderId="2" xfId="5" applyNumberFormat="1" applyFont="1" applyFill="1" applyBorder="1" applyAlignment="1" applyProtection="1">
      <alignment horizontal="center" vertical="center"/>
      <protection locked="0"/>
    </xf>
    <xf numFmtId="0" fontId="19" fillId="11" borderId="2" xfId="5" applyFont="1" applyFill="1" applyBorder="1" applyAlignment="1" applyProtection="1">
      <alignment horizontal="center" vertical="center"/>
      <protection locked="0"/>
    </xf>
    <xf numFmtId="3" fontId="22" fillId="8" borderId="40" xfId="5" applyNumberFormat="1" applyFont="1" applyFill="1" applyBorder="1" applyAlignment="1" applyProtection="1">
      <alignment horizontal="center" vertical="center"/>
      <protection locked="0"/>
    </xf>
    <xf numFmtId="0" fontId="19" fillId="0" borderId="0" xfId="5" applyFont="1" applyProtection="1">
      <protection locked="0"/>
    </xf>
    <xf numFmtId="3" fontId="2" fillId="0" borderId="0" xfId="5" applyNumberFormat="1" applyAlignment="1" applyProtection="1">
      <alignment horizontal="center"/>
      <protection locked="0"/>
    </xf>
    <xf numFmtId="0" fontId="2" fillId="0" borderId="0" xfId="5" applyAlignment="1" applyProtection="1">
      <alignment horizontal="center"/>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7" fillId="7" borderId="4" xfId="0" applyFont="1" applyFill="1" applyBorder="1" applyAlignment="1" applyProtection="1">
      <alignment horizontal="center" vertical="center"/>
      <protection locked="0"/>
    </xf>
    <xf numFmtId="0" fontId="7" fillId="0" borderId="25"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11" fillId="0" borderId="19" xfId="0" applyFont="1" applyBorder="1" applyAlignment="1" applyProtection="1">
      <alignment vertical="center" wrapText="1"/>
      <protection locked="0"/>
    </xf>
    <xf numFmtId="0" fontId="11" fillId="0" borderId="17" xfId="0" applyFont="1" applyBorder="1" applyAlignment="1" applyProtection="1">
      <alignment vertical="center" wrapText="1"/>
      <protection locked="0"/>
    </xf>
    <xf numFmtId="0" fontId="12" fillId="0" borderId="17" xfId="0" applyFont="1" applyBorder="1" applyAlignment="1" applyProtection="1">
      <alignment horizontal="left" vertical="center" wrapText="1"/>
      <protection locked="0"/>
    </xf>
    <xf numFmtId="0" fontId="13" fillId="3" borderId="17" xfId="1" applyFont="1" applyFill="1" applyBorder="1" applyAlignment="1" applyProtection="1">
      <alignment vertical="center" wrapText="1"/>
      <protection locked="0"/>
    </xf>
    <xf numFmtId="0" fontId="11" fillId="0" borderId="17" xfId="0" applyFont="1" applyBorder="1" applyAlignment="1" applyProtection="1">
      <alignment horizontal="left" vertical="center" wrapText="1"/>
      <protection locked="0"/>
    </xf>
    <xf numFmtId="0" fontId="14" fillId="0" borderId="17"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1" fillId="0" borderId="0" xfId="0" applyFont="1" applyAlignment="1" applyProtection="1">
      <alignment horizontal="center" vertical="center"/>
      <protection locked="0"/>
    </xf>
    <xf numFmtId="0" fontId="4" fillId="0" borderId="0" xfId="0" applyFont="1" applyProtection="1">
      <protection locked="0"/>
    </xf>
    <xf numFmtId="0" fontId="13" fillId="0" borderId="17" xfId="0" applyFont="1" applyBorder="1" applyAlignment="1" applyProtection="1">
      <alignment vertical="center" wrapText="1"/>
      <protection locked="0"/>
    </xf>
    <xf numFmtId="0" fontId="13" fillId="0" borderId="17"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center" wrapText="1"/>
      <protection locked="0"/>
    </xf>
    <xf numFmtId="0" fontId="6" fillId="0" borderId="0" xfId="3" applyFont="1" applyFill="1" applyAlignment="1" applyProtection="1">
      <alignment wrapText="1"/>
      <protection locked="0"/>
    </xf>
    <xf numFmtId="0" fontId="11" fillId="0" borderId="17" xfId="2" applyFont="1" applyFill="1" applyBorder="1" applyAlignment="1" applyProtection="1">
      <alignment vertical="center" wrapText="1"/>
      <protection locked="0"/>
    </xf>
    <xf numFmtId="0" fontId="8" fillId="3" borderId="0" xfId="2" applyFill="1" applyProtection="1">
      <protection locked="0"/>
    </xf>
    <xf numFmtId="0" fontId="3" fillId="3" borderId="0" xfId="2" applyFont="1" applyFill="1" applyProtection="1">
      <protection locked="0"/>
    </xf>
    <xf numFmtId="44" fontId="0" fillId="0" borderId="0" xfId="4" applyFont="1" applyProtection="1">
      <protection locked="0"/>
    </xf>
    <xf numFmtId="0" fontId="11" fillId="0" borderId="20" xfId="0" applyFont="1" applyBorder="1" applyAlignment="1" applyProtection="1">
      <alignment horizontal="left" vertical="center" wrapText="1"/>
      <protection locked="0"/>
    </xf>
    <xf numFmtId="0" fontId="24" fillId="0" borderId="0" xfId="0" applyFont="1" applyProtection="1">
      <protection locked="0"/>
    </xf>
    <xf numFmtId="0" fontId="24" fillId="0" borderId="0" xfId="0" applyFont="1" applyAlignment="1" applyProtection="1">
      <alignment horizontal="center" vertical="center"/>
      <protection locked="0"/>
    </xf>
    <xf numFmtId="0" fontId="24" fillId="0" borderId="0" xfId="0" applyFont="1" applyAlignment="1" applyProtection="1">
      <alignment wrapText="1"/>
      <protection locked="0"/>
    </xf>
    <xf numFmtId="0" fontId="0" fillId="0" borderId="0" xfId="0" applyAlignment="1">
      <alignment horizontal="center" vertical="center"/>
    </xf>
    <xf numFmtId="0" fontId="24" fillId="0" borderId="0" xfId="0" applyFont="1" applyAlignment="1">
      <alignment horizontal="center" vertical="center"/>
    </xf>
    <xf numFmtId="0" fontId="11" fillId="0" borderId="18" xfId="0" applyFont="1" applyBorder="1" applyAlignment="1" applyProtection="1">
      <alignment vertical="center" wrapText="1"/>
      <protection locked="0"/>
    </xf>
    <xf numFmtId="0" fontId="15" fillId="0" borderId="19" xfId="0" applyFont="1" applyBorder="1" applyAlignment="1" applyProtection="1">
      <alignment horizontal="left" vertical="center" wrapText="1"/>
      <protection locked="0"/>
    </xf>
    <xf numFmtId="0" fontId="11" fillId="0" borderId="4" xfId="0" applyFont="1" applyBorder="1" applyAlignment="1" applyProtection="1">
      <alignment vertical="center" wrapText="1"/>
      <protection locked="0"/>
    </xf>
    <xf numFmtId="0" fontId="11" fillId="0" borderId="45" xfId="0" applyFont="1" applyBorder="1" applyAlignment="1" applyProtection="1">
      <alignment vertical="center" wrapText="1"/>
      <protection locked="0"/>
    </xf>
    <xf numFmtId="0" fontId="6" fillId="0" borderId="0" xfId="3" applyFont="1" applyFill="1" applyAlignment="1" applyProtection="1">
      <alignment horizontal="center" vertical="center"/>
      <protection locked="0"/>
    </xf>
    <xf numFmtId="0" fontId="6" fillId="0" borderId="0" xfId="3" applyFont="1" applyFill="1" applyAlignment="1" applyProtection="1">
      <alignment horizontal="center" vertical="center" wrapText="1"/>
      <protection locked="0"/>
    </xf>
    <xf numFmtId="0" fontId="13" fillId="0" borderId="17" xfId="0" applyFont="1" applyBorder="1" applyAlignment="1" applyProtection="1">
      <alignment horizontal="left" vertical="center" wrapText="1"/>
      <protection locked="0"/>
    </xf>
    <xf numFmtId="0" fontId="0" fillId="0" borderId="0" xfId="0" applyAlignment="1">
      <alignment horizontal="left" vertical="center"/>
    </xf>
    <xf numFmtId="0" fontId="24" fillId="0" borderId="0" xfId="0" applyFont="1" applyAlignment="1">
      <alignment horizontal="left" vertical="center"/>
    </xf>
    <xf numFmtId="0" fontId="11" fillId="0" borderId="44" xfId="0" applyFont="1" applyBorder="1" applyAlignment="1">
      <alignment vertical="center" wrapText="1"/>
    </xf>
    <xf numFmtId="0" fontId="0" fillId="0" borderId="46" xfId="0" applyBorder="1" applyAlignment="1">
      <alignment horizontal="left" vertical="center"/>
    </xf>
    <xf numFmtId="0" fontId="0" fillId="0" borderId="46" xfId="0" applyBorder="1" applyAlignment="1">
      <alignment horizontal="center" vertical="center"/>
    </xf>
    <xf numFmtId="0" fontId="0" fillId="0" borderId="46" xfId="0" applyBorder="1" applyAlignment="1" applyProtection="1">
      <alignment horizontal="center" vertical="center"/>
      <protection locked="0"/>
    </xf>
    <xf numFmtId="0" fontId="0" fillId="0" borderId="46" xfId="0" applyBorder="1" applyAlignment="1" applyProtection="1">
      <alignment wrapText="1"/>
      <protection locked="0"/>
    </xf>
    <xf numFmtId="0" fontId="0" fillId="0" borderId="49" xfId="0" applyBorder="1" applyAlignment="1" applyProtection="1">
      <alignment wrapText="1"/>
      <protection locked="0"/>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pplyProtection="1">
      <alignment horizontal="center" vertical="center" wrapText="1"/>
      <protection locked="0"/>
    </xf>
    <xf numFmtId="0" fontId="7" fillId="6" borderId="28" xfId="0" applyFont="1" applyFill="1" applyBorder="1" applyAlignment="1">
      <alignment horizontal="center" vertical="center" wrapText="1"/>
    </xf>
    <xf numFmtId="0" fontId="7" fillId="7" borderId="4" xfId="0" applyFont="1" applyFill="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11" fillId="0" borderId="42" xfId="0" applyFont="1" applyBorder="1" applyAlignment="1" applyProtection="1">
      <alignment vertical="top" wrapText="1"/>
      <protection locked="0"/>
    </xf>
    <xf numFmtId="0" fontId="11" fillId="0" borderId="44" xfId="0" applyFont="1" applyBorder="1" applyAlignment="1" applyProtection="1">
      <alignment vertical="top" wrapText="1"/>
      <protection locked="0"/>
    </xf>
    <xf numFmtId="0" fontId="32" fillId="0" borderId="4" xfId="0" applyFont="1" applyBorder="1" applyAlignment="1" applyProtection="1">
      <alignment vertical="top" wrapText="1"/>
      <protection locked="0"/>
    </xf>
    <xf numFmtId="0" fontId="28" fillId="0" borderId="8" xfId="0" applyFont="1" applyBorder="1" applyAlignment="1">
      <alignment horizontal="center" vertical="center" wrapText="1"/>
    </xf>
    <xf numFmtId="164" fontId="28" fillId="0" borderId="3" xfId="0" applyNumberFormat="1" applyFont="1" applyBorder="1" applyAlignment="1" applyProtection="1">
      <alignment horizontal="center" vertical="center" wrapText="1"/>
      <protection locked="0"/>
    </xf>
    <xf numFmtId="164" fontId="28" fillId="6" borderId="9" xfId="0" applyNumberFormat="1" applyFont="1" applyFill="1" applyBorder="1" applyAlignment="1">
      <alignment horizontal="center" vertical="center" wrapText="1"/>
    </xf>
    <xf numFmtId="164" fontId="28" fillId="7" borderId="15" xfId="0" applyNumberFormat="1" applyFont="1" applyFill="1" applyBorder="1" applyAlignment="1" applyProtection="1">
      <alignment horizontal="center" vertical="center" wrapText="1"/>
      <protection locked="0"/>
    </xf>
    <xf numFmtId="0" fontId="28" fillId="0" borderId="5" xfId="0" applyFont="1" applyBorder="1" applyAlignment="1">
      <alignment horizontal="center" vertical="center" wrapText="1"/>
    </xf>
    <xf numFmtId="164" fontId="28" fillId="0" borderId="2" xfId="0" applyNumberFormat="1" applyFont="1" applyBorder="1" applyAlignment="1" applyProtection="1">
      <alignment horizontal="center" vertical="center" wrapText="1"/>
      <protection locked="0"/>
    </xf>
    <xf numFmtId="164" fontId="28" fillId="7" borderId="14" xfId="0" applyNumberFormat="1" applyFont="1" applyFill="1" applyBorder="1" applyAlignment="1" applyProtection="1">
      <alignment horizontal="center" vertical="center" wrapText="1"/>
      <protection locked="0"/>
    </xf>
    <xf numFmtId="0" fontId="28" fillId="0" borderId="0" xfId="0" applyFont="1" applyAlignment="1" applyProtection="1">
      <alignment horizontal="center" vertical="center"/>
      <protection locked="0"/>
    </xf>
    <xf numFmtId="0" fontId="34" fillId="0" borderId="5" xfId="1" applyFont="1" applyFill="1" applyBorder="1" applyAlignment="1" applyProtection="1">
      <alignment horizontal="center" vertical="center" wrapText="1"/>
    </xf>
    <xf numFmtId="0" fontId="34" fillId="0" borderId="5" xfId="3" applyFont="1" applyFill="1" applyBorder="1" applyAlignment="1" applyProtection="1">
      <alignment horizontal="center" vertical="center" wrapText="1"/>
    </xf>
    <xf numFmtId="0" fontId="28" fillId="0" borderId="1" xfId="6" applyFont="1" applyFill="1" applyBorder="1" applyAlignment="1" applyProtection="1">
      <alignment horizontal="center" vertical="center" wrapText="1"/>
    </xf>
    <xf numFmtId="0" fontId="28" fillId="0" borderId="0" xfId="5" applyFont="1" applyAlignment="1" applyProtection="1">
      <alignment horizontal="center" vertical="center"/>
      <protection locked="0"/>
    </xf>
    <xf numFmtId="0" fontId="34" fillId="0" borderId="5" xfId="0" applyFont="1" applyBorder="1" applyAlignment="1">
      <alignment horizontal="center" vertical="center" wrapText="1"/>
    </xf>
    <xf numFmtId="0" fontId="34" fillId="0" borderId="5" xfId="2" applyFont="1" applyFill="1" applyBorder="1" applyAlignment="1" applyProtection="1">
      <alignment horizontal="center" vertical="center" wrapText="1"/>
    </xf>
    <xf numFmtId="0" fontId="28" fillId="0" borderId="5" xfId="2" applyFont="1" applyFill="1" applyBorder="1" applyAlignment="1" applyProtection="1">
      <alignment horizontal="center" vertical="center" wrapText="1"/>
    </xf>
    <xf numFmtId="0" fontId="28" fillId="0" borderId="7" xfId="0" applyFont="1" applyBorder="1" applyAlignment="1">
      <alignment horizontal="center" vertical="center" wrapText="1"/>
    </xf>
    <xf numFmtId="164" fontId="28" fillId="0" borderId="41" xfId="0" applyNumberFormat="1" applyFont="1" applyBorder="1" applyAlignment="1" applyProtection="1">
      <alignment horizontal="center" vertical="center" wrapText="1"/>
      <protection locked="0"/>
    </xf>
    <xf numFmtId="164" fontId="28" fillId="7" borderId="42" xfId="0" applyNumberFormat="1" applyFont="1" applyFill="1" applyBorder="1" applyAlignment="1" applyProtection="1">
      <alignment horizontal="center" vertical="center" wrapText="1"/>
      <protection locked="0"/>
    </xf>
    <xf numFmtId="0" fontId="28" fillId="0" borderId="4" xfId="0" applyFont="1" applyBorder="1" applyAlignment="1">
      <alignment horizontal="center" vertical="center" wrapText="1"/>
    </xf>
    <xf numFmtId="164" fontId="28" fillId="0" borderId="4" xfId="0" applyNumberFormat="1" applyFont="1" applyBorder="1" applyAlignment="1" applyProtection="1">
      <alignment horizontal="center" vertical="center" wrapText="1"/>
      <protection locked="0"/>
    </xf>
    <xf numFmtId="164" fontId="28" fillId="7" borderId="4" xfId="0" applyNumberFormat="1" applyFont="1" applyFill="1" applyBorder="1" applyAlignment="1" applyProtection="1">
      <alignment horizontal="center" vertical="center" wrapText="1"/>
      <protection locked="0"/>
    </xf>
    <xf numFmtId="164" fontId="28" fillId="0" borderId="44" xfId="0" applyNumberFormat="1" applyFont="1" applyBorder="1" applyAlignment="1" applyProtection="1">
      <alignment horizontal="center" vertical="center" wrapText="1"/>
      <protection locked="0"/>
    </xf>
    <xf numFmtId="164" fontId="28" fillId="7" borderId="30" xfId="0" applyNumberFormat="1" applyFont="1" applyFill="1" applyBorder="1" applyAlignment="1" applyProtection="1">
      <alignment horizontal="center" vertical="center" wrapText="1"/>
      <protection locked="0"/>
    </xf>
    <xf numFmtId="0" fontId="28" fillId="0" borderId="11" xfId="0" applyFont="1" applyBorder="1" applyAlignment="1">
      <alignment horizontal="center" vertical="center" wrapText="1"/>
    </xf>
    <xf numFmtId="164" fontId="28" fillId="0" borderId="12" xfId="0" applyNumberFormat="1" applyFont="1" applyBorder="1" applyAlignment="1" applyProtection="1">
      <alignment horizontal="center" vertical="center" wrapText="1"/>
      <protection locked="0"/>
    </xf>
    <xf numFmtId="164" fontId="28" fillId="7" borderId="16" xfId="0" applyNumberFormat="1" applyFont="1" applyFill="1" applyBorder="1" applyAlignment="1" applyProtection="1">
      <alignment horizontal="center" vertical="center" wrapText="1"/>
      <protection locked="0"/>
    </xf>
    <xf numFmtId="164" fontId="28" fillId="7" borderId="44" xfId="0" applyNumberFormat="1" applyFont="1" applyFill="1" applyBorder="1" applyAlignment="1" applyProtection="1">
      <alignment horizontal="center" vertical="center" wrapText="1"/>
      <protection locked="0"/>
    </xf>
    <xf numFmtId="0" fontId="32" fillId="0" borderId="24" xfId="0" applyFont="1" applyBorder="1" applyAlignment="1" applyProtection="1">
      <alignment horizontal="center" vertical="center"/>
      <protection locked="0"/>
    </xf>
    <xf numFmtId="0" fontId="32" fillId="0" borderId="24" xfId="0" applyFont="1" applyBorder="1" applyAlignment="1">
      <alignment horizontal="center" vertical="center" wrapText="1"/>
    </xf>
    <xf numFmtId="0" fontId="32" fillId="0" borderId="21" xfId="0" applyFont="1" applyBorder="1" applyAlignment="1" applyProtection="1">
      <alignment horizontal="center" vertical="center"/>
      <protection locked="0"/>
    </xf>
    <xf numFmtId="0" fontId="32" fillId="0" borderId="21" xfId="0" applyFont="1" applyBorder="1" applyAlignment="1">
      <alignment horizontal="center" vertical="center" wrapText="1"/>
    </xf>
    <xf numFmtId="0" fontId="35" fillId="0" borderId="21" xfId="1" applyFont="1" applyFill="1" applyBorder="1" applyAlignment="1" applyProtection="1">
      <alignment horizontal="center" vertical="center" wrapText="1"/>
    </xf>
    <xf numFmtId="0" fontId="35" fillId="0" borderId="21" xfId="0" applyFont="1" applyBorder="1" applyAlignment="1">
      <alignment horizontal="center" vertical="center" wrapText="1"/>
    </xf>
    <xf numFmtId="0" fontId="35" fillId="0" borderId="21" xfId="3" applyFont="1" applyFill="1" applyBorder="1" applyAlignment="1" applyProtection="1">
      <alignment horizontal="center" vertical="center" wrapText="1"/>
    </xf>
    <xf numFmtId="0" fontId="32" fillId="0" borderId="21" xfId="2" applyFont="1" applyFill="1" applyBorder="1" applyAlignment="1" applyProtection="1">
      <alignment horizontal="center" vertical="center" wrapText="1"/>
    </xf>
    <xf numFmtId="0" fontId="32" fillId="0" borderId="42"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44" xfId="0" applyFont="1" applyBorder="1" applyAlignment="1">
      <alignment horizontal="center" vertical="center" wrapText="1"/>
    </xf>
    <xf numFmtId="164" fontId="36" fillId="13" borderId="2" xfId="0" applyNumberFormat="1" applyFont="1" applyFill="1" applyBorder="1" applyAlignment="1">
      <alignment horizontal="center" vertical="center"/>
    </xf>
    <xf numFmtId="3" fontId="39" fillId="0" borderId="0" xfId="5" applyNumberFormat="1" applyFont="1" applyAlignment="1" applyProtection="1">
      <alignment horizontal="left" vertical="top"/>
      <protection locked="0"/>
    </xf>
    <xf numFmtId="3" fontId="40" fillId="0" borderId="0" xfId="5" applyNumberFormat="1" applyFont="1" applyAlignment="1" applyProtection="1">
      <alignment horizontal="left" vertical="top"/>
      <protection locked="0"/>
    </xf>
    <xf numFmtId="0" fontId="39" fillId="0" borderId="0" xfId="5" applyFont="1" applyAlignment="1" applyProtection="1">
      <alignment horizontal="left" vertical="top"/>
      <protection locked="0"/>
    </xf>
    <xf numFmtId="0" fontId="31" fillId="0" borderId="30"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24" fillId="0" borderId="0" xfId="0" applyFont="1" applyAlignment="1">
      <alignment horizontal="left" vertical="center"/>
    </xf>
    <xf numFmtId="0" fontId="7" fillId="6" borderId="30" xfId="0" applyFont="1" applyFill="1" applyBorder="1" applyAlignment="1" applyProtection="1">
      <alignment horizontal="center" vertical="center"/>
      <protection locked="0"/>
    </xf>
    <xf numFmtId="0" fontId="7" fillId="6" borderId="31" xfId="0" applyFont="1" applyFill="1" applyBorder="1" applyAlignment="1" applyProtection="1">
      <alignment horizontal="center" vertical="center"/>
      <protection locked="0"/>
    </xf>
    <xf numFmtId="0" fontId="7" fillId="6" borderId="29" xfId="0" applyFont="1" applyFill="1" applyBorder="1" applyAlignment="1" applyProtection="1">
      <alignment horizontal="center" vertical="center"/>
      <protection locked="0"/>
    </xf>
    <xf numFmtId="0" fontId="19" fillId="0" borderId="0" xfId="5" applyFont="1" applyAlignment="1" applyProtection="1">
      <alignment horizontal="left" vertical="center"/>
      <protection locked="0"/>
    </xf>
    <xf numFmtId="0" fontId="19" fillId="9" borderId="5" xfId="5" applyFont="1" applyFill="1" applyBorder="1" applyAlignment="1" applyProtection="1">
      <alignment horizontal="center" vertical="center"/>
      <protection locked="0"/>
    </xf>
    <xf numFmtId="0" fontId="19" fillId="9" borderId="2" xfId="5" applyFont="1" applyFill="1" applyBorder="1" applyAlignment="1" applyProtection="1">
      <alignment horizontal="center" vertical="center"/>
      <protection locked="0"/>
    </xf>
    <xf numFmtId="0" fontId="19" fillId="9" borderId="6" xfId="5" applyFont="1" applyFill="1" applyBorder="1" applyAlignment="1" applyProtection="1">
      <alignment horizontal="center" vertical="center"/>
      <protection locked="0"/>
    </xf>
    <xf numFmtId="0" fontId="21" fillId="8" borderId="22" xfId="5" applyFont="1" applyFill="1" applyBorder="1" applyAlignment="1" applyProtection="1">
      <alignment horizontal="right" vertical="center"/>
      <protection locked="0"/>
    </xf>
    <xf numFmtId="0" fontId="21" fillId="8" borderId="38" xfId="5" applyFont="1" applyFill="1" applyBorder="1" applyAlignment="1" applyProtection="1">
      <alignment horizontal="right" vertical="center"/>
      <protection locked="0"/>
    </xf>
    <xf numFmtId="0" fontId="21" fillId="8" borderId="39" xfId="5" applyFont="1" applyFill="1" applyBorder="1" applyAlignment="1" applyProtection="1">
      <alignment horizontal="right" vertical="center"/>
      <protection locked="0"/>
    </xf>
    <xf numFmtId="0" fontId="29" fillId="3" borderId="32" xfId="5" applyFont="1" applyFill="1" applyBorder="1" applyAlignment="1" applyProtection="1">
      <alignment horizontal="left" vertical="center" wrapText="1"/>
      <protection locked="0"/>
    </xf>
    <xf numFmtId="0" fontId="29" fillId="3" borderId="33" xfId="5" applyFont="1" applyFill="1" applyBorder="1" applyAlignment="1" applyProtection="1">
      <alignment horizontal="left" vertical="center" wrapText="1"/>
      <protection locked="0"/>
    </xf>
    <xf numFmtId="0" fontId="20" fillId="3" borderId="33" xfId="5" applyFont="1" applyFill="1" applyBorder="1" applyAlignment="1" applyProtection="1">
      <alignment horizontal="center" vertical="center" wrapText="1"/>
      <protection locked="0"/>
    </xf>
    <xf numFmtId="0" fontId="20" fillId="3" borderId="34" xfId="5" applyFont="1" applyFill="1" applyBorder="1" applyAlignment="1" applyProtection="1">
      <alignment horizontal="center" vertical="center" wrapText="1"/>
      <protection locked="0"/>
    </xf>
    <xf numFmtId="0" fontId="18" fillId="0" borderId="5" xfId="5" applyFont="1" applyBorder="1" applyAlignment="1" applyProtection="1">
      <alignment horizontal="center" vertical="center"/>
      <protection locked="0"/>
    </xf>
    <xf numFmtId="0" fontId="18" fillId="0" borderId="2" xfId="5" applyFont="1" applyBorder="1" applyAlignment="1" applyProtection="1">
      <alignment horizontal="center" vertical="center"/>
      <protection locked="0"/>
    </xf>
    <xf numFmtId="0" fontId="21" fillId="8" borderId="21" xfId="5" applyFont="1" applyFill="1" applyBorder="1" applyAlignment="1" applyProtection="1">
      <alignment horizontal="right" vertical="center"/>
      <protection locked="0"/>
    </xf>
    <xf numFmtId="0" fontId="21" fillId="8" borderId="35" xfId="5" applyFont="1" applyFill="1" applyBorder="1" applyAlignment="1" applyProtection="1">
      <alignment horizontal="right" vertical="center"/>
      <protection locked="0"/>
    </xf>
    <xf numFmtId="0" fontId="21" fillId="8" borderId="36" xfId="5" applyFont="1" applyFill="1" applyBorder="1" applyAlignment="1" applyProtection="1">
      <alignment horizontal="right" vertical="center"/>
      <protection locked="0"/>
    </xf>
    <xf numFmtId="0" fontId="19" fillId="9" borderId="41" xfId="5" applyFont="1" applyFill="1" applyBorder="1" applyAlignment="1" applyProtection="1">
      <alignment horizontal="center" vertical="center"/>
      <protection locked="0"/>
    </xf>
  </cellXfs>
  <cellStyles count="7">
    <cellStyle name="60 % – Zvýraznění 2" xfId="6" builtinId="36"/>
    <cellStyle name="Měna" xfId="4" builtinId="4"/>
    <cellStyle name="Neutrální" xfId="3" builtinId="28"/>
    <cellStyle name="Normální" xfId="0" builtinId="0"/>
    <cellStyle name="Normální 2" xfId="5" xr:uid="{DD3D4A49-527E-4C14-96A5-84781B2B1C31}"/>
    <cellStyle name="Špatně" xfId="2" builtinId="27"/>
    <cellStyle name="Vstup" xfId="1" builtinId="20"/>
  </cellStyles>
  <dxfs count="0"/>
  <tableStyles count="0" defaultTableStyle="TableStyleMedium2" defaultPivotStyle="PivotStyleLight16"/>
  <colors>
    <mruColors>
      <color rgb="FFCC99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31"/>
  <sheetViews>
    <sheetView tabSelected="1" zoomScale="70" zoomScaleNormal="70" workbookViewId="0">
      <pane ySplit="4" topLeftCell="A221" activePane="bottomLeft" state="frozen"/>
      <selection pane="bottomLeft" activeCell="F227" sqref="F227"/>
    </sheetView>
  </sheetViews>
  <sheetFormatPr defaultColWidth="9.28515625" defaultRowHeight="15" x14ac:dyDescent="0.25"/>
  <cols>
    <col min="1" max="1" width="9.7109375" style="50" customWidth="1"/>
    <col min="2" max="2" width="31.7109375" style="86" customWidth="1"/>
    <col min="3" max="3" width="13.140625" style="77" customWidth="1"/>
    <col min="4" max="4" width="14.5703125" style="50" customWidth="1"/>
    <col min="5" max="5" width="21.7109375" style="77" customWidth="1"/>
    <col min="6" max="6" width="21.7109375" style="50" customWidth="1"/>
    <col min="7" max="7" width="100.28515625" style="51" customWidth="1"/>
    <col min="8" max="8" width="7.7109375" style="50" customWidth="1"/>
    <col min="9" max="9" width="26.5703125" style="50" customWidth="1"/>
    <col min="10" max="10" width="11.28515625" style="50" customWidth="1"/>
    <col min="11" max="11" width="11.42578125" style="50" customWidth="1"/>
    <col min="12" max="12" width="19" style="49" customWidth="1"/>
    <col min="13" max="13" width="17.28515625" style="49" customWidth="1"/>
    <col min="14" max="16384" width="9.28515625" style="49"/>
  </cols>
  <sheetData>
    <row r="1" spans="1:11" ht="27" thickBot="1" x14ac:dyDescent="0.3">
      <c r="A1" s="147" t="s">
        <v>0</v>
      </c>
      <c r="B1" s="148"/>
      <c r="C1" s="148"/>
      <c r="D1" s="148"/>
      <c r="E1" s="148"/>
      <c r="F1" s="148"/>
      <c r="G1" s="149"/>
    </row>
    <row r="2" spans="1:11" ht="15.75" thickBot="1" x14ac:dyDescent="0.3">
      <c r="A2" s="150"/>
      <c r="B2" s="150"/>
      <c r="C2" s="150"/>
      <c r="D2" s="150"/>
      <c r="E2" s="150"/>
      <c r="F2" s="150"/>
      <c r="G2" s="151"/>
    </row>
    <row r="3" spans="1:11" ht="22.5" customHeight="1" thickBot="1" x14ac:dyDescent="0.3">
      <c r="A3" s="152"/>
      <c r="B3" s="153"/>
      <c r="C3" s="155" t="s">
        <v>1</v>
      </c>
      <c r="D3" s="156"/>
      <c r="E3" s="157"/>
      <c r="F3" s="52" t="s">
        <v>2</v>
      </c>
      <c r="G3" s="93"/>
    </row>
    <row r="4" spans="1:11" ht="75.75" thickBot="1" x14ac:dyDescent="0.3">
      <c r="A4" s="53" t="s">
        <v>3</v>
      </c>
      <c r="B4" s="94" t="s">
        <v>4</v>
      </c>
      <c r="C4" s="95" t="s">
        <v>5</v>
      </c>
      <c r="D4" s="96" t="s">
        <v>6</v>
      </c>
      <c r="E4" s="97" t="s">
        <v>460</v>
      </c>
      <c r="F4" s="98" t="s">
        <v>459</v>
      </c>
      <c r="G4" s="99" t="s">
        <v>7</v>
      </c>
      <c r="H4" s="54"/>
      <c r="J4" s="54"/>
      <c r="K4" s="54"/>
    </row>
    <row r="5" spans="1:11" ht="180" x14ac:dyDescent="0.25">
      <c r="A5" s="130" t="s">
        <v>461</v>
      </c>
      <c r="B5" s="131" t="s">
        <v>8</v>
      </c>
      <c r="C5" s="103">
        <v>11</v>
      </c>
      <c r="D5" s="104"/>
      <c r="E5" s="105">
        <f>C5*D5</f>
        <v>0</v>
      </c>
      <c r="F5" s="106"/>
      <c r="G5" s="55" t="s">
        <v>454</v>
      </c>
    </row>
    <row r="6" spans="1:11" ht="45" x14ac:dyDescent="0.25">
      <c r="A6" s="132" t="s">
        <v>462</v>
      </c>
      <c r="B6" s="133" t="s">
        <v>9</v>
      </c>
      <c r="C6" s="107">
        <v>8</v>
      </c>
      <c r="D6" s="108"/>
      <c r="E6" s="105">
        <f t="shared" ref="E6:E69" si="0">C6*D6</f>
        <v>0</v>
      </c>
      <c r="F6" s="109"/>
      <c r="G6" s="56" t="s">
        <v>356</v>
      </c>
    </row>
    <row r="7" spans="1:11" ht="75" x14ac:dyDescent="0.25">
      <c r="A7" s="132" t="s">
        <v>463</v>
      </c>
      <c r="B7" s="133" t="s">
        <v>10</v>
      </c>
      <c r="C7" s="107">
        <v>9</v>
      </c>
      <c r="D7" s="108"/>
      <c r="E7" s="105">
        <f t="shared" si="0"/>
        <v>0</v>
      </c>
      <c r="F7" s="109"/>
      <c r="G7" s="56" t="s">
        <v>357</v>
      </c>
    </row>
    <row r="8" spans="1:11" ht="45" x14ac:dyDescent="0.25">
      <c r="A8" s="130" t="s">
        <v>464</v>
      </c>
      <c r="B8" s="133" t="s">
        <v>447</v>
      </c>
      <c r="C8" s="107">
        <v>8</v>
      </c>
      <c r="D8" s="108"/>
      <c r="E8" s="105">
        <f t="shared" si="0"/>
        <v>0</v>
      </c>
      <c r="F8" s="109"/>
      <c r="G8" s="56" t="s">
        <v>448</v>
      </c>
    </row>
    <row r="9" spans="1:11" ht="150" x14ac:dyDescent="0.25">
      <c r="A9" s="130" t="s">
        <v>465</v>
      </c>
      <c r="B9" s="133" t="s">
        <v>231</v>
      </c>
      <c r="C9" s="107">
        <v>3</v>
      </c>
      <c r="D9" s="108"/>
      <c r="E9" s="105">
        <f t="shared" si="0"/>
        <v>0</v>
      </c>
      <c r="F9" s="109"/>
      <c r="G9" s="57" t="s">
        <v>358</v>
      </c>
    </row>
    <row r="10" spans="1:11" ht="30" x14ac:dyDescent="0.25">
      <c r="A10" s="132" t="s">
        <v>466</v>
      </c>
      <c r="B10" s="133" t="s">
        <v>232</v>
      </c>
      <c r="C10" s="107">
        <v>12</v>
      </c>
      <c r="D10" s="108"/>
      <c r="E10" s="105">
        <f t="shared" si="0"/>
        <v>0</v>
      </c>
      <c r="F10" s="109"/>
      <c r="G10" s="56" t="s">
        <v>359</v>
      </c>
    </row>
    <row r="11" spans="1:11" ht="60" x14ac:dyDescent="0.25">
      <c r="A11" s="132" t="s">
        <v>467</v>
      </c>
      <c r="B11" s="133" t="s">
        <v>11</v>
      </c>
      <c r="C11" s="107">
        <v>1</v>
      </c>
      <c r="D11" s="108"/>
      <c r="E11" s="105">
        <f t="shared" si="0"/>
        <v>0</v>
      </c>
      <c r="F11" s="109"/>
      <c r="G11" s="58" t="s">
        <v>360</v>
      </c>
    </row>
    <row r="12" spans="1:11" ht="15.75" x14ac:dyDescent="0.25">
      <c r="A12" s="130" t="s">
        <v>468</v>
      </c>
      <c r="B12" s="133" t="s">
        <v>12</v>
      </c>
      <c r="C12" s="107">
        <v>1</v>
      </c>
      <c r="D12" s="108"/>
      <c r="E12" s="105">
        <f t="shared" si="0"/>
        <v>0</v>
      </c>
      <c r="F12" s="109"/>
      <c r="G12" s="56" t="s">
        <v>233</v>
      </c>
    </row>
    <row r="13" spans="1:11" ht="15.75" x14ac:dyDescent="0.25">
      <c r="A13" s="130" t="s">
        <v>469</v>
      </c>
      <c r="B13" s="133" t="s">
        <v>340</v>
      </c>
      <c r="C13" s="107">
        <v>1</v>
      </c>
      <c r="D13" s="108"/>
      <c r="E13" s="105">
        <f t="shared" si="0"/>
        <v>0</v>
      </c>
      <c r="F13" s="109"/>
      <c r="G13" s="56" t="s">
        <v>234</v>
      </c>
    </row>
    <row r="14" spans="1:11" ht="15.75" x14ac:dyDescent="0.25">
      <c r="A14" s="132" t="s">
        <v>470</v>
      </c>
      <c r="B14" s="133" t="s">
        <v>13</v>
      </c>
      <c r="C14" s="107">
        <v>1</v>
      </c>
      <c r="D14" s="108"/>
      <c r="E14" s="105">
        <f t="shared" si="0"/>
        <v>0</v>
      </c>
      <c r="F14" s="109"/>
      <c r="G14" s="56" t="s">
        <v>235</v>
      </c>
    </row>
    <row r="15" spans="1:11" ht="45" x14ac:dyDescent="0.25">
      <c r="A15" s="132" t="s">
        <v>471</v>
      </c>
      <c r="B15" s="133" t="s">
        <v>455</v>
      </c>
      <c r="C15" s="107">
        <v>14</v>
      </c>
      <c r="D15" s="108"/>
      <c r="E15" s="105">
        <f t="shared" si="0"/>
        <v>0</v>
      </c>
      <c r="F15" s="109"/>
      <c r="G15" s="56" t="s">
        <v>456</v>
      </c>
    </row>
    <row r="16" spans="1:11" ht="300" x14ac:dyDescent="0.25">
      <c r="A16" s="130" t="s">
        <v>472</v>
      </c>
      <c r="B16" s="133" t="s">
        <v>14</v>
      </c>
      <c r="C16" s="107">
        <v>1</v>
      </c>
      <c r="D16" s="108"/>
      <c r="E16" s="105">
        <f t="shared" si="0"/>
        <v>0</v>
      </c>
      <c r="F16" s="109"/>
      <c r="G16" s="59" t="s">
        <v>361</v>
      </c>
    </row>
    <row r="17" spans="1:7" ht="390" x14ac:dyDescent="0.25">
      <c r="A17" s="130" t="s">
        <v>473</v>
      </c>
      <c r="B17" s="133" t="s">
        <v>15</v>
      </c>
      <c r="C17" s="107">
        <v>1</v>
      </c>
      <c r="D17" s="108"/>
      <c r="E17" s="105">
        <f t="shared" si="0"/>
        <v>0</v>
      </c>
      <c r="F17" s="109"/>
      <c r="G17" s="59" t="s">
        <v>362</v>
      </c>
    </row>
    <row r="18" spans="1:7" ht="45" x14ac:dyDescent="0.25">
      <c r="A18" s="132" t="s">
        <v>474</v>
      </c>
      <c r="B18" s="133" t="s">
        <v>16</v>
      </c>
      <c r="C18" s="107">
        <v>1</v>
      </c>
      <c r="D18" s="108"/>
      <c r="E18" s="105">
        <f t="shared" si="0"/>
        <v>0</v>
      </c>
      <c r="F18" s="109"/>
      <c r="G18" s="56" t="s">
        <v>363</v>
      </c>
    </row>
    <row r="19" spans="1:7" ht="30" x14ac:dyDescent="0.25">
      <c r="A19" s="132" t="s">
        <v>475</v>
      </c>
      <c r="B19" s="133" t="s">
        <v>17</v>
      </c>
      <c r="C19" s="107">
        <v>1</v>
      </c>
      <c r="D19" s="108"/>
      <c r="E19" s="105">
        <f t="shared" si="0"/>
        <v>0</v>
      </c>
      <c r="F19" s="109"/>
      <c r="G19" s="56" t="s">
        <v>364</v>
      </c>
    </row>
    <row r="20" spans="1:7" ht="31.5" x14ac:dyDescent="0.25">
      <c r="A20" s="130" t="s">
        <v>476</v>
      </c>
      <c r="B20" s="133" t="s">
        <v>18</v>
      </c>
      <c r="C20" s="107">
        <v>1</v>
      </c>
      <c r="D20" s="108"/>
      <c r="E20" s="105">
        <f t="shared" si="0"/>
        <v>0</v>
      </c>
      <c r="F20" s="109"/>
      <c r="G20" s="56" t="s">
        <v>236</v>
      </c>
    </row>
    <row r="21" spans="1:7" ht="30" x14ac:dyDescent="0.25">
      <c r="A21" s="130" t="s">
        <v>477</v>
      </c>
      <c r="B21" s="133" t="s">
        <v>19</v>
      </c>
      <c r="C21" s="107">
        <v>5</v>
      </c>
      <c r="D21" s="108"/>
      <c r="E21" s="105">
        <f t="shared" si="0"/>
        <v>0</v>
      </c>
      <c r="F21" s="109"/>
      <c r="G21" s="56" t="s">
        <v>365</v>
      </c>
    </row>
    <row r="22" spans="1:7" ht="31.5" x14ac:dyDescent="0.25">
      <c r="A22" s="132" t="s">
        <v>478</v>
      </c>
      <c r="B22" s="133" t="s">
        <v>20</v>
      </c>
      <c r="C22" s="107">
        <v>2</v>
      </c>
      <c r="D22" s="108"/>
      <c r="E22" s="105">
        <f t="shared" si="0"/>
        <v>0</v>
      </c>
      <c r="F22" s="109"/>
      <c r="G22" s="56" t="s">
        <v>366</v>
      </c>
    </row>
    <row r="23" spans="1:7" ht="90" x14ac:dyDescent="0.25">
      <c r="A23" s="132" t="s">
        <v>479</v>
      </c>
      <c r="B23" s="133" t="s">
        <v>21</v>
      </c>
      <c r="C23" s="107">
        <v>1</v>
      </c>
      <c r="D23" s="108"/>
      <c r="E23" s="105">
        <f t="shared" si="0"/>
        <v>0</v>
      </c>
      <c r="F23" s="109"/>
      <c r="G23" s="59" t="s">
        <v>367</v>
      </c>
    </row>
    <row r="24" spans="1:7" ht="60" x14ac:dyDescent="0.25">
      <c r="A24" s="130" t="s">
        <v>480</v>
      </c>
      <c r="B24" s="133" t="s">
        <v>22</v>
      </c>
      <c r="C24" s="107">
        <v>5</v>
      </c>
      <c r="D24" s="110"/>
      <c r="E24" s="105">
        <f t="shared" si="0"/>
        <v>0</v>
      </c>
      <c r="F24" s="109"/>
      <c r="G24" s="56" t="s">
        <v>368</v>
      </c>
    </row>
    <row r="25" spans="1:7" ht="60" x14ac:dyDescent="0.25">
      <c r="A25" s="130" t="s">
        <v>481</v>
      </c>
      <c r="B25" s="133" t="s">
        <v>23</v>
      </c>
      <c r="C25" s="107">
        <v>2</v>
      </c>
      <c r="D25" s="108"/>
      <c r="E25" s="105">
        <f t="shared" si="0"/>
        <v>0</v>
      </c>
      <c r="F25" s="109"/>
      <c r="G25" s="59" t="s">
        <v>369</v>
      </c>
    </row>
    <row r="26" spans="1:7" ht="75" x14ac:dyDescent="0.25">
      <c r="A26" s="132" t="s">
        <v>482</v>
      </c>
      <c r="B26" s="133" t="s">
        <v>24</v>
      </c>
      <c r="C26" s="107">
        <v>5</v>
      </c>
      <c r="D26" s="108"/>
      <c r="E26" s="105">
        <f t="shared" si="0"/>
        <v>0</v>
      </c>
      <c r="F26" s="109"/>
      <c r="G26" s="56" t="s">
        <v>370</v>
      </c>
    </row>
    <row r="27" spans="1:7" ht="15.75" x14ac:dyDescent="0.25">
      <c r="A27" s="132" t="s">
        <v>483</v>
      </c>
      <c r="B27" s="133" t="s">
        <v>25</v>
      </c>
      <c r="C27" s="107">
        <v>5</v>
      </c>
      <c r="D27" s="108"/>
      <c r="E27" s="105">
        <f t="shared" si="0"/>
        <v>0</v>
      </c>
      <c r="F27" s="109"/>
      <c r="G27" s="56" t="s">
        <v>237</v>
      </c>
    </row>
    <row r="28" spans="1:7" ht="31.5" x14ac:dyDescent="0.25">
      <c r="A28" s="130" t="s">
        <v>484</v>
      </c>
      <c r="B28" s="133" t="s">
        <v>26</v>
      </c>
      <c r="C28" s="107">
        <v>2</v>
      </c>
      <c r="D28" s="108"/>
      <c r="E28" s="105">
        <f t="shared" si="0"/>
        <v>0</v>
      </c>
      <c r="F28" s="109"/>
      <c r="G28" s="56" t="s">
        <v>371</v>
      </c>
    </row>
    <row r="29" spans="1:7" ht="75" x14ac:dyDescent="0.25">
      <c r="A29" s="130" t="s">
        <v>485</v>
      </c>
      <c r="B29" s="133" t="s">
        <v>27</v>
      </c>
      <c r="C29" s="107">
        <v>2</v>
      </c>
      <c r="D29" s="110"/>
      <c r="E29" s="105">
        <f t="shared" si="0"/>
        <v>0</v>
      </c>
      <c r="F29" s="109"/>
      <c r="G29" s="56" t="s">
        <v>372</v>
      </c>
    </row>
    <row r="30" spans="1:7" ht="75" x14ac:dyDescent="0.25">
      <c r="A30" s="132" t="s">
        <v>486</v>
      </c>
      <c r="B30" s="133" t="s">
        <v>28</v>
      </c>
      <c r="C30" s="107">
        <v>2</v>
      </c>
      <c r="D30" s="108"/>
      <c r="E30" s="105">
        <f t="shared" si="0"/>
        <v>0</v>
      </c>
      <c r="F30" s="109"/>
      <c r="G30" s="56" t="s">
        <v>373</v>
      </c>
    </row>
    <row r="31" spans="1:7" ht="45" x14ac:dyDescent="0.25">
      <c r="A31" s="132" t="s">
        <v>487</v>
      </c>
      <c r="B31" s="133" t="s">
        <v>29</v>
      </c>
      <c r="C31" s="107">
        <v>3</v>
      </c>
      <c r="D31" s="108"/>
      <c r="E31" s="105">
        <f t="shared" si="0"/>
        <v>0</v>
      </c>
      <c r="F31" s="109"/>
      <c r="G31" s="56" t="s">
        <v>374</v>
      </c>
    </row>
    <row r="32" spans="1:7" ht="31.5" x14ac:dyDescent="0.25">
      <c r="A32" s="130" t="s">
        <v>488</v>
      </c>
      <c r="B32" s="133" t="s">
        <v>30</v>
      </c>
      <c r="C32" s="107">
        <v>3</v>
      </c>
      <c r="D32" s="108"/>
      <c r="E32" s="105">
        <f t="shared" si="0"/>
        <v>0</v>
      </c>
      <c r="F32" s="109"/>
      <c r="G32" s="56" t="s">
        <v>238</v>
      </c>
    </row>
    <row r="33" spans="1:7" ht="45" x14ac:dyDescent="0.25">
      <c r="A33" s="130" t="s">
        <v>489</v>
      </c>
      <c r="B33" s="133" t="s">
        <v>31</v>
      </c>
      <c r="C33" s="107">
        <v>3</v>
      </c>
      <c r="D33" s="108"/>
      <c r="E33" s="105">
        <f t="shared" si="0"/>
        <v>0</v>
      </c>
      <c r="F33" s="109"/>
      <c r="G33" s="56" t="s">
        <v>375</v>
      </c>
    </row>
    <row r="34" spans="1:7" ht="31.5" x14ac:dyDescent="0.25">
      <c r="A34" s="132" t="s">
        <v>490</v>
      </c>
      <c r="B34" s="133" t="s">
        <v>32</v>
      </c>
      <c r="C34" s="107">
        <v>3</v>
      </c>
      <c r="D34" s="108"/>
      <c r="E34" s="105">
        <f t="shared" si="0"/>
        <v>0</v>
      </c>
      <c r="F34" s="109"/>
      <c r="G34" s="56" t="s">
        <v>376</v>
      </c>
    </row>
    <row r="35" spans="1:7" ht="45" x14ac:dyDescent="0.25">
      <c r="A35" s="132" t="s">
        <v>491</v>
      </c>
      <c r="B35" s="133" t="s">
        <v>33</v>
      </c>
      <c r="C35" s="107">
        <v>5</v>
      </c>
      <c r="D35" s="108"/>
      <c r="E35" s="105">
        <f t="shared" si="0"/>
        <v>0</v>
      </c>
      <c r="F35" s="109"/>
      <c r="G35" s="56" t="s">
        <v>345</v>
      </c>
    </row>
    <row r="36" spans="1:7" ht="30" x14ac:dyDescent="0.25">
      <c r="A36" s="130" t="s">
        <v>492</v>
      </c>
      <c r="B36" s="133" t="s">
        <v>34</v>
      </c>
      <c r="C36" s="107">
        <v>10</v>
      </c>
      <c r="D36" s="108"/>
      <c r="E36" s="105">
        <f t="shared" si="0"/>
        <v>0</v>
      </c>
      <c r="F36" s="109"/>
      <c r="G36" s="56" t="s">
        <v>346</v>
      </c>
    </row>
    <row r="37" spans="1:7" ht="30" x14ac:dyDescent="0.25">
      <c r="A37" s="130" t="s">
        <v>493</v>
      </c>
      <c r="B37" s="133" t="s">
        <v>35</v>
      </c>
      <c r="C37" s="107">
        <v>10</v>
      </c>
      <c r="D37" s="108"/>
      <c r="E37" s="105">
        <f t="shared" si="0"/>
        <v>0</v>
      </c>
      <c r="F37" s="109"/>
      <c r="G37" s="56" t="s">
        <v>347</v>
      </c>
    </row>
    <row r="38" spans="1:7" ht="315" x14ac:dyDescent="0.25">
      <c r="A38" s="132" t="s">
        <v>494</v>
      </c>
      <c r="B38" s="133" t="s">
        <v>36</v>
      </c>
      <c r="C38" s="107">
        <v>1</v>
      </c>
      <c r="D38" s="108"/>
      <c r="E38" s="105">
        <f t="shared" si="0"/>
        <v>0</v>
      </c>
      <c r="F38" s="109"/>
      <c r="G38" s="56" t="s">
        <v>377</v>
      </c>
    </row>
    <row r="39" spans="1:7" ht="31.5" x14ac:dyDescent="0.25">
      <c r="A39" s="132" t="s">
        <v>495</v>
      </c>
      <c r="B39" s="133" t="s">
        <v>37</v>
      </c>
      <c r="C39" s="107">
        <v>1</v>
      </c>
      <c r="D39" s="108"/>
      <c r="E39" s="105">
        <f t="shared" si="0"/>
        <v>0</v>
      </c>
      <c r="F39" s="109"/>
      <c r="G39" s="56" t="s">
        <v>239</v>
      </c>
    </row>
    <row r="40" spans="1:7" ht="45" x14ac:dyDescent="0.25">
      <c r="A40" s="130" t="s">
        <v>496</v>
      </c>
      <c r="B40" s="133" t="s">
        <v>38</v>
      </c>
      <c r="C40" s="107">
        <v>5</v>
      </c>
      <c r="D40" s="108"/>
      <c r="E40" s="105">
        <f t="shared" si="0"/>
        <v>0</v>
      </c>
      <c r="F40" s="109"/>
      <c r="G40" s="56" t="s">
        <v>378</v>
      </c>
    </row>
    <row r="41" spans="1:7" ht="45" x14ac:dyDescent="0.25">
      <c r="A41" s="130" t="s">
        <v>497</v>
      </c>
      <c r="B41" s="133" t="s">
        <v>39</v>
      </c>
      <c r="C41" s="107">
        <v>2</v>
      </c>
      <c r="D41" s="108"/>
      <c r="E41" s="105">
        <f t="shared" si="0"/>
        <v>0</v>
      </c>
      <c r="F41" s="109"/>
      <c r="G41" s="56" t="s">
        <v>379</v>
      </c>
    </row>
    <row r="42" spans="1:7" ht="45" x14ac:dyDescent="0.25">
      <c r="A42" s="132" t="s">
        <v>498</v>
      </c>
      <c r="B42" s="133" t="s">
        <v>40</v>
      </c>
      <c r="C42" s="107">
        <v>2</v>
      </c>
      <c r="D42" s="108"/>
      <c r="E42" s="105">
        <f t="shared" si="0"/>
        <v>0</v>
      </c>
      <c r="F42" s="109"/>
      <c r="G42" s="56" t="s">
        <v>380</v>
      </c>
    </row>
    <row r="43" spans="1:7" ht="180" x14ac:dyDescent="0.25">
      <c r="A43" s="132" t="s">
        <v>499</v>
      </c>
      <c r="B43" s="133" t="s">
        <v>41</v>
      </c>
      <c r="C43" s="107">
        <v>2</v>
      </c>
      <c r="D43" s="108"/>
      <c r="E43" s="105">
        <f t="shared" si="0"/>
        <v>0</v>
      </c>
      <c r="F43" s="109"/>
      <c r="G43" s="56" t="s">
        <v>381</v>
      </c>
    </row>
    <row r="44" spans="1:7" ht="30" x14ac:dyDescent="0.25">
      <c r="A44" s="130" t="s">
        <v>500</v>
      </c>
      <c r="B44" s="133" t="s">
        <v>42</v>
      </c>
      <c r="C44" s="107">
        <v>2</v>
      </c>
      <c r="D44" s="108"/>
      <c r="E44" s="105">
        <f t="shared" si="0"/>
        <v>0</v>
      </c>
      <c r="F44" s="109"/>
      <c r="G44" s="56" t="s">
        <v>382</v>
      </c>
    </row>
    <row r="45" spans="1:7" ht="30" x14ac:dyDescent="0.25">
      <c r="A45" s="130" t="s">
        <v>501</v>
      </c>
      <c r="B45" s="133" t="s">
        <v>43</v>
      </c>
      <c r="C45" s="107">
        <v>2</v>
      </c>
      <c r="D45" s="108"/>
      <c r="E45" s="105">
        <f t="shared" si="0"/>
        <v>0</v>
      </c>
      <c r="F45" s="109"/>
      <c r="G45" s="56" t="s">
        <v>383</v>
      </c>
    </row>
    <row r="46" spans="1:7" ht="30" x14ac:dyDescent="0.25">
      <c r="A46" s="132" t="s">
        <v>502</v>
      </c>
      <c r="B46" s="133" t="s">
        <v>44</v>
      </c>
      <c r="C46" s="107">
        <v>4</v>
      </c>
      <c r="D46" s="108"/>
      <c r="E46" s="105">
        <f t="shared" si="0"/>
        <v>0</v>
      </c>
      <c r="F46" s="109"/>
      <c r="G46" s="56" t="s">
        <v>384</v>
      </c>
    </row>
    <row r="47" spans="1:7" ht="315" x14ac:dyDescent="0.25">
      <c r="A47" s="132" t="s">
        <v>503</v>
      </c>
      <c r="B47" s="133" t="s">
        <v>45</v>
      </c>
      <c r="C47" s="107">
        <v>1</v>
      </c>
      <c r="D47" s="108"/>
      <c r="E47" s="105">
        <f t="shared" si="0"/>
        <v>0</v>
      </c>
      <c r="F47" s="109"/>
      <c r="G47" s="56" t="s">
        <v>385</v>
      </c>
    </row>
    <row r="48" spans="1:7" ht="60" x14ac:dyDescent="0.25">
      <c r="A48" s="130" t="s">
        <v>504</v>
      </c>
      <c r="B48" s="133" t="s">
        <v>46</v>
      </c>
      <c r="C48" s="107">
        <v>1</v>
      </c>
      <c r="D48" s="108"/>
      <c r="E48" s="105">
        <f t="shared" si="0"/>
        <v>0</v>
      </c>
      <c r="F48" s="109"/>
      <c r="G48" s="60" t="s">
        <v>386</v>
      </c>
    </row>
    <row r="49" spans="1:7" ht="180" x14ac:dyDescent="0.25">
      <c r="A49" s="130" t="s">
        <v>505</v>
      </c>
      <c r="B49" s="133" t="s">
        <v>47</v>
      </c>
      <c r="C49" s="107">
        <v>4</v>
      </c>
      <c r="D49" s="108"/>
      <c r="E49" s="105">
        <f t="shared" si="0"/>
        <v>0</v>
      </c>
      <c r="F49" s="109"/>
      <c r="G49" s="58" t="s">
        <v>387</v>
      </c>
    </row>
    <row r="50" spans="1:7" ht="15.75" x14ac:dyDescent="0.25">
      <c r="A50" s="132" t="s">
        <v>506</v>
      </c>
      <c r="B50" s="133" t="s">
        <v>341</v>
      </c>
      <c r="C50" s="107">
        <v>4</v>
      </c>
      <c r="D50" s="108"/>
      <c r="E50" s="105">
        <f t="shared" si="0"/>
        <v>0</v>
      </c>
      <c r="F50" s="109"/>
      <c r="G50" s="56" t="s">
        <v>388</v>
      </c>
    </row>
    <row r="51" spans="1:7" ht="360" x14ac:dyDescent="0.25">
      <c r="A51" s="132" t="s">
        <v>507</v>
      </c>
      <c r="B51" s="133" t="s">
        <v>48</v>
      </c>
      <c r="C51" s="107">
        <v>3</v>
      </c>
      <c r="D51" s="108"/>
      <c r="E51" s="105">
        <f t="shared" si="0"/>
        <v>0</v>
      </c>
      <c r="F51" s="109"/>
      <c r="G51" s="56" t="s">
        <v>240</v>
      </c>
    </row>
    <row r="52" spans="1:7" ht="15.75" x14ac:dyDescent="0.25">
      <c r="A52" s="130" t="s">
        <v>508</v>
      </c>
      <c r="B52" s="133" t="s">
        <v>49</v>
      </c>
      <c r="C52" s="107">
        <v>3</v>
      </c>
      <c r="D52" s="108"/>
      <c r="E52" s="105">
        <f t="shared" si="0"/>
        <v>0</v>
      </c>
      <c r="F52" s="109"/>
      <c r="G52" s="56" t="s">
        <v>241</v>
      </c>
    </row>
    <row r="53" spans="1:7" ht="330" x14ac:dyDescent="0.25">
      <c r="A53" s="130" t="s">
        <v>509</v>
      </c>
      <c r="B53" s="133" t="s">
        <v>50</v>
      </c>
      <c r="C53" s="107">
        <v>1</v>
      </c>
      <c r="D53" s="108"/>
      <c r="E53" s="105">
        <f t="shared" si="0"/>
        <v>0</v>
      </c>
      <c r="F53" s="109"/>
      <c r="G53" s="56" t="s">
        <v>390</v>
      </c>
    </row>
    <row r="54" spans="1:7" ht="255" x14ac:dyDescent="0.25">
      <c r="A54" s="132" t="s">
        <v>510</v>
      </c>
      <c r="B54" s="133" t="s">
        <v>51</v>
      </c>
      <c r="C54" s="107">
        <v>1</v>
      </c>
      <c r="D54" s="108"/>
      <c r="E54" s="105">
        <f t="shared" si="0"/>
        <v>0</v>
      </c>
      <c r="F54" s="109"/>
      <c r="G54" s="56" t="s">
        <v>389</v>
      </c>
    </row>
    <row r="55" spans="1:7" ht="31.5" x14ac:dyDescent="0.25">
      <c r="A55" s="132" t="s">
        <v>511</v>
      </c>
      <c r="B55" s="133" t="s">
        <v>52</v>
      </c>
      <c r="C55" s="107">
        <v>16</v>
      </c>
      <c r="D55" s="108"/>
      <c r="E55" s="105">
        <f t="shared" si="0"/>
        <v>0</v>
      </c>
      <c r="F55" s="109"/>
      <c r="G55" s="56" t="s">
        <v>391</v>
      </c>
    </row>
    <row r="56" spans="1:7" ht="15.75" x14ac:dyDescent="0.25">
      <c r="A56" s="130" t="s">
        <v>512</v>
      </c>
      <c r="B56" s="133" t="s">
        <v>53</v>
      </c>
      <c r="C56" s="107">
        <v>16</v>
      </c>
      <c r="D56" s="108"/>
      <c r="E56" s="105">
        <f t="shared" si="0"/>
        <v>0</v>
      </c>
      <c r="F56" s="109"/>
      <c r="G56" s="56" t="s">
        <v>242</v>
      </c>
    </row>
    <row r="57" spans="1:7" ht="60" x14ac:dyDescent="0.25">
      <c r="A57" s="130" t="s">
        <v>513</v>
      </c>
      <c r="B57" s="133" t="s">
        <v>54</v>
      </c>
      <c r="C57" s="107">
        <v>9</v>
      </c>
      <c r="D57" s="108"/>
      <c r="E57" s="105">
        <f t="shared" si="0"/>
        <v>0</v>
      </c>
      <c r="F57" s="109"/>
      <c r="G57" s="56" t="s">
        <v>392</v>
      </c>
    </row>
    <row r="58" spans="1:7" ht="31.5" x14ac:dyDescent="0.25">
      <c r="A58" s="132" t="s">
        <v>514</v>
      </c>
      <c r="B58" s="133" t="s">
        <v>55</v>
      </c>
      <c r="C58" s="107">
        <v>10</v>
      </c>
      <c r="D58" s="108"/>
      <c r="E58" s="105">
        <f t="shared" si="0"/>
        <v>0</v>
      </c>
      <c r="F58" s="109"/>
      <c r="G58" s="56" t="s">
        <v>243</v>
      </c>
    </row>
    <row r="59" spans="1:7" ht="31.5" x14ac:dyDescent="0.25">
      <c r="A59" s="132" t="s">
        <v>515</v>
      </c>
      <c r="B59" s="133" t="s">
        <v>56</v>
      </c>
      <c r="C59" s="107">
        <v>8</v>
      </c>
      <c r="D59" s="108"/>
      <c r="E59" s="105">
        <f t="shared" si="0"/>
        <v>0</v>
      </c>
      <c r="F59" s="109"/>
      <c r="G59" s="56" t="s">
        <v>244</v>
      </c>
    </row>
    <row r="60" spans="1:7" ht="31.5" x14ac:dyDescent="0.25">
      <c r="A60" s="130" t="s">
        <v>516</v>
      </c>
      <c r="B60" s="133" t="s">
        <v>57</v>
      </c>
      <c r="C60" s="107">
        <v>8</v>
      </c>
      <c r="D60" s="108"/>
      <c r="E60" s="105">
        <f t="shared" si="0"/>
        <v>0</v>
      </c>
      <c r="F60" s="109"/>
      <c r="G60" s="56" t="s">
        <v>244</v>
      </c>
    </row>
    <row r="61" spans="1:7" ht="31.5" x14ac:dyDescent="0.25">
      <c r="A61" s="130" t="s">
        <v>517</v>
      </c>
      <c r="B61" s="133" t="s">
        <v>58</v>
      </c>
      <c r="C61" s="107">
        <v>2</v>
      </c>
      <c r="D61" s="108"/>
      <c r="E61" s="105">
        <f t="shared" si="0"/>
        <v>0</v>
      </c>
      <c r="F61" s="109"/>
      <c r="G61" s="56" t="s">
        <v>245</v>
      </c>
    </row>
    <row r="62" spans="1:7" ht="31.5" x14ac:dyDescent="0.25">
      <c r="A62" s="132" t="s">
        <v>518</v>
      </c>
      <c r="B62" s="133" t="s">
        <v>59</v>
      </c>
      <c r="C62" s="107">
        <v>9</v>
      </c>
      <c r="D62" s="108"/>
      <c r="E62" s="105">
        <f t="shared" si="0"/>
        <v>0</v>
      </c>
      <c r="F62" s="109"/>
      <c r="G62" s="56" t="s">
        <v>246</v>
      </c>
    </row>
    <row r="63" spans="1:7" ht="75" x14ac:dyDescent="0.25">
      <c r="A63" s="132" t="s">
        <v>519</v>
      </c>
      <c r="B63" s="133" t="s">
        <v>60</v>
      </c>
      <c r="C63" s="107">
        <v>1</v>
      </c>
      <c r="D63" s="108"/>
      <c r="E63" s="105">
        <f t="shared" si="0"/>
        <v>0</v>
      </c>
      <c r="F63" s="109"/>
      <c r="G63" s="56" t="s">
        <v>247</v>
      </c>
    </row>
    <row r="64" spans="1:7" ht="45" x14ac:dyDescent="0.25">
      <c r="A64" s="130" t="s">
        <v>520</v>
      </c>
      <c r="B64" s="133" t="s">
        <v>61</v>
      </c>
      <c r="C64" s="107">
        <v>1</v>
      </c>
      <c r="D64" s="108"/>
      <c r="E64" s="105">
        <f t="shared" si="0"/>
        <v>0</v>
      </c>
      <c r="F64" s="109"/>
      <c r="G64" s="56" t="s">
        <v>248</v>
      </c>
    </row>
    <row r="65" spans="1:7" ht="15.75" x14ac:dyDescent="0.25">
      <c r="A65" s="130" t="s">
        <v>521</v>
      </c>
      <c r="B65" s="133" t="s">
        <v>62</v>
      </c>
      <c r="C65" s="107">
        <v>18</v>
      </c>
      <c r="D65" s="108"/>
      <c r="E65" s="105">
        <f t="shared" si="0"/>
        <v>0</v>
      </c>
      <c r="F65" s="109"/>
      <c r="G65" s="56" t="s">
        <v>249</v>
      </c>
    </row>
    <row r="66" spans="1:7" ht="31.5" x14ac:dyDescent="0.25">
      <c r="A66" s="132" t="s">
        <v>522</v>
      </c>
      <c r="B66" s="133" t="s">
        <v>63</v>
      </c>
      <c r="C66" s="107">
        <v>8</v>
      </c>
      <c r="D66" s="108"/>
      <c r="E66" s="105">
        <f t="shared" si="0"/>
        <v>0</v>
      </c>
      <c r="F66" s="109"/>
      <c r="G66" s="56" t="s">
        <v>393</v>
      </c>
    </row>
    <row r="67" spans="1:7" ht="15.75" x14ac:dyDescent="0.25">
      <c r="A67" s="132" t="s">
        <v>523</v>
      </c>
      <c r="B67" s="133" t="s">
        <v>64</v>
      </c>
      <c r="C67" s="107">
        <v>8</v>
      </c>
      <c r="D67" s="108"/>
      <c r="E67" s="105">
        <f t="shared" si="0"/>
        <v>0</v>
      </c>
      <c r="F67" s="109"/>
      <c r="G67" s="56" t="s">
        <v>250</v>
      </c>
    </row>
    <row r="68" spans="1:7" ht="15.75" x14ac:dyDescent="0.25">
      <c r="A68" s="130" t="s">
        <v>524</v>
      </c>
      <c r="B68" s="133" t="s">
        <v>65</v>
      </c>
      <c r="C68" s="107">
        <v>8</v>
      </c>
      <c r="D68" s="108"/>
      <c r="E68" s="105">
        <f t="shared" si="0"/>
        <v>0</v>
      </c>
      <c r="F68" s="109"/>
      <c r="G68" s="56" t="s">
        <v>251</v>
      </c>
    </row>
    <row r="69" spans="1:7" ht="15.75" x14ac:dyDescent="0.25">
      <c r="A69" s="130" t="s">
        <v>525</v>
      </c>
      <c r="B69" s="133" t="s">
        <v>66</v>
      </c>
      <c r="C69" s="107">
        <v>1</v>
      </c>
      <c r="D69" s="108"/>
      <c r="E69" s="105">
        <f t="shared" si="0"/>
        <v>0</v>
      </c>
      <c r="F69" s="109"/>
      <c r="G69" s="56" t="s">
        <v>252</v>
      </c>
    </row>
    <row r="70" spans="1:7" ht="15.75" x14ac:dyDescent="0.25">
      <c r="A70" s="132" t="s">
        <v>526</v>
      </c>
      <c r="B70" s="133" t="s">
        <v>67</v>
      </c>
      <c r="C70" s="107">
        <v>2</v>
      </c>
      <c r="D70" s="108"/>
      <c r="E70" s="105">
        <f t="shared" ref="E70:E133" si="1">C70*D70</f>
        <v>0</v>
      </c>
      <c r="F70" s="109"/>
      <c r="G70" s="56" t="s">
        <v>253</v>
      </c>
    </row>
    <row r="71" spans="1:7" ht="15.75" x14ac:dyDescent="0.25">
      <c r="A71" s="132" t="s">
        <v>527</v>
      </c>
      <c r="B71" s="133" t="s">
        <v>68</v>
      </c>
      <c r="C71" s="107">
        <v>10</v>
      </c>
      <c r="D71" s="108"/>
      <c r="E71" s="105">
        <f t="shared" si="1"/>
        <v>0</v>
      </c>
      <c r="F71" s="109"/>
      <c r="G71" s="56" t="s">
        <v>254</v>
      </c>
    </row>
    <row r="72" spans="1:7" ht="31.5" x14ac:dyDescent="0.25">
      <c r="A72" s="130" t="s">
        <v>528</v>
      </c>
      <c r="B72" s="133" t="s">
        <v>69</v>
      </c>
      <c r="C72" s="107">
        <v>9</v>
      </c>
      <c r="D72" s="108"/>
      <c r="E72" s="105">
        <f t="shared" si="1"/>
        <v>0</v>
      </c>
      <c r="F72" s="109"/>
      <c r="G72" s="56" t="s">
        <v>394</v>
      </c>
    </row>
    <row r="73" spans="1:7" ht="45" x14ac:dyDescent="0.25">
      <c r="A73" s="130" t="s">
        <v>529</v>
      </c>
      <c r="B73" s="133" t="s">
        <v>70</v>
      </c>
      <c r="C73" s="107">
        <v>8</v>
      </c>
      <c r="D73" s="108"/>
      <c r="E73" s="105">
        <f t="shared" si="1"/>
        <v>0</v>
      </c>
      <c r="F73" s="109"/>
      <c r="G73" s="56" t="s">
        <v>395</v>
      </c>
    </row>
    <row r="74" spans="1:7" ht="30" x14ac:dyDescent="0.25">
      <c r="A74" s="132" t="s">
        <v>530</v>
      </c>
      <c r="B74" s="133" t="s">
        <v>71</v>
      </c>
      <c r="C74" s="107">
        <v>18</v>
      </c>
      <c r="D74" s="108"/>
      <c r="E74" s="105">
        <f t="shared" si="1"/>
        <v>0</v>
      </c>
      <c r="F74" s="109"/>
      <c r="G74" s="56" t="s">
        <v>396</v>
      </c>
    </row>
    <row r="75" spans="1:7" ht="15.75" x14ac:dyDescent="0.25">
      <c r="A75" s="132" t="s">
        <v>531</v>
      </c>
      <c r="B75" s="133" t="s">
        <v>72</v>
      </c>
      <c r="C75" s="107">
        <v>8</v>
      </c>
      <c r="D75" s="108"/>
      <c r="E75" s="105">
        <f t="shared" si="1"/>
        <v>0</v>
      </c>
      <c r="F75" s="109"/>
      <c r="G75" s="56" t="s">
        <v>255</v>
      </c>
    </row>
    <row r="76" spans="1:7" ht="15.75" x14ac:dyDescent="0.25">
      <c r="A76" s="130" t="s">
        <v>532</v>
      </c>
      <c r="B76" s="133" t="s">
        <v>73</v>
      </c>
      <c r="C76" s="107">
        <v>9</v>
      </c>
      <c r="D76" s="108"/>
      <c r="E76" s="105">
        <f t="shared" si="1"/>
        <v>0</v>
      </c>
      <c r="F76" s="109"/>
      <c r="G76" s="56" t="s">
        <v>256</v>
      </c>
    </row>
    <row r="77" spans="1:7" ht="15.75" x14ac:dyDescent="0.25">
      <c r="A77" s="130" t="s">
        <v>533</v>
      </c>
      <c r="B77" s="133" t="s">
        <v>74</v>
      </c>
      <c r="C77" s="107">
        <v>9</v>
      </c>
      <c r="D77" s="108"/>
      <c r="E77" s="105">
        <f t="shared" si="1"/>
        <v>0</v>
      </c>
      <c r="F77" s="109"/>
      <c r="G77" s="56" t="s">
        <v>257</v>
      </c>
    </row>
    <row r="78" spans="1:7" ht="30" x14ac:dyDescent="0.25">
      <c r="A78" s="132" t="s">
        <v>534</v>
      </c>
      <c r="B78" s="133" t="s">
        <v>75</v>
      </c>
      <c r="C78" s="107">
        <v>1</v>
      </c>
      <c r="D78" s="108"/>
      <c r="E78" s="105">
        <f t="shared" si="1"/>
        <v>0</v>
      </c>
      <c r="F78" s="109"/>
      <c r="G78" s="56" t="s">
        <v>397</v>
      </c>
    </row>
    <row r="79" spans="1:7" ht="15.75" x14ac:dyDescent="0.25">
      <c r="A79" s="132" t="s">
        <v>535</v>
      </c>
      <c r="B79" s="133" t="s">
        <v>76</v>
      </c>
      <c r="C79" s="107">
        <v>8</v>
      </c>
      <c r="D79" s="108"/>
      <c r="E79" s="105">
        <f t="shared" si="1"/>
        <v>0</v>
      </c>
      <c r="F79" s="109"/>
      <c r="G79" s="56" t="s">
        <v>258</v>
      </c>
    </row>
    <row r="80" spans="1:7" ht="15.75" x14ac:dyDescent="0.25">
      <c r="A80" s="130" t="s">
        <v>536</v>
      </c>
      <c r="B80" s="133" t="s">
        <v>77</v>
      </c>
      <c r="C80" s="107">
        <v>20</v>
      </c>
      <c r="D80" s="108"/>
      <c r="E80" s="105">
        <f t="shared" si="1"/>
        <v>0</v>
      </c>
      <c r="F80" s="109"/>
      <c r="G80" s="56" t="s">
        <v>259</v>
      </c>
    </row>
    <row r="81" spans="1:7" ht="15.75" x14ac:dyDescent="0.25">
      <c r="A81" s="130" t="s">
        <v>537</v>
      </c>
      <c r="B81" s="133" t="s">
        <v>78</v>
      </c>
      <c r="C81" s="107">
        <v>8</v>
      </c>
      <c r="D81" s="108"/>
      <c r="E81" s="105">
        <f t="shared" si="1"/>
        <v>0</v>
      </c>
      <c r="F81" s="109"/>
      <c r="G81" s="56" t="s">
        <v>260</v>
      </c>
    </row>
    <row r="82" spans="1:7" ht="15.75" x14ac:dyDescent="0.25">
      <c r="A82" s="132" t="s">
        <v>538</v>
      </c>
      <c r="B82" s="133" t="s">
        <v>79</v>
      </c>
      <c r="C82" s="107">
        <v>8</v>
      </c>
      <c r="D82" s="108"/>
      <c r="E82" s="105">
        <f t="shared" si="1"/>
        <v>0</v>
      </c>
      <c r="F82" s="109"/>
      <c r="G82" s="56" t="s">
        <v>261</v>
      </c>
    </row>
    <row r="83" spans="1:7" ht="30" x14ac:dyDescent="0.25">
      <c r="A83" s="132" t="s">
        <v>539</v>
      </c>
      <c r="B83" s="133" t="s">
        <v>80</v>
      </c>
      <c r="C83" s="107">
        <v>9</v>
      </c>
      <c r="D83" s="108"/>
      <c r="E83" s="105">
        <f t="shared" si="1"/>
        <v>0</v>
      </c>
      <c r="F83" s="109"/>
      <c r="G83" s="56" t="s">
        <v>398</v>
      </c>
    </row>
    <row r="84" spans="1:7" ht="15.75" x14ac:dyDescent="0.25">
      <c r="A84" s="130" t="s">
        <v>540</v>
      </c>
      <c r="B84" s="133" t="s">
        <v>81</v>
      </c>
      <c r="C84" s="107">
        <v>4</v>
      </c>
      <c r="D84" s="108"/>
      <c r="E84" s="105">
        <f t="shared" si="1"/>
        <v>0</v>
      </c>
      <c r="F84" s="109"/>
      <c r="G84" s="56" t="s">
        <v>262</v>
      </c>
    </row>
    <row r="85" spans="1:7" ht="15.75" x14ac:dyDescent="0.25">
      <c r="A85" s="130" t="s">
        <v>541</v>
      </c>
      <c r="B85" s="133" t="s">
        <v>82</v>
      </c>
      <c r="C85" s="107">
        <v>2</v>
      </c>
      <c r="D85" s="108"/>
      <c r="E85" s="105">
        <f t="shared" si="1"/>
        <v>0</v>
      </c>
      <c r="F85" s="109"/>
      <c r="G85" s="56" t="s">
        <v>263</v>
      </c>
    </row>
    <row r="86" spans="1:7" ht="15.75" x14ac:dyDescent="0.25">
      <c r="A86" s="132" t="s">
        <v>542</v>
      </c>
      <c r="B86" s="133" t="s">
        <v>83</v>
      </c>
      <c r="C86" s="107">
        <v>5</v>
      </c>
      <c r="D86" s="108"/>
      <c r="E86" s="105">
        <f t="shared" si="1"/>
        <v>0</v>
      </c>
      <c r="F86" s="109"/>
      <c r="G86" s="56" t="s">
        <v>264</v>
      </c>
    </row>
    <row r="87" spans="1:7" ht="15.75" x14ac:dyDescent="0.25">
      <c r="A87" s="132" t="s">
        <v>543</v>
      </c>
      <c r="B87" s="133" t="s">
        <v>83</v>
      </c>
      <c r="C87" s="107">
        <v>5</v>
      </c>
      <c r="D87" s="108"/>
      <c r="E87" s="105">
        <f t="shared" si="1"/>
        <v>0</v>
      </c>
      <c r="F87" s="109"/>
      <c r="G87" s="56" t="s">
        <v>265</v>
      </c>
    </row>
    <row r="88" spans="1:7" ht="15.75" x14ac:dyDescent="0.25">
      <c r="A88" s="130" t="s">
        <v>544</v>
      </c>
      <c r="B88" s="133" t="s">
        <v>84</v>
      </c>
      <c r="C88" s="107">
        <v>10</v>
      </c>
      <c r="D88" s="108"/>
      <c r="E88" s="105">
        <f t="shared" si="1"/>
        <v>0</v>
      </c>
      <c r="F88" s="109"/>
      <c r="G88" s="56" t="s">
        <v>266</v>
      </c>
    </row>
    <row r="89" spans="1:7" ht="15.75" x14ac:dyDescent="0.25">
      <c r="A89" s="130" t="s">
        <v>545</v>
      </c>
      <c r="B89" s="133" t="s">
        <v>85</v>
      </c>
      <c r="C89" s="107">
        <v>8</v>
      </c>
      <c r="D89" s="108"/>
      <c r="E89" s="105">
        <f t="shared" si="1"/>
        <v>0</v>
      </c>
      <c r="F89" s="109"/>
      <c r="G89" s="56" t="s">
        <v>267</v>
      </c>
    </row>
    <row r="90" spans="1:7" ht="15.75" x14ac:dyDescent="0.25">
      <c r="A90" s="132" t="s">
        <v>546</v>
      </c>
      <c r="B90" s="133" t="s">
        <v>86</v>
      </c>
      <c r="C90" s="107">
        <v>9</v>
      </c>
      <c r="D90" s="108"/>
      <c r="E90" s="105">
        <f t="shared" si="1"/>
        <v>0</v>
      </c>
      <c r="F90" s="109"/>
      <c r="G90" s="56" t="s">
        <v>268</v>
      </c>
    </row>
    <row r="91" spans="1:7" ht="15.75" x14ac:dyDescent="0.25">
      <c r="A91" s="132" t="s">
        <v>547</v>
      </c>
      <c r="B91" s="133" t="s">
        <v>87</v>
      </c>
      <c r="C91" s="107">
        <v>13</v>
      </c>
      <c r="D91" s="108"/>
      <c r="E91" s="105">
        <f t="shared" si="1"/>
        <v>0</v>
      </c>
      <c r="F91" s="109"/>
      <c r="G91" s="56" t="s">
        <v>269</v>
      </c>
    </row>
    <row r="92" spans="1:7" ht="225" x14ac:dyDescent="0.25">
      <c r="A92" s="130" t="s">
        <v>548</v>
      </c>
      <c r="B92" s="133" t="s">
        <v>88</v>
      </c>
      <c r="C92" s="107">
        <v>2</v>
      </c>
      <c r="D92" s="108"/>
      <c r="E92" s="105">
        <f t="shared" si="1"/>
        <v>0</v>
      </c>
      <c r="F92" s="109"/>
      <c r="G92" s="56" t="s">
        <v>270</v>
      </c>
    </row>
    <row r="93" spans="1:7" ht="15.75" x14ac:dyDescent="0.25">
      <c r="A93" s="130" t="s">
        <v>549</v>
      </c>
      <c r="B93" s="133" t="s">
        <v>89</v>
      </c>
      <c r="C93" s="107">
        <v>10</v>
      </c>
      <c r="D93" s="108"/>
      <c r="E93" s="105">
        <f t="shared" si="1"/>
        <v>0</v>
      </c>
      <c r="F93" s="109"/>
      <c r="G93" s="56" t="s">
        <v>271</v>
      </c>
    </row>
    <row r="94" spans="1:7" ht="15.75" x14ac:dyDescent="0.25">
      <c r="A94" s="132" t="s">
        <v>550</v>
      </c>
      <c r="B94" s="133" t="s">
        <v>90</v>
      </c>
      <c r="C94" s="107">
        <v>10</v>
      </c>
      <c r="D94" s="108"/>
      <c r="E94" s="105">
        <f t="shared" si="1"/>
        <v>0</v>
      </c>
      <c r="F94" s="109"/>
      <c r="G94" s="56" t="s">
        <v>272</v>
      </c>
    </row>
    <row r="95" spans="1:7" ht="30" x14ac:dyDescent="0.25">
      <c r="A95" s="132" t="s">
        <v>551</v>
      </c>
      <c r="B95" s="133" t="s">
        <v>91</v>
      </c>
      <c r="C95" s="107">
        <v>12</v>
      </c>
      <c r="D95" s="108"/>
      <c r="E95" s="105">
        <f t="shared" si="1"/>
        <v>0</v>
      </c>
      <c r="F95" s="109"/>
      <c r="G95" s="56" t="s">
        <v>399</v>
      </c>
    </row>
    <row r="96" spans="1:7" ht="90" x14ac:dyDescent="0.25">
      <c r="A96" s="130" t="s">
        <v>552</v>
      </c>
      <c r="B96" s="133" t="s">
        <v>92</v>
      </c>
      <c r="C96" s="111">
        <v>5</v>
      </c>
      <c r="D96" s="108"/>
      <c r="E96" s="105">
        <f t="shared" si="1"/>
        <v>0</v>
      </c>
      <c r="F96" s="109"/>
      <c r="G96" s="56" t="s">
        <v>348</v>
      </c>
    </row>
    <row r="97" spans="1:15" ht="15.75" x14ac:dyDescent="0.25">
      <c r="A97" s="130" t="s">
        <v>553</v>
      </c>
      <c r="B97" s="134" t="s">
        <v>93</v>
      </c>
      <c r="C97" s="107">
        <v>1</v>
      </c>
      <c r="D97" s="108"/>
      <c r="E97" s="105">
        <f t="shared" si="1"/>
        <v>0</v>
      </c>
      <c r="F97" s="109"/>
      <c r="G97" s="56" t="s">
        <v>273</v>
      </c>
    </row>
    <row r="98" spans="1:15" ht="15.75" x14ac:dyDescent="0.25">
      <c r="A98" s="132" t="s">
        <v>554</v>
      </c>
      <c r="B98" s="134" t="s">
        <v>94</v>
      </c>
      <c r="C98" s="107">
        <v>9</v>
      </c>
      <c r="D98" s="108"/>
      <c r="E98" s="105">
        <f t="shared" si="1"/>
        <v>0</v>
      </c>
      <c r="F98" s="109"/>
      <c r="G98" s="56" t="s">
        <v>274</v>
      </c>
    </row>
    <row r="99" spans="1:15" ht="45" x14ac:dyDescent="0.25">
      <c r="A99" s="132" t="s">
        <v>555</v>
      </c>
      <c r="B99" s="135" t="s">
        <v>95</v>
      </c>
      <c r="C99" s="107">
        <v>6</v>
      </c>
      <c r="D99" s="108"/>
      <c r="E99" s="105">
        <f t="shared" si="1"/>
        <v>0</v>
      </c>
      <c r="F99" s="109"/>
      <c r="G99" s="56" t="s">
        <v>400</v>
      </c>
    </row>
    <row r="100" spans="1:15" ht="15.75" x14ac:dyDescent="0.25">
      <c r="A100" s="130" t="s">
        <v>556</v>
      </c>
      <c r="B100" s="134" t="s">
        <v>96</v>
      </c>
      <c r="C100" s="107">
        <v>6</v>
      </c>
      <c r="D100" s="108"/>
      <c r="E100" s="105">
        <f t="shared" si="1"/>
        <v>0</v>
      </c>
      <c r="F100" s="109"/>
      <c r="G100" s="61" t="s">
        <v>401</v>
      </c>
    </row>
    <row r="101" spans="1:15" ht="30" x14ac:dyDescent="0.25">
      <c r="A101" s="130" t="s">
        <v>557</v>
      </c>
      <c r="B101" s="134" t="s">
        <v>97</v>
      </c>
      <c r="C101" s="107">
        <v>1</v>
      </c>
      <c r="D101" s="108"/>
      <c r="E101" s="105">
        <f t="shared" si="1"/>
        <v>0</v>
      </c>
      <c r="F101" s="109"/>
      <c r="G101" s="62" t="s">
        <v>275</v>
      </c>
    </row>
    <row r="102" spans="1:15" ht="15.75" x14ac:dyDescent="0.25">
      <c r="A102" s="132" t="s">
        <v>558</v>
      </c>
      <c r="B102" s="134" t="s">
        <v>98</v>
      </c>
      <c r="C102" s="107">
        <v>16</v>
      </c>
      <c r="D102" s="108"/>
      <c r="E102" s="105">
        <f t="shared" si="1"/>
        <v>0</v>
      </c>
      <c r="F102" s="109"/>
      <c r="G102" s="56" t="s">
        <v>402</v>
      </c>
    </row>
    <row r="103" spans="1:15" ht="45" x14ac:dyDescent="0.25">
      <c r="A103" s="132" t="s">
        <v>559</v>
      </c>
      <c r="B103" s="134" t="s">
        <v>99</v>
      </c>
      <c r="C103" s="107">
        <v>1</v>
      </c>
      <c r="D103" s="108"/>
      <c r="E103" s="105">
        <f t="shared" si="1"/>
        <v>0</v>
      </c>
      <c r="F103" s="109"/>
      <c r="G103" s="56" t="s">
        <v>403</v>
      </c>
    </row>
    <row r="104" spans="1:15" s="64" customFormat="1" ht="30" x14ac:dyDescent="0.25">
      <c r="A104" s="130" t="s">
        <v>560</v>
      </c>
      <c r="B104" s="134" t="s">
        <v>100</v>
      </c>
      <c r="C104" s="107">
        <v>1</v>
      </c>
      <c r="D104" s="108"/>
      <c r="E104" s="105">
        <f t="shared" si="1"/>
        <v>0</v>
      </c>
      <c r="F104" s="109"/>
      <c r="G104" s="56" t="s">
        <v>404</v>
      </c>
      <c r="H104" s="63"/>
      <c r="I104" s="50"/>
      <c r="J104" s="50"/>
      <c r="K104" s="50"/>
      <c r="L104" s="49"/>
      <c r="M104" s="49"/>
      <c r="N104" s="49"/>
      <c r="O104" s="49"/>
    </row>
    <row r="105" spans="1:15" ht="60" x14ac:dyDescent="0.25">
      <c r="A105" s="130" t="s">
        <v>561</v>
      </c>
      <c r="B105" s="134" t="s">
        <v>101</v>
      </c>
      <c r="C105" s="107">
        <v>2</v>
      </c>
      <c r="D105" s="108"/>
      <c r="E105" s="105">
        <f t="shared" si="1"/>
        <v>0</v>
      </c>
      <c r="F105" s="109"/>
      <c r="G105" s="56" t="s">
        <v>349</v>
      </c>
    </row>
    <row r="106" spans="1:15" ht="15.75" x14ac:dyDescent="0.25">
      <c r="A106" s="132" t="s">
        <v>562</v>
      </c>
      <c r="B106" s="134" t="s">
        <v>102</v>
      </c>
      <c r="C106" s="107">
        <v>1</v>
      </c>
      <c r="D106" s="108"/>
      <c r="E106" s="105">
        <f t="shared" si="1"/>
        <v>0</v>
      </c>
      <c r="F106" s="109"/>
      <c r="G106" s="56" t="s">
        <v>276</v>
      </c>
    </row>
    <row r="107" spans="1:15" s="64" customFormat="1" ht="30" x14ac:dyDescent="0.25">
      <c r="A107" s="132" t="s">
        <v>563</v>
      </c>
      <c r="B107" s="134" t="s">
        <v>103</v>
      </c>
      <c r="C107" s="107">
        <v>2</v>
      </c>
      <c r="D107" s="108"/>
      <c r="E107" s="105">
        <f t="shared" si="1"/>
        <v>0</v>
      </c>
      <c r="F107" s="109"/>
      <c r="G107" s="56" t="s">
        <v>405</v>
      </c>
      <c r="H107" s="63"/>
      <c r="I107" s="50"/>
      <c r="J107" s="50"/>
      <c r="K107" s="50"/>
      <c r="L107" s="49"/>
      <c r="M107" s="49"/>
      <c r="N107" s="49"/>
      <c r="O107" s="49"/>
    </row>
    <row r="108" spans="1:15" s="64" customFormat="1" ht="75" x14ac:dyDescent="0.25">
      <c r="A108" s="130" t="s">
        <v>564</v>
      </c>
      <c r="B108" s="134" t="s">
        <v>104</v>
      </c>
      <c r="C108" s="107">
        <v>8</v>
      </c>
      <c r="D108" s="108"/>
      <c r="E108" s="105">
        <f t="shared" si="1"/>
        <v>0</v>
      </c>
      <c r="F108" s="109"/>
      <c r="G108" s="85" t="s">
        <v>445</v>
      </c>
      <c r="H108" s="63"/>
      <c r="I108" s="50"/>
      <c r="J108" s="50"/>
      <c r="K108" s="50"/>
      <c r="L108" s="49"/>
      <c r="M108" s="49"/>
      <c r="N108" s="49"/>
      <c r="O108" s="49"/>
    </row>
    <row r="109" spans="1:15" s="64" customFormat="1" ht="255" x14ac:dyDescent="0.25">
      <c r="A109" s="130" t="s">
        <v>565</v>
      </c>
      <c r="B109" s="134" t="s">
        <v>105</v>
      </c>
      <c r="C109" s="107">
        <v>1</v>
      </c>
      <c r="D109" s="108"/>
      <c r="E109" s="105">
        <f t="shared" si="1"/>
        <v>0</v>
      </c>
      <c r="F109" s="109"/>
      <c r="G109" s="65" t="s">
        <v>406</v>
      </c>
      <c r="H109" s="63"/>
      <c r="I109" s="50"/>
      <c r="J109" s="50"/>
      <c r="K109" s="50"/>
      <c r="L109" s="49"/>
      <c r="M109" s="49"/>
      <c r="N109" s="49"/>
      <c r="O109" s="49"/>
    </row>
    <row r="110" spans="1:15" s="68" customFormat="1" ht="60" x14ac:dyDescent="0.25">
      <c r="A110" s="132" t="s">
        <v>566</v>
      </c>
      <c r="B110" s="136" t="s">
        <v>106</v>
      </c>
      <c r="C110" s="112">
        <v>37</v>
      </c>
      <c r="D110" s="108"/>
      <c r="E110" s="105">
        <f t="shared" si="1"/>
        <v>0</v>
      </c>
      <c r="F110" s="109"/>
      <c r="G110" s="66" t="s">
        <v>407</v>
      </c>
      <c r="H110" s="67"/>
      <c r="I110" s="84"/>
      <c r="J110" s="84"/>
      <c r="K110" s="83"/>
    </row>
    <row r="111" spans="1:15" ht="345" x14ac:dyDescent="0.25">
      <c r="A111" s="132" t="s">
        <v>567</v>
      </c>
      <c r="B111" s="133" t="s">
        <v>107</v>
      </c>
      <c r="C111" s="113">
        <v>1</v>
      </c>
      <c r="D111" s="114"/>
      <c r="E111" s="105">
        <f t="shared" si="1"/>
        <v>0</v>
      </c>
      <c r="F111" s="109"/>
      <c r="G111" s="56" t="s">
        <v>277</v>
      </c>
    </row>
    <row r="112" spans="1:15" ht="15.75" x14ac:dyDescent="0.25">
      <c r="A112" s="130" t="s">
        <v>568</v>
      </c>
      <c r="B112" s="133" t="s">
        <v>108</v>
      </c>
      <c r="C112" s="107">
        <v>1</v>
      </c>
      <c r="D112" s="108"/>
      <c r="E112" s="105">
        <f t="shared" si="1"/>
        <v>0</v>
      </c>
      <c r="F112" s="109"/>
      <c r="G112" s="56" t="s">
        <v>278</v>
      </c>
    </row>
    <row r="113" spans="1:7" ht="15.75" x14ac:dyDescent="0.25">
      <c r="A113" s="130" t="s">
        <v>569</v>
      </c>
      <c r="B113" s="133" t="s">
        <v>109</v>
      </c>
      <c r="C113" s="107">
        <v>1</v>
      </c>
      <c r="D113" s="108"/>
      <c r="E113" s="105">
        <f t="shared" si="1"/>
        <v>0</v>
      </c>
      <c r="F113" s="109"/>
      <c r="G113" s="56" t="s">
        <v>279</v>
      </c>
    </row>
    <row r="114" spans="1:7" ht="15.75" x14ac:dyDescent="0.25">
      <c r="A114" s="132" t="s">
        <v>570</v>
      </c>
      <c r="B114" s="133" t="s">
        <v>49</v>
      </c>
      <c r="C114" s="107">
        <v>1</v>
      </c>
      <c r="D114" s="108"/>
      <c r="E114" s="105">
        <f t="shared" si="1"/>
        <v>0</v>
      </c>
      <c r="F114" s="109"/>
      <c r="G114" s="56" t="s">
        <v>280</v>
      </c>
    </row>
    <row r="115" spans="1:7" ht="15.75" x14ac:dyDescent="0.25">
      <c r="A115" s="132" t="s">
        <v>571</v>
      </c>
      <c r="B115" s="133" t="s">
        <v>110</v>
      </c>
      <c r="C115" s="107">
        <v>4</v>
      </c>
      <c r="D115" s="108"/>
      <c r="E115" s="105">
        <f t="shared" si="1"/>
        <v>0</v>
      </c>
      <c r="F115" s="109"/>
      <c r="G115" s="56" t="s">
        <v>281</v>
      </c>
    </row>
    <row r="116" spans="1:7" ht="15.75" x14ac:dyDescent="0.25">
      <c r="A116" s="130" t="s">
        <v>572</v>
      </c>
      <c r="B116" s="133" t="s">
        <v>111</v>
      </c>
      <c r="C116" s="107">
        <v>1</v>
      </c>
      <c r="D116" s="108"/>
      <c r="E116" s="105">
        <f t="shared" si="1"/>
        <v>0</v>
      </c>
      <c r="F116" s="109"/>
      <c r="G116" s="56" t="s">
        <v>282</v>
      </c>
    </row>
    <row r="117" spans="1:7" ht="15.75" x14ac:dyDescent="0.25">
      <c r="A117" s="130" t="s">
        <v>573</v>
      </c>
      <c r="B117" s="133" t="s">
        <v>112</v>
      </c>
      <c r="C117" s="107">
        <v>1</v>
      </c>
      <c r="D117" s="108"/>
      <c r="E117" s="105">
        <f t="shared" si="1"/>
        <v>0</v>
      </c>
      <c r="F117" s="109"/>
      <c r="G117" s="56" t="s">
        <v>283</v>
      </c>
    </row>
    <row r="118" spans="1:7" ht="15.75" x14ac:dyDescent="0.25">
      <c r="A118" s="132" t="s">
        <v>574</v>
      </c>
      <c r="B118" s="133" t="s">
        <v>113</v>
      </c>
      <c r="C118" s="107">
        <v>1</v>
      </c>
      <c r="D118" s="108"/>
      <c r="E118" s="105">
        <f t="shared" si="1"/>
        <v>0</v>
      </c>
      <c r="F118" s="109"/>
      <c r="G118" s="56" t="s">
        <v>284</v>
      </c>
    </row>
    <row r="119" spans="1:7" ht="15.75" x14ac:dyDescent="0.25">
      <c r="A119" s="132" t="s">
        <v>575</v>
      </c>
      <c r="B119" s="133" t="s">
        <v>114</v>
      </c>
      <c r="C119" s="107">
        <v>8</v>
      </c>
      <c r="D119" s="108"/>
      <c r="E119" s="105">
        <f t="shared" si="1"/>
        <v>0</v>
      </c>
      <c r="F119" s="109"/>
      <c r="G119" s="56" t="s">
        <v>285</v>
      </c>
    </row>
    <row r="120" spans="1:7" ht="15.75" x14ac:dyDescent="0.25">
      <c r="A120" s="130" t="s">
        <v>576</v>
      </c>
      <c r="B120" s="133" t="s">
        <v>227</v>
      </c>
      <c r="C120" s="107">
        <v>1</v>
      </c>
      <c r="D120" s="108"/>
      <c r="E120" s="105">
        <f t="shared" si="1"/>
        <v>0</v>
      </c>
      <c r="F120" s="109"/>
      <c r="G120" s="56" t="s">
        <v>286</v>
      </c>
    </row>
    <row r="121" spans="1:7" ht="15.75" x14ac:dyDescent="0.25">
      <c r="A121" s="130" t="s">
        <v>577</v>
      </c>
      <c r="B121" s="133" t="s">
        <v>227</v>
      </c>
      <c r="C121" s="107">
        <v>1</v>
      </c>
      <c r="D121" s="108"/>
      <c r="E121" s="105">
        <f t="shared" si="1"/>
        <v>0</v>
      </c>
      <c r="F121" s="109"/>
      <c r="G121" s="56" t="s">
        <v>287</v>
      </c>
    </row>
    <row r="122" spans="1:7" ht="15.75" x14ac:dyDescent="0.25">
      <c r="A122" s="132" t="s">
        <v>578</v>
      </c>
      <c r="B122" s="133" t="s">
        <v>342</v>
      </c>
      <c r="C122" s="107">
        <v>40</v>
      </c>
      <c r="D122" s="108"/>
      <c r="E122" s="105">
        <f t="shared" si="1"/>
        <v>0</v>
      </c>
      <c r="F122" s="109"/>
      <c r="G122" s="56" t="s">
        <v>288</v>
      </c>
    </row>
    <row r="123" spans="1:7" ht="60" x14ac:dyDescent="0.25">
      <c r="A123" s="132" t="s">
        <v>579</v>
      </c>
      <c r="B123" s="134" t="s">
        <v>115</v>
      </c>
      <c r="C123" s="107">
        <v>1</v>
      </c>
      <c r="D123" s="108"/>
      <c r="E123" s="105">
        <f t="shared" si="1"/>
        <v>0</v>
      </c>
      <c r="F123" s="109"/>
      <c r="G123" s="56" t="s">
        <v>408</v>
      </c>
    </row>
    <row r="124" spans="1:7" ht="30" x14ac:dyDescent="0.25">
      <c r="A124" s="130" t="s">
        <v>580</v>
      </c>
      <c r="B124" s="133" t="s">
        <v>116</v>
      </c>
      <c r="C124" s="107">
        <v>30</v>
      </c>
      <c r="D124" s="108"/>
      <c r="E124" s="105">
        <f t="shared" si="1"/>
        <v>0</v>
      </c>
      <c r="F124" s="109"/>
      <c r="G124" s="56" t="s">
        <v>409</v>
      </c>
    </row>
    <row r="125" spans="1:7" ht="30" x14ac:dyDescent="0.25">
      <c r="A125" s="130" t="s">
        <v>581</v>
      </c>
      <c r="B125" s="133" t="s">
        <v>117</v>
      </c>
      <c r="C125" s="107">
        <v>5</v>
      </c>
      <c r="D125" s="108"/>
      <c r="E125" s="105">
        <f t="shared" si="1"/>
        <v>0</v>
      </c>
      <c r="F125" s="109"/>
      <c r="G125" s="56" t="s">
        <v>410</v>
      </c>
    </row>
    <row r="126" spans="1:7" ht="75" x14ac:dyDescent="0.25">
      <c r="A126" s="132" t="s">
        <v>582</v>
      </c>
      <c r="B126" s="133" t="s">
        <v>118</v>
      </c>
      <c r="C126" s="107">
        <v>1</v>
      </c>
      <c r="D126" s="108"/>
      <c r="E126" s="105">
        <f t="shared" si="1"/>
        <v>0</v>
      </c>
      <c r="F126" s="109"/>
      <c r="G126" s="56" t="s">
        <v>411</v>
      </c>
    </row>
    <row r="127" spans="1:7" ht="31.5" x14ac:dyDescent="0.25">
      <c r="A127" s="132" t="s">
        <v>583</v>
      </c>
      <c r="B127" s="133" t="s">
        <v>119</v>
      </c>
      <c r="C127" s="107">
        <v>1</v>
      </c>
      <c r="D127" s="108"/>
      <c r="E127" s="105">
        <f t="shared" si="1"/>
        <v>0</v>
      </c>
      <c r="F127" s="109"/>
      <c r="G127" s="56" t="s">
        <v>289</v>
      </c>
    </row>
    <row r="128" spans="1:7" ht="45" x14ac:dyDescent="0.25">
      <c r="A128" s="130" t="s">
        <v>584</v>
      </c>
      <c r="B128" s="133" t="s">
        <v>120</v>
      </c>
      <c r="C128" s="107">
        <v>2</v>
      </c>
      <c r="D128" s="108"/>
      <c r="E128" s="105">
        <f t="shared" si="1"/>
        <v>0</v>
      </c>
      <c r="F128" s="109"/>
      <c r="G128" s="56" t="s">
        <v>412</v>
      </c>
    </row>
    <row r="129" spans="1:7" ht="45" x14ac:dyDescent="0.25">
      <c r="A129" s="130" t="s">
        <v>585</v>
      </c>
      <c r="B129" s="133" t="s">
        <v>121</v>
      </c>
      <c r="C129" s="107">
        <v>2</v>
      </c>
      <c r="D129" s="110"/>
      <c r="E129" s="105">
        <f t="shared" si="1"/>
        <v>0</v>
      </c>
      <c r="F129" s="109"/>
      <c r="G129" s="56" t="s">
        <v>413</v>
      </c>
    </row>
    <row r="130" spans="1:7" ht="15.75" x14ac:dyDescent="0.25">
      <c r="A130" s="132" t="s">
        <v>586</v>
      </c>
      <c r="B130" s="133" t="s">
        <v>122</v>
      </c>
      <c r="C130" s="107">
        <v>2</v>
      </c>
      <c r="D130" s="108"/>
      <c r="E130" s="105">
        <f t="shared" si="1"/>
        <v>0</v>
      </c>
      <c r="F130" s="109"/>
      <c r="G130" s="56" t="s">
        <v>290</v>
      </c>
    </row>
    <row r="131" spans="1:7" ht="60" x14ac:dyDescent="0.25">
      <c r="A131" s="132" t="s">
        <v>587</v>
      </c>
      <c r="B131" s="133" t="s">
        <v>123</v>
      </c>
      <c r="C131" s="107">
        <v>1</v>
      </c>
      <c r="D131" s="108"/>
      <c r="E131" s="105">
        <f t="shared" si="1"/>
        <v>0</v>
      </c>
      <c r="F131" s="109"/>
      <c r="G131" s="56" t="s">
        <v>414</v>
      </c>
    </row>
    <row r="132" spans="1:7" ht="45" x14ac:dyDescent="0.25">
      <c r="A132" s="130" t="s">
        <v>588</v>
      </c>
      <c r="B132" s="133" t="s">
        <v>124</v>
      </c>
      <c r="C132" s="107">
        <v>1</v>
      </c>
      <c r="D132" s="108"/>
      <c r="E132" s="105">
        <f t="shared" si="1"/>
        <v>0</v>
      </c>
      <c r="F132" s="109"/>
      <c r="G132" s="56" t="s">
        <v>415</v>
      </c>
    </row>
    <row r="133" spans="1:7" ht="15.75" x14ac:dyDescent="0.25">
      <c r="A133" s="130" t="s">
        <v>589</v>
      </c>
      <c r="B133" s="133" t="s">
        <v>125</v>
      </c>
      <c r="C133" s="107">
        <v>1</v>
      </c>
      <c r="D133" s="108"/>
      <c r="E133" s="105">
        <f t="shared" si="1"/>
        <v>0</v>
      </c>
      <c r="F133" s="109"/>
      <c r="G133" s="56" t="s">
        <v>291</v>
      </c>
    </row>
    <row r="134" spans="1:7" ht="45" x14ac:dyDescent="0.25">
      <c r="A134" s="132" t="s">
        <v>590</v>
      </c>
      <c r="B134" s="133" t="s">
        <v>126</v>
      </c>
      <c r="C134" s="107">
        <v>1</v>
      </c>
      <c r="D134" s="108"/>
      <c r="E134" s="105">
        <f t="shared" ref="E134:E197" si="2">C134*D134</f>
        <v>0</v>
      </c>
      <c r="F134" s="109"/>
      <c r="G134" s="59" t="s">
        <v>416</v>
      </c>
    </row>
    <row r="135" spans="1:7" ht="15.75" x14ac:dyDescent="0.25">
      <c r="A135" s="132" t="s">
        <v>591</v>
      </c>
      <c r="B135" s="133" t="s">
        <v>127</v>
      </c>
      <c r="C135" s="107">
        <v>2</v>
      </c>
      <c r="D135" s="108"/>
      <c r="E135" s="105">
        <f t="shared" si="2"/>
        <v>0</v>
      </c>
      <c r="F135" s="109"/>
      <c r="G135" s="56" t="s">
        <v>292</v>
      </c>
    </row>
    <row r="136" spans="1:7" ht="270" x14ac:dyDescent="0.25">
      <c r="A136" s="130" t="s">
        <v>592</v>
      </c>
      <c r="B136" s="133" t="s">
        <v>128</v>
      </c>
      <c r="C136" s="113">
        <v>2</v>
      </c>
      <c r="D136" s="108"/>
      <c r="E136" s="105">
        <f t="shared" si="2"/>
        <v>0</v>
      </c>
      <c r="F136" s="109"/>
      <c r="G136" s="56" t="s">
        <v>293</v>
      </c>
    </row>
    <row r="137" spans="1:7" ht="150" x14ac:dyDescent="0.25">
      <c r="A137" s="130" t="s">
        <v>593</v>
      </c>
      <c r="B137" s="133" t="s">
        <v>129</v>
      </c>
      <c r="C137" s="107">
        <v>1</v>
      </c>
      <c r="D137" s="108"/>
      <c r="E137" s="105">
        <f t="shared" si="2"/>
        <v>0</v>
      </c>
      <c r="F137" s="109"/>
      <c r="G137" s="56" t="s">
        <v>417</v>
      </c>
    </row>
    <row r="138" spans="1:7" ht="105" x14ac:dyDescent="0.25">
      <c r="A138" s="132" t="s">
        <v>594</v>
      </c>
      <c r="B138" s="133" t="s">
        <v>228</v>
      </c>
      <c r="C138" s="107">
        <v>4</v>
      </c>
      <c r="D138" s="108"/>
      <c r="E138" s="105">
        <f t="shared" si="2"/>
        <v>0</v>
      </c>
      <c r="F138" s="109"/>
      <c r="G138" s="56" t="s">
        <v>418</v>
      </c>
    </row>
    <row r="139" spans="1:7" ht="60" x14ac:dyDescent="0.25">
      <c r="A139" s="132" t="s">
        <v>595</v>
      </c>
      <c r="B139" s="133" t="s">
        <v>130</v>
      </c>
      <c r="C139" s="107">
        <v>1</v>
      </c>
      <c r="D139" s="108"/>
      <c r="E139" s="105">
        <f t="shared" si="2"/>
        <v>0</v>
      </c>
      <c r="F139" s="109"/>
      <c r="G139" s="56" t="s">
        <v>419</v>
      </c>
    </row>
    <row r="140" spans="1:7" ht="45" x14ac:dyDescent="0.25">
      <c r="A140" s="130" t="s">
        <v>596</v>
      </c>
      <c r="B140" s="133" t="s">
        <v>131</v>
      </c>
      <c r="C140" s="107">
        <v>2</v>
      </c>
      <c r="D140" s="108"/>
      <c r="E140" s="105">
        <f t="shared" si="2"/>
        <v>0</v>
      </c>
      <c r="F140" s="109"/>
      <c r="G140" s="56" t="s">
        <v>294</v>
      </c>
    </row>
    <row r="141" spans="1:7" ht="45" x14ac:dyDescent="0.25">
      <c r="A141" s="130" t="s">
        <v>597</v>
      </c>
      <c r="B141" s="133" t="s">
        <v>132</v>
      </c>
      <c r="C141" s="107">
        <v>2</v>
      </c>
      <c r="D141" s="108"/>
      <c r="E141" s="105">
        <f t="shared" si="2"/>
        <v>0</v>
      </c>
      <c r="F141" s="109"/>
      <c r="G141" s="56" t="s">
        <v>420</v>
      </c>
    </row>
    <row r="142" spans="1:7" ht="270" x14ac:dyDescent="0.25">
      <c r="A142" s="132" t="s">
        <v>598</v>
      </c>
      <c r="B142" s="133" t="s">
        <v>133</v>
      </c>
      <c r="C142" s="113">
        <v>1</v>
      </c>
      <c r="D142" s="108"/>
      <c r="E142" s="105">
        <f t="shared" si="2"/>
        <v>0</v>
      </c>
      <c r="F142" s="109"/>
      <c r="G142" s="56" t="s">
        <v>421</v>
      </c>
    </row>
    <row r="143" spans="1:7" ht="409.5" x14ac:dyDescent="0.25">
      <c r="A143" s="132" t="s">
        <v>599</v>
      </c>
      <c r="B143" s="133" t="s">
        <v>134</v>
      </c>
      <c r="C143" s="107">
        <v>1</v>
      </c>
      <c r="D143" s="108"/>
      <c r="E143" s="105">
        <f t="shared" si="2"/>
        <v>0</v>
      </c>
      <c r="F143" s="109"/>
      <c r="G143" s="56" t="s">
        <v>422</v>
      </c>
    </row>
    <row r="144" spans="1:7" ht="30" x14ac:dyDescent="0.25">
      <c r="A144" s="130" t="s">
        <v>600</v>
      </c>
      <c r="B144" s="133" t="s">
        <v>81</v>
      </c>
      <c r="C144" s="107">
        <v>20</v>
      </c>
      <c r="D144" s="108"/>
      <c r="E144" s="105">
        <f t="shared" si="2"/>
        <v>0</v>
      </c>
      <c r="F144" s="109"/>
      <c r="G144" s="56" t="s">
        <v>423</v>
      </c>
    </row>
    <row r="145" spans="1:7" ht="15.75" x14ac:dyDescent="0.25">
      <c r="A145" s="130" t="s">
        <v>601</v>
      </c>
      <c r="B145" s="133" t="s">
        <v>135</v>
      </c>
      <c r="C145" s="107">
        <v>20</v>
      </c>
      <c r="D145" s="108"/>
      <c r="E145" s="105">
        <f t="shared" si="2"/>
        <v>0</v>
      </c>
      <c r="F145" s="109"/>
      <c r="G145" s="56" t="s">
        <v>295</v>
      </c>
    </row>
    <row r="146" spans="1:7" ht="30" x14ac:dyDescent="0.25">
      <c r="A146" s="132" t="s">
        <v>602</v>
      </c>
      <c r="B146" s="133" t="s">
        <v>136</v>
      </c>
      <c r="C146" s="107">
        <v>1</v>
      </c>
      <c r="D146" s="108"/>
      <c r="E146" s="105">
        <f t="shared" si="2"/>
        <v>0</v>
      </c>
      <c r="F146" s="109"/>
      <c r="G146" s="56" t="s">
        <v>424</v>
      </c>
    </row>
    <row r="147" spans="1:7" ht="30" x14ac:dyDescent="0.25">
      <c r="A147" s="132" t="s">
        <v>603</v>
      </c>
      <c r="B147" s="133" t="s">
        <v>68</v>
      </c>
      <c r="C147" s="107">
        <v>10</v>
      </c>
      <c r="D147" s="108"/>
      <c r="E147" s="105">
        <f t="shared" si="2"/>
        <v>0</v>
      </c>
      <c r="F147" s="109"/>
      <c r="G147" s="56" t="s">
        <v>425</v>
      </c>
    </row>
    <row r="148" spans="1:7" ht="31.5" x14ac:dyDescent="0.25">
      <c r="A148" s="130" t="s">
        <v>604</v>
      </c>
      <c r="B148" s="133" t="s">
        <v>137</v>
      </c>
      <c r="C148" s="107">
        <v>3</v>
      </c>
      <c r="D148" s="108"/>
      <c r="E148" s="105">
        <f t="shared" si="2"/>
        <v>0</v>
      </c>
      <c r="F148" s="109"/>
      <c r="G148" s="56"/>
    </row>
    <row r="149" spans="1:7" ht="31.5" x14ac:dyDescent="0.25">
      <c r="A149" s="130" t="s">
        <v>605</v>
      </c>
      <c r="B149" s="133" t="s">
        <v>138</v>
      </c>
      <c r="C149" s="107">
        <v>3</v>
      </c>
      <c r="D149" s="108"/>
      <c r="E149" s="105">
        <f t="shared" si="2"/>
        <v>0</v>
      </c>
      <c r="F149" s="109"/>
      <c r="G149" s="56"/>
    </row>
    <row r="150" spans="1:7" ht="31.5" x14ac:dyDescent="0.25">
      <c r="A150" s="132" t="s">
        <v>606</v>
      </c>
      <c r="B150" s="133" t="s">
        <v>139</v>
      </c>
      <c r="C150" s="107">
        <v>3</v>
      </c>
      <c r="D150" s="108"/>
      <c r="E150" s="105">
        <f t="shared" si="2"/>
        <v>0</v>
      </c>
      <c r="F150" s="109"/>
      <c r="G150" s="56"/>
    </row>
    <row r="151" spans="1:7" ht="31.5" x14ac:dyDescent="0.25">
      <c r="A151" s="132" t="s">
        <v>607</v>
      </c>
      <c r="B151" s="133" t="s">
        <v>140</v>
      </c>
      <c r="C151" s="107">
        <v>1</v>
      </c>
      <c r="D151" s="108"/>
      <c r="E151" s="105">
        <f t="shared" si="2"/>
        <v>0</v>
      </c>
      <c r="F151" s="109"/>
      <c r="G151" s="60" t="s">
        <v>426</v>
      </c>
    </row>
    <row r="152" spans="1:7" ht="31.5" x14ac:dyDescent="0.25">
      <c r="A152" s="130" t="s">
        <v>608</v>
      </c>
      <c r="B152" s="133" t="s">
        <v>141</v>
      </c>
      <c r="C152" s="107">
        <v>1</v>
      </c>
      <c r="D152" s="108"/>
      <c r="E152" s="105">
        <f t="shared" si="2"/>
        <v>0</v>
      </c>
      <c r="F152" s="109"/>
      <c r="G152" s="56" t="s">
        <v>427</v>
      </c>
    </row>
    <row r="153" spans="1:7" ht="75" x14ac:dyDescent="0.25">
      <c r="A153" s="130" t="s">
        <v>609</v>
      </c>
      <c r="B153" s="133" t="s">
        <v>142</v>
      </c>
      <c r="C153" s="107">
        <v>8</v>
      </c>
      <c r="D153" s="108"/>
      <c r="E153" s="105">
        <f t="shared" si="2"/>
        <v>0</v>
      </c>
      <c r="F153" s="109"/>
      <c r="G153" s="56" t="s">
        <v>428</v>
      </c>
    </row>
    <row r="154" spans="1:7" ht="45" x14ac:dyDescent="0.25">
      <c r="A154" s="132" t="s">
        <v>610</v>
      </c>
      <c r="B154" s="133" t="s">
        <v>143</v>
      </c>
      <c r="C154" s="107">
        <v>8</v>
      </c>
      <c r="D154" s="108"/>
      <c r="E154" s="105">
        <f t="shared" si="2"/>
        <v>0</v>
      </c>
      <c r="F154" s="109"/>
      <c r="G154" s="56" t="s">
        <v>296</v>
      </c>
    </row>
    <row r="155" spans="1:7" ht="45" x14ac:dyDescent="0.25">
      <c r="A155" s="132" t="s">
        <v>611</v>
      </c>
      <c r="B155" s="133" t="s">
        <v>229</v>
      </c>
      <c r="C155" s="107">
        <v>50</v>
      </c>
      <c r="D155" s="108"/>
      <c r="E155" s="105">
        <f t="shared" si="2"/>
        <v>0</v>
      </c>
      <c r="F155" s="109"/>
      <c r="G155" s="56" t="s">
        <v>429</v>
      </c>
    </row>
    <row r="156" spans="1:7" ht="45" x14ac:dyDescent="0.25">
      <c r="A156" s="130" t="s">
        <v>612</v>
      </c>
      <c r="B156" s="133" t="s">
        <v>144</v>
      </c>
      <c r="C156" s="107">
        <v>8</v>
      </c>
      <c r="D156" s="108"/>
      <c r="E156" s="105">
        <f t="shared" si="2"/>
        <v>0</v>
      </c>
      <c r="F156" s="109"/>
      <c r="G156" s="56" t="s">
        <v>297</v>
      </c>
    </row>
    <row r="157" spans="1:7" ht="60" x14ac:dyDescent="0.25">
      <c r="A157" s="130" t="s">
        <v>613</v>
      </c>
      <c r="B157" s="133" t="s">
        <v>343</v>
      </c>
      <c r="C157" s="107">
        <v>8</v>
      </c>
      <c r="D157" s="108"/>
      <c r="E157" s="105">
        <f t="shared" si="2"/>
        <v>0</v>
      </c>
      <c r="F157" s="109"/>
      <c r="G157" s="56" t="s">
        <v>298</v>
      </c>
    </row>
    <row r="158" spans="1:7" ht="45" x14ac:dyDescent="0.25">
      <c r="A158" s="132" t="s">
        <v>614</v>
      </c>
      <c r="B158" s="133" t="s">
        <v>145</v>
      </c>
      <c r="C158" s="107">
        <v>8</v>
      </c>
      <c r="D158" s="108"/>
      <c r="E158" s="105">
        <f t="shared" si="2"/>
        <v>0</v>
      </c>
      <c r="F158" s="109"/>
      <c r="G158" s="56" t="s">
        <v>430</v>
      </c>
    </row>
    <row r="159" spans="1:7" ht="45" x14ac:dyDescent="0.25">
      <c r="A159" s="132" t="s">
        <v>615</v>
      </c>
      <c r="B159" s="133" t="s">
        <v>146</v>
      </c>
      <c r="C159" s="107">
        <v>8</v>
      </c>
      <c r="D159" s="108"/>
      <c r="E159" s="105">
        <f t="shared" si="2"/>
        <v>0</v>
      </c>
      <c r="F159" s="109"/>
      <c r="G159" s="56" t="s">
        <v>431</v>
      </c>
    </row>
    <row r="160" spans="1:7" ht="45" x14ac:dyDescent="0.25">
      <c r="A160" s="130" t="s">
        <v>616</v>
      </c>
      <c r="B160" s="133" t="s">
        <v>147</v>
      </c>
      <c r="C160" s="107">
        <v>8</v>
      </c>
      <c r="D160" s="108"/>
      <c r="E160" s="105">
        <f t="shared" si="2"/>
        <v>0</v>
      </c>
      <c r="F160" s="109"/>
      <c r="G160" s="56" t="s">
        <v>432</v>
      </c>
    </row>
    <row r="161" spans="1:7" ht="45" x14ac:dyDescent="0.25">
      <c r="A161" s="130" t="s">
        <v>617</v>
      </c>
      <c r="B161" s="133" t="s">
        <v>148</v>
      </c>
      <c r="C161" s="107">
        <v>8</v>
      </c>
      <c r="D161" s="108"/>
      <c r="E161" s="105">
        <f t="shared" si="2"/>
        <v>0</v>
      </c>
      <c r="F161" s="109"/>
      <c r="G161" s="56" t="s">
        <v>350</v>
      </c>
    </row>
    <row r="162" spans="1:7" ht="45" x14ac:dyDescent="0.25">
      <c r="A162" s="132" t="s">
        <v>618</v>
      </c>
      <c r="B162" s="133" t="s">
        <v>149</v>
      </c>
      <c r="C162" s="107">
        <v>8</v>
      </c>
      <c r="D162" s="108"/>
      <c r="E162" s="105">
        <f t="shared" si="2"/>
        <v>0</v>
      </c>
      <c r="F162" s="109"/>
      <c r="G162" s="56" t="s">
        <v>299</v>
      </c>
    </row>
    <row r="163" spans="1:7" ht="45" x14ac:dyDescent="0.25">
      <c r="A163" s="132" t="s">
        <v>619</v>
      </c>
      <c r="B163" s="133" t="s">
        <v>150</v>
      </c>
      <c r="C163" s="107">
        <v>8</v>
      </c>
      <c r="D163" s="108"/>
      <c r="E163" s="105">
        <f t="shared" si="2"/>
        <v>0</v>
      </c>
      <c r="F163" s="109"/>
      <c r="G163" s="56" t="s">
        <v>300</v>
      </c>
    </row>
    <row r="164" spans="1:7" ht="45" x14ac:dyDescent="0.25">
      <c r="A164" s="130" t="s">
        <v>620</v>
      </c>
      <c r="B164" s="133" t="s">
        <v>151</v>
      </c>
      <c r="C164" s="107">
        <v>8</v>
      </c>
      <c r="D164" s="108"/>
      <c r="E164" s="105">
        <f t="shared" si="2"/>
        <v>0</v>
      </c>
      <c r="F164" s="109"/>
      <c r="G164" s="56" t="s">
        <v>300</v>
      </c>
    </row>
    <row r="165" spans="1:7" ht="30" x14ac:dyDescent="0.25">
      <c r="A165" s="130" t="s">
        <v>621</v>
      </c>
      <c r="B165" s="133" t="s">
        <v>152</v>
      </c>
      <c r="C165" s="107">
        <v>8</v>
      </c>
      <c r="D165" s="108"/>
      <c r="E165" s="105">
        <f t="shared" si="2"/>
        <v>0</v>
      </c>
      <c r="F165" s="109"/>
      <c r="G165" s="56" t="s">
        <v>433</v>
      </c>
    </row>
    <row r="166" spans="1:7" ht="45" x14ac:dyDescent="0.25">
      <c r="A166" s="132" t="s">
        <v>622</v>
      </c>
      <c r="B166" s="133" t="s">
        <v>153</v>
      </c>
      <c r="C166" s="107">
        <v>8</v>
      </c>
      <c r="D166" s="108"/>
      <c r="E166" s="105">
        <f t="shared" si="2"/>
        <v>0</v>
      </c>
      <c r="F166" s="109"/>
      <c r="G166" s="56" t="s">
        <v>434</v>
      </c>
    </row>
    <row r="167" spans="1:7" ht="45" x14ac:dyDescent="0.25">
      <c r="A167" s="132" t="s">
        <v>623</v>
      </c>
      <c r="B167" s="133" t="s">
        <v>154</v>
      </c>
      <c r="C167" s="107">
        <v>8</v>
      </c>
      <c r="D167" s="108"/>
      <c r="E167" s="105">
        <f t="shared" si="2"/>
        <v>0</v>
      </c>
      <c r="F167" s="109"/>
      <c r="G167" s="56" t="s">
        <v>351</v>
      </c>
    </row>
    <row r="168" spans="1:7" ht="30" x14ac:dyDescent="0.25">
      <c r="A168" s="130" t="s">
        <v>624</v>
      </c>
      <c r="B168" s="133" t="s">
        <v>155</v>
      </c>
      <c r="C168" s="107">
        <v>8</v>
      </c>
      <c r="D168" s="108"/>
      <c r="E168" s="105">
        <f t="shared" si="2"/>
        <v>0</v>
      </c>
      <c r="F168" s="109"/>
      <c r="G168" s="56" t="s">
        <v>435</v>
      </c>
    </row>
    <row r="169" spans="1:7" ht="15.75" x14ac:dyDescent="0.25">
      <c r="A169" s="130" t="s">
        <v>625</v>
      </c>
      <c r="B169" s="133" t="s">
        <v>156</v>
      </c>
      <c r="C169" s="107">
        <v>8</v>
      </c>
      <c r="D169" s="108"/>
      <c r="E169" s="105">
        <f t="shared" si="2"/>
        <v>0</v>
      </c>
      <c r="F169" s="109"/>
      <c r="G169" s="56" t="s">
        <v>301</v>
      </c>
    </row>
    <row r="170" spans="1:7" ht="31.5" x14ac:dyDescent="0.25">
      <c r="A170" s="132" t="s">
        <v>626</v>
      </c>
      <c r="B170" s="133" t="s">
        <v>157</v>
      </c>
      <c r="C170" s="107">
        <v>8</v>
      </c>
      <c r="D170" s="108"/>
      <c r="E170" s="105">
        <f t="shared" si="2"/>
        <v>0</v>
      </c>
      <c r="F170" s="109"/>
      <c r="G170" s="56" t="s">
        <v>302</v>
      </c>
    </row>
    <row r="171" spans="1:7" ht="180" x14ac:dyDescent="0.25">
      <c r="A171" s="132" t="s">
        <v>627</v>
      </c>
      <c r="B171" s="133" t="s">
        <v>157</v>
      </c>
      <c r="C171" s="107">
        <v>8</v>
      </c>
      <c r="D171" s="108"/>
      <c r="E171" s="105">
        <f t="shared" si="2"/>
        <v>0</v>
      </c>
      <c r="F171" s="109"/>
      <c r="G171" s="56" t="s">
        <v>352</v>
      </c>
    </row>
    <row r="172" spans="1:7" ht="195" x14ac:dyDescent="0.25">
      <c r="A172" s="130" t="s">
        <v>628</v>
      </c>
      <c r="B172" s="133" t="s">
        <v>158</v>
      </c>
      <c r="C172" s="107">
        <v>8</v>
      </c>
      <c r="D172" s="108"/>
      <c r="E172" s="105">
        <f t="shared" si="2"/>
        <v>0</v>
      </c>
      <c r="F172" s="109"/>
      <c r="G172" s="56" t="s">
        <v>436</v>
      </c>
    </row>
    <row r="173" spans="1:7" ht="75" x14ac:dyDescent="0.25">
      <c r="A173" s="130" t="s">
        <v>629</v>
      </c>
      <c r="B173" s="133" t="s">
        <v>159</v>
      </c>
      <c r="C173" s="107">
        <v>1</v>
      </c>
      <c r="D173" s="108"/>
      <c r="E173" s="105">
        <f t="shared" si="2"/>
        <v>0</v>
      </c>
      <c r="F173" s="109"/>
      <c r="G173" s="56" t="s">
        <v>303</v>
      </c>
    </row>
    <row r="174" spans="1:7" ht="60" x14ac:dyDescent="0.25">
      <c r="A174" s="132" t="s">
        <v>630</v>
      </c>
      <c r="B174" s="133" t="s">
        <v>160</v>
      </c>
      <c r="C174" s="107">
        <v>1</v>
      </c>
      <c r="D174" s="108"/>
      <c r="E174" s="105">
        <f t="shared" si="2"/>
        <v>0</v>
      </c>
      <c r="F174" s="109"/>
      <c r="G174" s="56" t="s">
        <v>304</v>
      </c>
    </row>
    <row r="175" spans="1:7" ht="45" x14ac:dyDescent="0.25">
      <c r="A175" s="132" t="s">
        <v>631</v>
      </c>
      <c r="B175" s="133" t="s">
        <v>161</v>
      </c>
      <c r="C175" s="107">
        <v>1</v>
      </c>
      <c r="D175" s="108"/>
      <c r="E175" s="105">
        <f t="shared" si="2"/>
        <v>0</v>
      </c>
      <c r="F175" s="109"/>
      <c r="G175" s="56" t="s">
        <v>305</v>
      </c>
    </row>
    <row r="176" spans="1:7" ht="45" x14ac:dyDescent="0.25">
      <c r="A176" s="130" t="s">
        <v>632</v>
      </c>
      <c r="B176" s="133" t="s">
        <v>162</v>
      </c>
      <c r="C176" s="107">
        <v>1</v>
      </c>
      <c r="D176" s="108"/>
      <c r="E176" s="105">
        <f t="shared" si="2"/>
        <v>0</v>
      </c>
      <c r="F176" s="109"/>
      <c r="G176" s="56" t="s">
        <v>308</v>
      </c>
    </row>
    <row r="177" spans="1:7" ht="45" x14ac:dyDescent="0.25">
      <c r="A177" s="130" t="s">
        <v>633</v>
      </c>
      <c r="B177" s="133" t="s">
        <v>163</v>
      </c>
      <c r="C177" s="107">
        <v>1</v>
      </c>
      <c r="D177" s="108"/>
      <c r="E177" s="105">
        <f t="shared" si="2"/>
        <v>0</v>
      </c>
      <c r="F177" s="109"/>
      <c r="G177" s="56" t="s">
        <v>437</v>
      </c>
    </row>
    <row r="178" spans="1:7" ht="45" x14ac:dyDescent="0.25">
      <c r="A178" s="132" t="s">
        <v>634</v>
      </c>
      <c r="B178" s="133" t="s">
        <v>164</v>
      </c>
      <c r="C178" s="107">
        <v>2</v>
      </c>
      <c r="D178" s="108"/>
      <c r="E178" s="105">
        <f t="shared" si="2"/>
        <v>0</v>
      </c>
      <c r="F178" s="109"/>
      <c r="G178" s="56" t="s">
        <v>306</v>
      </c>
    </row>
    <row r="179" spans="1:7" ht="30" x14ac:dyDescent="0.25">
      <c r="A179" s="132" t="s">
        <v>635</v>
      </c>
      <c r="B179" s="133" t="s">
        <v>165</v>
      </c>
      <c r="C179" s="107">
        <v>1</v>
      </c>
      <c r="D179" s="108"/>
      <c r="E179" s="105">
        <f t="shared" si="2"/>
        <v>0</v>
      </c>
      <c r="F179" s="109"/>
      <c r="G179" s="56" t="s">
        <v>307</v>
      </c>
    </row>
    <row r="180" spans="1:7" ht="75" x14ac:dyDescent="0.25">
      <c r="A180" s="130" t="s">
        <v>636</v>
      </c>
      <c r="B180" s="133" t="s">
        <v>166</v>
      </c>
      <c r="C180" s="107">
        <v>1</v>
      </c>
      <c r="D180" s="108"/>
      <c r="E180" s="105">
        <f t="shared" si="2"/>
        <v>0</v>
      </c>
      <c r="F180" s="109"/>
      <c r="G180" s="56" t="s">
        <v>438</v>
      </c>
    </row>
    <row r="181" spans="1:7" ht="165" x14ac:dyDescent="0.25">
      <c r="A181" s="130" t="s">
        <v>637</v>
      </c>
      <c r="B181" s="133" t="s">
        <v>167</v>
      </c>
      <c r="C181" s="107">
        <v>1</v>
      </c>
      <c r="D181" s="108"/>
      <c r="E181" s="105">
        <f t="shared" si="2"/>
        <v>0</v>
      </c>
      <c r="F181" s="109"/>
      <c r="G181" s="56" t="s">
        <v>439</v>
      </c>
    </row>
    <row r="182" spans="1:7" ht="30" x14ac:dyDescent="0.25">
      <c r="A182" s="132" t="s">
        <v>638</v>
      </c>
      <c r="B182" s="133" t="s">
        <v>168</v>
      </c>
      <c r="C182" s="107">
        <v>1</v>
      </c>
      <c r="D182" s="108"/>
      <c r="E182" s="105">
        <f t="shared" si="2"/>
        <v>0</v>
      </c>
      <c r="F182" s="109"/>
      <c r="G182" s="56" t="s">
        <v>309</v>
      </c>
    </row>
    <row r="183" spans="1:7" ht="45" x14ac:dyDescent="0.25">
      <c r="A183" s="132" t="s">
        <v>639</v>
      </c>
      <c r="B183" s="133" t="s">
        <v>169</v>
      </c>
      <c r="C183" s="115">
        <v>4</v>
      </c>
      <c r="D183" s="108"/>
      <c r="E183" s="105">
        <f t="shared" si="2"/>
        <v>0</v>
      </c>
      <c r="F183" s="109"/>
      <c r="G183" s="56" t="s">
        <v>440</v>
      </c>
    </row>
    <row r="184" spans="1:7" ht="45" x14ac:dyDescent="0.25">
      <c r="A184" s="130" t="s">
        <v>640</v>
      </c>
      <c r="B184" s="133" t="s">
        <v>170</v>
      </c>
      <c r="C184" s="107">
        <v>2</v>
      </c>
      <c r="D184" s="108"/>
      <c r="E184" s="105">
        <f t="shared" si="2"/>
        <v>0</v>
      </c>
      <c r="F184" s="109"/>
      <c r="G184" s="56" t="s">
        <v>310</v>
      </c>
    </row>
    <row r="185" spans="1:7" ht="30" x14ac:dyDescent="0.25">
      <c r="A185" s="130" t="s">
        <v>641</v>
      </c>
      <c r="B185" s="133" t="s">
        <v>171</v>
      </c>
      <c r="C185" s="107">
        <v>1</v>
      </c>
      <c r="D185" s="108"/>
      <c r="E185" s="105">
        <f t="shared" si="2"/>
        <v>0</v>
      </c>
      <c r="F185" s="109"/>
      <c r="G185" s="56" t="s">
        <v>311</v>
      </c>
    </row>
    <row r="186" spans="1:7" ht="30" x14ac:dyDescent="0.25">
      <c r="A186" s="132" t="s">
        <v>642</v>
      </c>
      <c r="B186" s="133" t="s">
        <v>172</v>
      </c>
      <c r="C186" s="107">
        <v>1</v>
      </c>
      <c r="D186" s="108"/>
      <c r="E186" s="105">
        <f t="shared" si="2"/>
        <v>0</v>
      </c>
      <c r="F186" s="109"/>
      <c r="G186" s="56" t="s">
        <v>312</v>
      </c>
    </row>
    <row r="187" spans="1:7" ht="30" x14ac:dyDescent="0.25">
      <c r="A187" s="132" t="s">
        <v>643</v>
      </c>
      <c r="B187" s="133" t="s">
        <v>173</v>
      </c>
      <c r="C187" s="107">
        <v>1</v>
      </c>
      <c r="D187" s="108"/>
      <c r="E187" s="105">
        <f t="shared" si="2"/>
        <v>0</v>
      </c>
      <c r="F187" s="109"/>
      <c r="G187" s="56" t="s">
        <v>313</v>
      </c>
    </row>
    <row r="188" spans="1:7" ht="30" x14ac:dyDescent="0.25">
      <c r="A188" s="130" t="s">
        <v>644</v>
      </c>
      <c r="B188" s="133" t="s">
        <v>174</v>
      </c>
      <c r="C188" s="107">
        <v>1</v>
      </c>
      <c r="D188" s="108"/>
      <c r="E188" s="105">
        <f t="shared" si="2"/>
        <v>0</v>
      </c>
      <c r="F188" s="109"/>
      <c r="G188" s="56" t="s">
        <v>314</v>
      </c>
    </row>
    <row r="189" spans="1:7" ht="30" x14ac:dyDescent="0.25">
      <c r="A189" s="130" t="s">
        <v>645</v>
      </c>
      <c r="B189" s="133" t="s">
        <v>175</v>
      </c>
      <c r="C189" s="107">
        <v>3</v>
      </c>
      <c r="D189" s="108"/>
      <c r="E189" s="105">
        <f t="shared" si="2"/>
        <v>0</v>
      </c>
      <c r="F189" s="109"/>
      <c r="G189" s="56" t="s">
        <v>315</v>
      </c>
    </row>
    <row r="190" spans="1:7" ht="60" x14ac:dyDescent="0.25">
      <c r="A190" s="132" t="s">
        <v>646</v>
      </c>
      <c r="B190" s="133" t="s">
        <v>176</v>
      </c>
      <c r="C190" s="107">
        <v>1</v>
      </c>
      <c r="D190" s="108"/>
      <c r="E190" s="105">
        <f t="shared" si="2"/>
        <v>0</v>
      </c>
      <c r="F190" s="109"/>
      <c r="G190" s="56" t="s">
        <v>316</v>
      </c>
    </row>
    <row r="191" spans="1:7" ht="30" x14ac:dyDescent="0.25">
      <c r="A191" s="132" t="s">
        <v>647</v>
      </c>
      <c r="B191" s="133" t="s">
        <v>177</v>
      </c>
      <c r="C191" s="107">
        <v>1</v>
      </c>
      <c r="D191" s="108"/>
      <c r="E191" s="105">
        <f t="shared" si="2"/>
        <v>0</v>
      </c>
      <c r="F191" s="109"/>
      <c r="G191" s="56" t="s">
        <v>317</v>
      </c>
    </row>
    <row r="192" spans="1:7" ht="45" x14ac:dyDescent="0.25">
      <c r="A192" s="130" t="s">
        <v>648</v>
      </c>
      <c r="B192" s="133" t="s">
        <v>178</v>
      </c>
      <c r="C192" s="107">
        <v>1</v>
      </c>
      <c r="D192" s="108"/>
      <c r="E192" s="105">
        <f t="shared" si="2"/>
        <v>0</v>
      </c>
      <c r="F192" s="109"/>
      <c r="G192" s="56" t="s">
        <v>318</v>
      </c>
    </row>
    <row r="193" spans="1:24" ht="45" x14ac:dyDescent="0.25">
      <c r="A193" s="130" t="s">
        <v>649</v>
      </c>
      <c r="B193" s="133" t="s">
        <v>179</v>
      </c>
      <c r="C193" s="107">
        <v>2</v>
      </c>
      <c r="D193" s="108"/>
      <c r="E193" s="105">
        <f t="shared" si="2"/>
        <v>0</v>
      </c>
      <c r="F193" s="109"/>
      <c r="G193" s="56" t="s">
        <v>319</v>
      </c>
    </row>
    <row r="194" spans="1:24" s="70" customFormat="1" ht="45" x14ac:dyDescent="0.25">
      <c r="A194" s="132" t="s">
        <v>650</v>
      </c>
      <c r="B194" s="137" t="s">
        <v>180</v>
      </c>
      <c r="C194" s="116">
        <v>1</v>
      </c>
      <c r="D194" s="108"/>
      <c r="E194" s="105">
        <f t="shared" si="2"/>
        <v>0</v>
      </c>
      <c r="F194" s="109"/>
      <c r="G194" s="69" t="s">
        <v>320</v>
      </c>
      <c r="H194" s="50"/>
      <c r="I194" s="49"/>
      <c r="J194" s="50"/>
      <c r="K194" s="50"/>
      <c r="L194" s="49"/>
      <c r="M194" s="49"/>
      <c r="N194" s="49"/>
      <c r="O194" s="49"/>
      <c r="P194" s="49"/>
      <c r="Q194" s="49"/>
      <c r="R194" s="49"/>
      <c r="S194" s="49"/>
      <c r="T194" s="49"/>
      <c r="U194" s="49"/>
      <c r="V194" s="49"/>
      <c r="W194" s="49"/>
      <c r="X194" s="49"/>
    </row>
    <row r="195" spans="1:24" s="71" customFormat="1" ht="45" x14ac:dyDescent="0.25">
      <c r="A195" s="132" t="s">
        <v>651</v>
      </c>
      <c r="B195" s="137" t="s">
        <v>181</v>
      </c>
      <c r="C195" s="117">
        <v>1</v>
      </c>
      <c r="D195" s="108"/>
      <c r="E195" s="105">
        <f t="shared" si="2"/>
        <v>0</v>
      </c>
      <c r="F195" s="109"/>
      <c r="G195" s="56" t="s">
        <v>321</v>
      </c>
      <c r="H195" s="49"/>
      <c r="I195" s="49"/>
      <c r="J195" s="50"/>
      <c r="K195" s="50"/>
      <c r="L195" s="49"/>
      <c r="M195" s="49"/>
      <c r="N195" s="49"/>
      <c r="O195" s="49"/>
      <c r="P195" s="49"/>
      <c r="Q195" s="49"/>
      <c r="R195" s="49"/>
      <c r="S195" s="49"/>
      <c r="T195" s="49"/>
      <c r="U195" s="49"/>
      <c r="V195" s="49"/>
      <c r="W195" s="49"/>
      <c r="X195" s="49"/>
    </row>
    <row r="196" spans="1:24" ht="15.75" x14ac:dyDescent="0.25">
      <c r="A196" s="130" t="s">
        <v>652</v>
      </c>
      <c r="B196" s="133" t="s">
        <v>182</v>
      </c>
      <c r="C196" s="107">
        <v>1</v>
      </c>
      <c r="D196" s="108"/>
      <c r="E196" s="105">
        <f t="shared" si="2"/>
        <v>0</v>
      </c>
      <c r="F196" s="109"/>
      <c r="G196" s="56" t="s">
        <v>322</v>
      </c>
      <c r="H196" s="49"/>
      <c r="I196" s="49"/>
      <c r="J196" s="49"/>
    </row>
    <row r="197" spans="1:24" ht="31.5" x14ac:dyDescent="0.25">
      <c r="A197" s="130" t="s">
        <v>653</v>
      </c>
      <c r="B197" s="133" t="s">
        <v>183</v>
      </c>
      <c r="C197" s="107">
        <v>1</v>
      </c>
      <c r="D197" s="108"/>
      <c r="E197" s="105">
        <f t="shared" si="2"/>
        <v>0</v>
      </c>
      <c r="F197" s="109"/>
      <c r="G197" s="56" t="s">
        <v>323</v>
      </c>
    </row>
    <row r="198" spans="1:24" ht="30" x14ac:dyDescent="0.25">
      <c r="A198" s="132" t="s">
        <v>654</v>
      </c>
      <c r="B198" s="133" t="s">
        <v>449</v>
      </c>
      <c r="C198" s="107">
        <v>1</v>
      </c>
      <c r="D198" s="108"/>
      <c r="E198" s="105">
        <f t="shared" ref="E198:E226" si="3">C198*D198</f>
        <v>0</v>
      </c>
      <c r="F198" s="109"/>
      <c r="G198" s="56" t="s">
        <v>450</v>
      </c>
    </row>
    <row r="199" spans="1:24" ht="60" x14ac:dyDescent="0.25">
      <c r="A199" s="132" t="s">
        <v>655</v>
      </c>
      <c r="B199" s="133" t="s">
        <v>184</v>
      </c>
      <c r="C199" s="107">
        <v>2</v>
      </c>
      <c r="D199" s="108"/>
      <c r="E199" s="105">
        <f t="shared" si="3"/>
        <v>0</v>
      </c>
      <c r="F199" s="109"/>
      <c r="G199" s="56" t="s">
        <v>324</v>
      </c>
    </row>
    <row r="200" spans="1:24" ht="45" x14ac:dyDescent="0.25">
      <c r="A200" s="130" t="s">
        <v>656</v>
      </c>
      <c r="B200" s="133" t="s">
        <v>185</v>
      </c>
      <c r="C200" s="107">
        <v>1</v>
      </c>
      <c r="D200" s="108"/>
      <c r="E200" s="105">
        <f t="shared" si="3"/>
        <v>0</v>
      </c>
      <c r="F200" s="109"/>
      <c r="G200" s="56" t="s">
        <v>325</v>
      </c>
    </row>
    <row r="201" spans="1:24" ht="31.5" x14ac:dyDescent="0.25">
      <c r="A201" s="130" t="s">
        <v>657</v>
      </c>
      <c r="B201" s="133" t="s">
        <v>186</v>
      </c>
      <c r="C201" s="107">
        <v>1</v>
      </c>
      <c r="D201" s="108"/>
      <c r="E201" s="105">
        <f t="shared" si="3"/>
        <v>0</v>
      </c>
      <c r="F201" s="109"/>
      <c r="G201" s="56" t="s">
        <v>326</v>
      </c>
    </row>
    <row r="202" spans="1:24" ht="31.5" x14ac:dyDescent="0.25">
      <c r="A202" s="132" t="s">
        <v>658</v>
      </c>
      <c r="B202" s="133" t="s">
        <v>187</v>
      </c>
      <c r="C202" s="107">
        <v>1</v>
      </c>
      <c r="D202" s="108"/>
      <c r="E202" s="105">
        <f t="shared" si="3"/>
        <v>0</v>
      </c>
      <c r="F202" s="109"/>
      <c r="G202" s="56" t="s">
        <v>327</v>
      </c>
    </row>
    <row r="203" spans="1:24" ht="31.5" x14ac:dyDescent="0.25">
      <c r="A203" s="132" t="s">
        <v>659</v>
      </c>
      <c r="B203" s="133" t="s">
        <v>188</v>
      </c>
      <c r="C203" s="107">
        <v>1</v>
      </c>
      <c r="D203" s="108"/>
      <c r="E203" s="105">
        <f t="shared" si="3"/>
        <v>0</v>
      </c>
      <c r="F203" s="109"/>
      <c r="G203" s="56" t="s">
        <v>328</v>
      </c>
    </row>
    <row r="204" spans="1:24" ht="31.5" x14ac:dyDescent="0.25">
      <c r="A204" s="130" t="s">
        <v>660</v>
      </c>
      <c r="B204" s="133" t="s">
        <v>189</v>
      </c>
      <c r="C204" s="107">
        <v>1</v>
      </c>
      <c r="D204" s="108"/>
      <c r="E204" s="105">
        <f t="shared" si="3"/>
        <v>0</v>
      </c>
      <c r="F204" s="109"/>
      <c r="G204" s="56" t="s">
        <v>329</v>
      </c>
    </row>
    <row r="205" spans="1:24" ht="30" x14ac:dyDescent="0.25">
      <c r="A205" s="130" t="s">
        <v>661</v>
      </c>
      <c r="B205" s="133" t="s">
        <v>190</v>
      </c>
      <c r="C205" s="107">
        <v>4</v>
      </c>
      <c r="D205" s="108"/>
      <c r="E205" s="105">
        <f t="shared" si="3"/>
        <v>0</v>
      </c>
      <c r="F205" s="109"/>
      <c r="G205" s="56" t="s">
        <v>330</v>
      </c>
    </row>
    <row r="206" spans="1:24" ht="45" x14ac:dyDescent="0.25">
      <c r="A206" s="132" t="s">
        <v>662</v>
      </c>
      <c r="B206" s="133" t="s">
        <v>191</v>
      </c>
      <c r="C206" s="107">
        <v>400</v>
      </c>
      <c r="D206" s="108"/>
      <c r="E206" s="105">
        <f t="shared" si="3"/>
        <v>0</v>
      </c>
      <c r="F206" s="109"/>
      <c r="G206" s="56" t="s">
        <v>331</v>
      </c>
    </row>
    <row r="207" spans="1:24" ht="31.5" x14ac:dyDescent="0.25">
      <c r="A207" s="132" t="s">
        <v>663</v>
      </c>
      <c r="B207" s="133" t="s">
        <v>192</v>
      </c>
      <c r="C207" s="107">
        <v>1</v>
      </c>
      <c r="D207" s="108"/>
      <c r="E207" s="105">
        <f t="shared" si="3"/>
        <v>0</v>
      </c>
      <c r="F207" s="109"/>
      <c r="G207" s="56" t="s">
        <v>353</v>
      </c>
    </row>
    <row r="208" spans="1:24" ht="31.5" x14ac:dyDescent="0.25">
      <c r="A208" s="130" t="s">
        <v>664</v>
      </c>
      <c r="B208" s="133" t="s">
        <v>193</v>
      </c>
      <c r="C208" s="107">
        <v>1</v>
      </c>
      <c r="D208" s="108"/>
      <c r="E208" s="105">
        <f t="shared" si="3"/>
        <v>0</v>
      </c>
      <c r="F208" s="109"/>
      <c r="G208" s="56" t="s">
        <v>332</v>
      </c>
    </row>
    <row r="209" spans="1:12" ht="45" x14ac:dyDescent="0.25">
      <c r="A209" s="130" t="s">
        <v>665</v>
      </c>
      <c r="B209" s="133" t="s">
        <v>194</v>
      </c>
      <c r="C209" s="107">
        <v>1</v>
      </c>
      <c r="D209" s="108"/>
      <c r="E209" s="105">
        <f t="shared" si="3"/>
        <v>0</v>
      </c>
      <c r="F209" s="109"/>
      <c r="G209" s="56" t="s">
        <v>333</v>
      </c>
    </row>
    <row r="210" spans="1:12" ht="75" x14ac:dyDescent="0.25">
      <c r="A210" s="132" t="s">
        <v>666</v>
      </c>
      <c r="B210" s="133" t="s">
        <v>195</v>
      </c>
      <c r="C210" s="107">
        <v>1</v>
      </c>
      <c r="D210" s="108"/>
      <c r="E210" s="105">
        <f t="shared" si="3"/>
        <v>0</v>
      </c>
      <c r="F210" s="109"/>
      <c r="G210" s="56" t="s">
        <v>334</v>
      </c>
    </row>
    <row r="211" spans="1:12" ht="120" x14ac:dyDescent="0.25">
      <c r="A211" s="132" t="s">
        <v>667</v>
      </c>
      <c r="B211" s="133" t="s">
        <v>230</v>
      </c>
      <c r="C211" s="107">
        <v>2</v>
      </c>
      <c r="D211" s="108"/>
      <c r="E211" s="105">
        <f t="shared" si="3"/>
        <v>0</v>
      </c>
      <c r="F211" s="109"/>
      <c r="G211" s="56" t="s">
        <v>354</v>
      </c>
    </row>
    <row r="212" spans="1:12" ht="60" x14ac:dyDescent="0.25">
      <c r="A212" s="130" t="s">
        <v>668</v>
      </c>
      <c r="B212" s="133" t="s">
        <v>453</v>
      </c>
      <c r="C212" s="107">
        <v>1</v>
      </c>
      <c r="D212" s="108"/>
      <c r="E212" s="105">
        <f t="shared" si="3"/>
        <v>0</v>
      </c>
      <c r="F212" s="109"/>
      <c r="G212" s="56" t="s">
        <v>451</v>
      </c>
    </row>
    <row r="213" spans="1:12" ht="285" x14ac:dyDescent="0.25">
      <c r="A213" s="130" t="s">
        <v>669</v>
      </c>
      <c r="B213" s="138" t="s">
        <v>457</v>
      </c>
      <c r="C213" s="118">
        <v>1</v>
      </c>
      <c r="D213" s="119"/>
      <c r="E213" s="105">
        <f t="shared" si="3"/>
        <v>0</v>
      </c>
      <c r="F213" s="120"/>
      <c r="G213" s="100" t="s">
        <v>458</v>
      </c>
    </row>
    <row r="214" spans="1:12" ht="30" x14ac:dyDescent="0.25">
      <c r="A214" s="132" t="s">
        <v>670</v>
      </c>
      <c r="B214" s="133" t="s">
        <v>344</v>
      </c>
      <c r="C214" s="107">
        <v>1</v>
      </c>
      <c r="D214" s="108"/>
      <c r="E214" s="105">
        <f t="shared" si="3"/>
        <v>0</v>
      </c>
      <c r="F214" s="109"/>
      <c r="G214" s="56" t="s">
        <v>441</v>
      </c>
    </row>
    <row r="215" spans="1:12" ht="30" x14ac:dyDescent="0.25">
      <c r="A215" s="132" t="s">
        <v>671</v>
      </c>
      <c r="B215" s="133" t="s">
        <v>453</v>
      </c>
      <c r="C215" s="107">
        <v>1</v>
      </c>
      <c r="D215" s="108"/>
      <c r="E215" s="105">
        <f t="shared" si="3"/>
        <v>0</v>
      </c>
      <c r="F215" s="109"/>
      <c r="G215" s="56" t="s">
        <v>452</v>
      </c>
    </row>
    <row r="216" spans="1:12" ht="120" x14ac:dyDescent="0.25">
      <c r="A216" s="130" t="s">
        <v>672</v>
      </c>
      <c r="B216" s="133" t="s">
        <v>21</v>
      </c>
      <c r="C216" s="107">
        <v>1</v>
      </c>
      <c r="D216" s="108"/>
      <c r="E216" s="105">
        <f t="shared" si="3"/>
        <v>0</v>
      </c>
      <c r="F216" s="109"/>
      <c r="G216" s="56" t="s">
        <v>442</v>
      </c>
    </row>
    <row r="217" spans="1:12" ht="105" x14ac:dyDescent="0.25">
      <c r="A217" s="130" t="s">
        <v>673</v>
      </c>
      <c r="B217" s="133" t="s">
        <v>196</v>
      </c>
      <c r="C217" s="107">
        <v>1</v>
      </c>
      <c r="D217" s="108"/>
      <c r="E217" s="105">
        <f t="shared" si="3"/>
        <v>0</v>
      </c>
      <c r="F217" s="109"/>
      <c r="G217" s="56" t="s">
        <v>335</v>
      </c>
    </row>
    <row r="218" spans="1:12" ht="30.75" thickBot="1" x14ac:dyDescent="0.3">
      <c r="A218" s="132" t="s">
        <v>674</v>
      </c>
      <c r="B218" s="139" t="s">
        <v>197</v>
      </c>
      <c r="C218" s="118">
        <v>14</v>
      </c>
      <c r="D218" s="119"/>
      <c r="E218" s="105">
        <f t="shared" si="3"/>
        <v>0</v>
      </c>
      <c r="F218" s="120"/>
      <c r="G218" s="79" t="s">
        <v>446</v>
      </c>
    </row>
    <row r="219" spans="1:12" ht="409.6" thickBot="1" x14ac:dyDescent="0.3">
      <c r="A219" s="132" t="s">
        <v>675</v>
      </c>
      <c r="B219" s="140" t="s">
        <v>198</v>
      </c>
      <c r="C219" s="121">
        <v>1</v>
      </c>
      <c r="D219" s="122"/>
      <c r="E219" s="105">
        <f t="shared" si="3"/>
        <v>0</v>
      </c>
      <c r="F219" s="123"/>
      <c r="G219" s="102" t="s">
        <v>355</v>
      </c>
    </row>
    <row r="220" spans="1:12" ht="409.6" thickBot="1" x14ac:dyDescent="0.3">
      <c r="A220" s="130" t="s">
        <v>676</v>
      </c>
      <c r="B220" s="140" t="s">
        <v>45</v>
      </c>
      <c r="C220" s="121">
        <v>1</v>
      </c>
      <c r="D220" s="124"/>
      <c r="E220" s="105">
        <f t="shared" si="3"/>
        <v>0</v>
      </c>
      <c r="F220" s="125"/>
      <c r="G220" s="101" t="s">
        <v>443</v>
      </c>
      <c r="L220" s="50"/>
    </row>
    <row r="221" spans="1:12" ht="167.25" thickBot="1" x14ac:dyDescent="0.3">
      <c r="A221" s="130" t="s">
        <v>677</v>
      </c>
      <c r="B221" s="140" t="s">
        <v>199</v>
      </c>
      <c r="C221" s="121">
        <v>1</v>
      </c>
      <c r="D221" s="122"/>
      <c r="E221" s="105">
        <f t="shared" si="3"/>
        <v>0</v>
      </c>
      <c r="F221" s="123"/>
      <c r="G221" s="82" t="s">
        <v>336</v>
      </c>
      <c r="L221" s="50"/>
    </row>
    <row r="222" spans="1:12" ht="30.75" thickBot="1" x14ac:dyDescent="0.3">
      <c r="A222" s="132" t="s">
        <v>678</v>
      </c>
      <c r="B222" s="140" t="s">
        <v>200</v>
      </c>
      <c r="C222" s="121">
        <v>1</v>
      </c>
      <c r="D222" s="122"/>
      <c r="E222" s="105">
        <f t="shared" si="3"/>
        <v>0</v>
      </c>
      <c r="F222" s="123"/>
      <c r="G222" s="81" t="s">
        <v>337</v>
      </c>
      <c r="L222" s="50"/>
    </row>
    <row r="223" spans="1:12" ht="330.75" thickBot="1" x14ac:dyDescent="0.3">
      <c r="A223" s="132" t="s">
        <v>679</v>
      </c>
      <c r="B223" s="140" t="s">
        <v>201</v>
      </c>
      <c r="C223" s="121">
        <v>1</v>
      </c>
      <c r="D223" s="122"/>
      <c r="E223" s="105">
        <f t="shared" si="3"/>
        <v>0</v>
      </c>
      <c r="F223" s="123"/>
      <c r="G223" s="81" t="s">
        <v>444</v>
      </c>
      <c r="L223" s="72"/>
    </row>
    <row r="224" spans="1:12" ht="210" x14ac:dyDescent="0.25">
      <c r="A224" s="130" t="s">
        <v>680</v>
      </c>
      <c r="B224" s="131" t="s">
        <v>202</v>
      </c>
      <c r="C224" s="103">
        <v>2</v>
      </c>
      <c r="D224" s="104"/>
      <c r="E224" s="105">
        <f t="shared" si="3"/>
        <v>0</v>
      </c>
      <c r="F224" s="106"/>
      <c r="G224" s="80" t="s">
        <v>338</v>
      </c>
    </row>
    <row r="225" spans="1:11" ht="135.75" thickBot="1" x14ac:dyDescent="0.3">
      <c r="A225" s="130" t="s">
        <v>681</v>
      </c>
      <c r="B225" s="141" t="s">
        <v>203</v>
      </c>
      <c r="C225" s="126">
        <v>1</v>
      </c>
      <c r="D225" s="127"/>
      <c r="E225" s="105">
        <f t="shared" si="3"/>
        <v>0</v>
      </c>
      <c r="F225" s="128"/>
      <c r="G225" s="73" t="s">
        <v>339</v>
      </c>
    </row>
    <row r="226" spans="1:11" ht="31.5" x14ac:dyDescent="0.25">
      <c r="A226" s="132" t="s">
        <v>682</v>
      </c>
      <c r="B226" s="142" t="s">
        <v>204</v>
      </c>
      <c r="C226" s="118">
        <v>1</v>
      </c>
      <c r="D226" s="119"/>
      <c r="E226" s="105">
        <f t="shared" si="3"/>
        <v>0</v>
      </c>
      <c r="F226" s="129"/>
      <c r="G226" s="88"/>
    </row>
    <row r="227" spans="1:11" ht="21" x14ac:dyDescent="0.25">
      <c r="A227" s="91"/>
      <c r="B227" s="89"/>
      <c r="C227" s="90"/>
      <c r="D227" s="91"/>
      <c r="E227" s="143">
        <f>SUM(E5:E226)</f>
        <v>0</v>
      </c>
      <c r="F227" s="143">
        <f>SUM(F5:F226)</f>
        <v>0</v>
      </c>
      <c r="G227" s="92"/>
    </row>
    <row r="229" spans="1:11" ht="27.75" customHeight="1" x14ac:dyDescent="0.25">
      <c r="A229" s="154" t="s">
        <v>685</v>
      </c>
      <c r="B229" s="154"/>
      <c r="C229" s="154"/>
      <c r="D229" s="154"/>
      <c r="E229" s="154"/>
      <c r="F229" s="154"/>
      <c r="G229" s="154"/>
    </row>
    <row r="230" spans="1:11" s="74" customFormat="1" ht="17.25" x14ac:dyDescent="0.3">
      <c r="A230" s="75"/>
      <c r="C230" s="78"/>
      <c r="D230" s="75"/>
      <c r="E230" s="78"/>
      <c r="F230" s="75"/>
      <c r="G230" s="76"/>
      <c r="H230" s="75"/>
      <c r="I230" s="75"/>
      <c r="J230" s="75"/>
      <c r="K230" s="75"/>
    </row>
    <row r="231" spans="1:11" s="74" customFormat="1" ht="17.25" x14ac:dyDescent="0.3">
      <c r="A231" s="75"/>
      <c r="B231" s="87"/>
      <c r="C231" s="78"/>
      <c r="D231" s="75"/>
      <c r="E231" s="78"/>
      <c r="F231" s="75"/>
      <c r="G231" s="76"/>
      <c r="H231" s="75"/>
      <c r="I231" s="75"/>
      <c r="J231" s="75"/>
      <c r="K231" s="75"/>
    </row>
  </sheetData>
  <mergeCells count="5">
    <mergeCell ref="A1:G1"/>
    <mergeCell ref="A2:G2"/>
    <mergeCell ref="A3:B3"/>
    <mergeCell ref="A229:G229"/>
    <mergeCell ref="C3:E3"/>
  </mergeCells>
  <phoneticPr fontId="33" type="noConversion"/>
  <pageMargins left="0" right="0" top="0" bottom="0" header="0.31496062992125984" footer="0.31496062992125984"/>
  <pageSetup paperSize="8"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611B-32CA-4936-8805-ADE2C0FFB04F}">
  <dimension ref="A1:K17"/>
  <sheetViews>
    <sheetView zoomScaleNormal="100" workbookViewId="0">
      <selection activeCell="F4" sqref="F4"/>
    </sheetView>
  </sheetViews>
  <sheetFormatPr defaultColWidth="8.7109375" defaultRowHeight="15" x14ac:dyDescent="0.25"/>
  <cols>
    <col min="1" max="1" width="28.85546875" style="12" customWidth="1"/>
    <col min="2" max="2" width="11.28515625" style="12" bestFit="1" customWidth="1"/>
    <col min="3" max="3" width="69.7109375" style="12" customWidth="1"/>
    <col min="4" max="4" width="18" style="47" customWidth="1"/>
    <col min="5" max="5" width="14.7109375" style="48" customWidth="1"/>
    <col min="6" max="6" width="14.7109375" style="47" customWidth="1"/>
    <col min="7" max="7" width="6.85546875" style="47" bestFit="1" customWidth="1"/>
    <col min="8" max="8" width="15.5703125" style="12" customWidth="1"/>
    <col min="9" max="11" width="18.28515625" style="13" customWidth="1"/>
    <col min="12" max="16384" width="8.7109375" style="12"/>
  </cols>
  <sheetData>
    <row r="1" spans="1:8" ht="15.75" thickBot="1" x14ac:dyDescent="0.3">
      <c r="A1" s="7"/>
      <c r="B1" s="8"/>
      <c r="C1" s="8"/>
      <c r="D1" s="9"/>
      <c r="E1" s="10"/>
      <c r="F1" s="9"/>
      <c r="G1" s="11"/>
    </row>
    <row r="2" spans="1:8" ht="37.5" customHeight="1" x14ac:dyDescent="0.25">
      <c r="A2" s="165" t="s">
        <v>205</v>
      </c>
      <c r="B2" s="166"/>
      <c r="C2" s="166"/>
      <c r="D2" s="167" t="s">
        <v>206</v>
      </c>
      <c r="E2" s="167"/>
      <c r="F2" s="168"/>
      <c r="G2" s="14"/>
    </row>
    <row r="3" spans="1:8" ht="31.5" customHeight="1" x14ac:dyDescent="0.25">
      <c r="A3" s="169" t="s">
        <v>207</v>
      </c>
      <c r="B3" s="170"/>
      <c r="C3" s="15" t="s">
        <v>208</v>
      </c>
      <c r="D3" s="16" t="s">
        <v>209</v>
      </c>
      <c r="E3" s="17" t="s">
        <v>210</v>
      </c>
      <c r="F3" s="18" t="s">
        <v>211</v>
      </c>
      <c r="G3" s="19"/>
    </row>
    <row r="4" spans="1:8" ht="28.15" customHeight="1" x14ac:dyDescent="0.25">
      <c r="A4" s="20" t="s">
        <v>212</v>
      </c>
      <c r="B4" s="21" t="s">
        <v>213</v>
      </c>
      <c r="C4" s="22" t="s">
        <v>687</v>
      </c>
      <c r="D4" s="23" t="s">
        <v>214</v>
      </c>
      <c r="E4" s="24" t="s">
        <v>214</v>
      </c>
      <c r="F4" s="1">
        <f>SUM('Pořízení přístrojového vybavení'!E227)</f>
        <v>0</v>
      </c>
      <c r="G4" s="144" t="s">
        <v>686</v>
      </c>
      <c r="H4" s="26"/>
    </row>
    <row r="5" spans="1:8" ht="28.15" customHeight="1" x14ac:dyDescent="0.25">
      <c r="A5" s="171" t="s">
        <v>216</v>
      </c>
      <c r="B5" s="172"/>
      <c r="C5" s="173"/>
      <c r="D5" s="27"/>
      <c r="E5" s="27"/>
      <c r="F5" s="2">
        <f>F4</f>
        <v>0</v>
      </c>
      <c r="G5" s="145"/>
      <c r="H5" s="26"/>
    </row>
    <row r="6" spans="1:8" ht="28.15" customHeight="1" x14ac:dyDescent="0.25">
      <c r="A6" s="159"/>
      <c r="B6" s="160"/>
      <c r="C6" s="174"/>
      <c r="D6" s="160"/>
      <c r="E6" s="160"/>
      <c r="F6" s="161"/>
      <c r="G6" s="146"/>
      <c r="H6" s="13"/>
    </row>
    <row r="7" spans="1:8" ht="43.9" customHeight="1" x14ac:dyDescent="0.25">
      <c r="A7" s="30" t="s">
        <v>217</v>
      </c>
      <c r="B7" s="31" t="s">
        <v>218</v>
      </c>
      <c r="C7" s="32" t="s">
        <v>221</v>
      </c>
      <c r="D7" s="33" t="s">
        <v>214</v>
      </c>
      <c r="E7" s="34" t="s">
        <v>214</v>
      </c>
      <c r="F7" s="3">
        <f>SUM('Pořízení přístrojového vybavení'!F227)</f>
        <v>0</v>
      </c>
      <c r="G7" s="144" t="s">
        <v>215</v>
      </c>
      <c r="H7" s="26"/>
    </row>
    <row r="8" spans="1:8" ht="28.15" customHeight="1" x14ac:dyDescent="0.25">
      <c r="A8" s="35" t="s">
        <v>219</v>
      </c>
      <c r="B8" s="36" t="s">
        <v>220</v>
      </c>
      <c r="C8" s="37" t="s">
        <v>221</v>
      </c>
      <c r="D8" s="38"/>
      <c r="E8" s="39">
        <v>1</v>
      </c>
      <c r="F8" s="4">
        <f t="shared" ref="F8:F9" si="0">D8*E8</f>
        <v>0</v>
      </c>
      <c r="G8" s="25"/>
      <c r="H8" s="26"/>
    </row>
    <row r="9" spans="1:8" ht="28.15" customHeight="1" x14ac:dyDescent="0.25">
      <c r="A9" s="40" t="s">
        <v>222</v>
      </c>
      <c r="B9" s="41" t="s">
        <v>223</v>
      </c>
      <c r="C9" s="42" t="s">
        <v>224</v>
      </c>
      <c r="D9" s="43"/>
      <c r="E9" s="44">
        <v>1</v>
      </c>
      <c r="F9" s="5">
        <f t="shared" si="0"/>
        <v>0</v>
      </c>
      <c r="G9" s="25"/>
      <c r="H9" s="26"/>
    </row>
    <row r="10" spans="1:8" ht="28.15" customHeight="1" x14ac:dyDescent="0.25">
      <c r="A10" s="171" t="s">
        <v>225</v>
      </c>
      <c r="B10" s="172"/>
      <c r="C10" s="173"/>
      <c r="D10" s="27"/>
      <c r="E10" s="27"/>
      <c r="F10" s="2">
        <f>SUM(F7:F9)</f>
        <v>0</v>
      </c>
      <c r="G10" s="28"/>
      <c r="H10" s="26"/>
    </row>
    <row r="11" spans="1:8" ht="28.15" customHeight="1" x14ac:dyDescent="0.25">
      <c r="A11" s="159"/>
      <c r="B11" s="160"/>
      <c r="C11" s="160"/>
      <c r="D11" s="160"/>
      <c r="E11" s="160"/>
      <c r="F11" s="161"/>
      <c r="G11" s="29"/>
      <c r="H11" s="13"/>
    </row>
    <row r="12" spans="1:8" ht="28.15" customHeight="1" thickBot="1" x14ac:dyDescent="0.3">
      <c r="A12" s="162" t="s">
        <v>226</v>
      </c>
      <c r="B12" s="163"/>
      <c r="C12" s="164"/>
      <c r="D12" s="45"/>
      <c r="E12" s="45"/>
      <c r="F12" s="6">
        <f>F5+F10</f>
        <v>0</v>
      </c>
      <c r="G12" s="28"/>
      <c r="H12" s="26"/>
    </row>
    <row r="14" spans="1:8" x14ac:dyDescent="0.25">
      <c r="A14" s="158" t="s">
        <v>683</v>
      </c>
      <c r="B14" s="158"/>
      <c r="C14" s="158"/>
      <c r="D14" s="158"/>
      <c r="E14" s="158"/>
      <c r="F14" s="158"/>
    </row>
    <row r="15" spans="1:8" x14ac:dyDescent="0.25">
      <c r="A15" s="158" t="s">
        <v>684</v>
      </c>
      <c r="B15" s="158"/>
      <c r="C15" s="158"/>
      <c r="D15" s="158"/>
      <c r="E15" s="158"/>
      <c r="F15" s="158"/>
    </row>
    <row r="16" spans="1:8" x14ac:dyDescent="0.25">
      <c r="A16" s="46"/>
      <c r="B16" s="46"/>
      <c r="C16" s="46"/>
    </row>
    <row r="17" spans="1:3" x14ac:dyDescent="0.25">
      <c r="A17" s="46"/>
      <c r="B17" s="46"/>
      <c r="C17" s="46"/>
    </row>
  </sheetData>
  <sheetProtection algorithmName="SHA-512" hashValue="txF43OvwQth9VvOlEyk1XrIUW58L0XaC0lPsMFavi2xl48G3r+5xcib5QBZswoBIEBqQJmS+jqBJFgyNOmhVNA==" saltValue="/yN9RSKG3FvnqJCYw6ylxw==" spinCount="100000" sheet="1" objects="1" scenarios="1"/>
  <mergeCells count="10">
    <mergeCell ref="A14:F14"/>
    <mergeCell ref="A15:F15"/>
    <mergeCell ref="A11:F11"/>
    <mergeCell ref="A12:C12"/>
    <mergeCell ref="A2:C2"/>
    <mergeCell ref="D2:F2"/>
    <mergeCell ref="A3:B3"/>
    <mergeCell ref="A5:C5"/>
    <mergeCell ref="A6:F6"/>
    <mergeCell ref="A10:C10"/>
  </mergeCells>
  <pageMargins left="0" right="0" top="0" bottom="0"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87ee8-dabd-4110-9a84-8bff7c3c900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E8A20732C5766439DE611A14AD8CB07" ma:contentTypeVersion="13" ma:contentTypeDescription="Vytvoří nový dokument" ma:contentTypeScope="" ma:versionID="27a419e38c2451672816846e72fb5629">
  <xsd:schema xmlns:xsd="http://www.w3.org/2001/XMLSchema" xmlns:xs="http://www.w3.org/2001/XMLSchema" xmlns:p="http://schemas.microsoft.com/office/2006/metadata/properties" xmlns:ns2="14d87ee8-dabd-4110-9a84-8bff7c3c900d" xmlns:ns3="a2eebd31-0ec9-47f7-8b07-c760723f2437" targetNamespace="http://schemas.microsoft.com/office/2006/metadata/properties" ma:root="true" ma:fieldsID="e64936ae526cf578100d5743131b2959" ns2:_="" ns3:_="">
    <xsd:import namespace="14d87ee8-dabd-4110-9a84-8bff7c3c900d"/>
    <xsd:import namespace="a2eebd31-0ec9-47f7-8b07-c760723f24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87ee8-dabd-4110-9a84-8bff7c3c90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Značky obrázků" ma:readOnly="false" ma:fieldId="{5cf76f15-5ced-4ddc-b409-7134ff3c332f}" ma:taxonomyMulti="true" ma:sspId="93fd210b-f926-4792-91f1-74d1e9e1ea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eebd31-0ec9-47f7-8b07-c760723f2437" elementFormDefault="qualified">
    <xsd:import namespace="http://schemas.microsoft.com/office/2006/documentManagement/types"/>
    <xsd:import namespace="http://schemas.microsoft.com/office/infopath/2007/PartnerControls"/>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93986-74C7-45F0-8D43-C45AD31D62C5}">
  <ds:schemaRefs>
    <ds:schemaRef ds:uri="http://schemas.microsoft.com/sharepoint/v3/contenttype/forms"/>
  </ds:schemaRefs>
</ds:datastoreItem>
</file>

<file path=customXml/itemProps2.xml><?xml version="1.0" encoding="utf-8"?>
<ds:datastoreItem xmlns:ds="http://schemas.openxmlformats.org/officeDocument/2006/customXml" ds:itemID="{839F3D41-3004-48B0-9D34-6DD08BA09619}">
  <ds:schemaRefs>
    <ds:schemaRef ds:uri="14d87ee8-dabd-4110-9a84-8bff7c3c900d"/>
    <ds:schemaRef ds:uri="http://schemas.microsoft.com/office/infopath/2007/PartnerControls"/>
    <ds:schemaRef ds:uri="http://www.w3.org/XML/1998/namespace"/>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a2eebd31-0ec9-47f7-8b07-c760723f2437"/>
    <ds:schemaRef ds:uri="http://schemas.microsoft.com/office/2006/metadata/properties"/>
  </ds:schemaRefs>
</ds:datastoreItem>
</file>

<file path=customXml/itemProps3.xml><?xml version="1.0" encoding="utf-8"?>
<ds:datastoreItem xmlns:ds="http://schemas.openxmlformats.org/officeDocument/2006/customXml" ds:itemID="{CC71B78D-E651-456C-BB87-9E39086DAB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87ee8-dabd-4110-9a84-8bff7c3c900d"/>
    <ds:schemaRef ds:uri="a2eebd31-0ec9-47f7-8b07-c760723f2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Pořízení přístrojového vybavení</vt:lpstr>
      <vt:lpstr>Položkový rozpočet</vt:lpstr>
      <vt:lpstr>'Položkový rozpočet'!Oblast_tisku</vt:lpstr>
      <vt:lpstr>'Pořízení přístrojového vybavení'!Oblast_tisku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Barcuch</dc:creator>
  <cp:keywords/>
  <dc:description/>
  <cp:lastModifiedBy>Helena Strušková</cp:lastModifiedBy>
  <cp:revision/>
  <cp:lastPrinted>2026-02-23T12:39:33Z</cp:lastPrinted>
  <dcterms:created xsi:type="dcterms:W3CDTF">2015-06-05T18:19:34Z</dcterms:created>
  <dcterms:modified xsi:type="dcterms:W3CDTF">2026-03-20T08:33:49Z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0x010100FE8A20732C5766439DE611A14AD8CB07</vt:lpwstr>
  </property>
  <property fmtid="{D5CDD505-2E9C-101B-9397-08002B2CF9AE}" pid="3" name="MediaServiceImageTags">
    <vt:lpwstr/>
  </property>
</Properties>
</file>