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estokosice.sharepoint.com/sites/MMK-NDI000026/Zdielane dokumenty/General/PROJEKTY DNS 2026 - BP, PROCES VO_13605-26/02-2  Verejné obstarávanie, súťaž/"/>
    </mc:Choice>
  </mc:AlternateContent>
  <xr:revisionPtr revIDLastSave="91" documentId="8_{922DE1A5-D72C-419A-AB4B-9BF36D4E32DA}" xr6:coauthVersionLast="47" xr6:coauthVersionMax="47" xr10:uidLastSave="{E9CC273A-5158-4F56-8BAF-57682952F05E}"/>
  <bookViews>
    <workbookView xWindow="28680" yWindow="-120" windowWidth="29040" windowHeight="15720" xr2:uid="{00000000-000D-0000-FFFF-FFFF00000000}"/>
  </bookViews>
  <sheets>
    <sheet name="Výkaz - Vým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1" l="1"/>
  <c r="I44" i="1" s="1"/>
  <c r="H43" i="1"/>
  <c r="I43" i="1" s="1"/>
  <c r="H27" i="1" l="1"/>
  <c r="I27" i="1" s="1"/>
  <c r="H24" i="1"/>
  <c r="I24" i="1" s="1"/>
  <c r="H23" i="1"/>
  <c r="I23" i="1" s="1"/>
  <c r="H18" i="1" l="1"/>
  <c r="I18" i="1" s="1"/>
  <c r="H17" i="1"/>
  <c r="I17" i="1" s="1"/>
  <c r="H19" i="1"/>
  <c r="I19" i="1" s="1"/>
  <c r="H20" i="1"/>
  <c r="I20" i="1" s="1"/>
  <c r="H21" i="1"/>
  <c r="I21" i="1" s="1"/>
  <c r="H22" i="1"/>
  <c r="I22" i="1" s="1"/>
  <c r="H25" i="1"/>
  <c r="I25" i="1" s="1"/>
  <c r="H26" i="1"/>
  <c r="I26" i="1" s="1"/>
  <c r="H28" i="1"/>
  <c r="I28" i="1" s="1"/>
  <c r="H29" i="1"/>
  <c r="I29" i="1" s="1"/>
  <c r="H30" i="1"/>
  <c r="I30" i="1" s="1"/>
  <c r="H31" i="1"/>
  <c r="I31" i="1" s="1"/>
  <c r="H61" i="1"/>
  <c r="I61" i="1" s="1"/>
  <c r="H62" i="1"/>
  <c r="I62" i="1" s="1"/>
  <c r="D51" i="1"/>
  <c r="D50" i="1"/>
  <c r="D47" i="1"/>
  <c r="H40" i="1"/>
  <c r="I40" i="1" s="1"/>
  <c r="H45" i="1" l="1"/>
  <c r="I45" i="1" s="1"/>
  <c r="H65" i="1"/>
  <c r="I65" i="1" s="1"/>
  <c r="H64" i="1"/>
  <c r="I64" i="1" s="1"/>
  <c r="H56" i="1"/>
  <c r="I56" i="1" s="1"/>
  <c r="H57" i="1"/>
  <c r="I57" i="1" s="1"/>
  <c r="H35" i="1"/>
  <c r="I35" i="1" s="1"/>
  <c r="H36" i="1"/>
  <c r="I36" i="1" s="1"/>
  <c r="H37" i="1"/>
  <c r="I37" i="1" s="1"/>
  <c r="H38" i="1"/>
  <c r="I38" i="1" s="1"/>
  <c r="H39" i="1"/>
  <c r="I39" i="1" s="1"/>
  <c r="H41" i="1"/>
  <c r="I41" i="1" s="1"/>
  <c r="H42" i="1"/>
  <c r="I42" i="1" s="1"/>
  <c r="H46" i="1"/>
  <c r="I46" i="1" s="1"/>
  <c r="H47" i="1"/>
  <c r="I47" i="1" s="1"/>
  <c r="H48" i="1"/>
  <c r="I48" i="1" s="1"/>
  <c r="H49" i="1"/>
  <c r="I49" i="1" s="1"/>
  <c r="H50" i="1"/>
  <c r="I50" i="1" s="1"/>
  <c r="H51" i="1"/>
  <c r="I51" i="1" s="1"/>
  <c r="H52" i="1"/>
  <c r="I52" i="1" s="1"/>
  <c r="H34" i="1"/>
  <c r="I34" i="1" s="1"/>
  <c r="H55" i="1"/>
  <c r="I55" i="1" s="1"/>
  <c r="H63" i="1"/>
  <c r="I63" i="1" s="1"/>
  <c r="H60" i="1"/>
  <c r="I60" i="1" s="1"/>
  <c r="H67" i="1"/>
  <c r="I67" i="1" s="1"/>
  <c r="H68" i="1"/>
  <c r="I68" i="1" s="1"/>
  <c r="H16" i="1" l="1"/>
  <c r="I16" i="1" s="1"/>
  <c r="H66" i="1"/>
  <c r="I66" i="1" s="1"/>
  <c r="I69" i="1" l="1"/>
  <c r="H69" i="1"/>
</calcChain>
</file>

<file path=xl/sharedStrings.xml><?xml version="1.0" encoding="utf-8"?>
<sst xmlns="http://schemas.openxmlformats.org/spreadsheetml/2006/main" count="184" uniqueCount="123">
  <si>
    <t>VÝKAZ VÝMER</t>
  </si>
  <si>
    <t>Projektant: Ing. Klešč</t>
  </si>
  <si>
    <t>Objednávateľ:   Mesto Košice</t>
  </si>
  <si>
    <t xml:space="preserve">Zhotoviteľ:   </t>
  </si>
  <si>
    <t xml:space="preserve">Spracoval:   </t>
  </si>
  <si>
    <t>Miesto:  Košice</t>
  </si>
  <si>
    <t xml:space="preserve">Dátum:  </t>
  </si>
  <si>
    <t>Č.</t>
  </si>
  <si>
    <t>Kód položky</t>
  </si>
  <si>
    <t>Popis</t>
  </si>
  <si>
    <t>MJ</t>
  </si>
  <si>
    <t>Množstvo celkom</t>
  </si>
  <si>
    <t>Cena / MJ bez DPH (EUR)</t>
  </si>
  <si>
    <t>Cena spolu bez DPH (EUR)</t>
  </si>
  <si>
    <t>Cena spolu s DPH (EUR)</t>
  </si>
  <si>
    <t>HSV</t>
  </si>
  <si>
    <t>Práce a dodávky HSV</t>
  </si>
  <si>
    <t>Dodávka MAT - Technológia bezpečného priechodu</t>
  </si>
  <si>
    <t>MAT</t>
  </si>
  <si>
    <t>MAT 1.1</t>
  </si>
  <si>
    <t>set</t>
  </si>
  <si>
    <t>ks</t>
  </si>
  <si>
    <t>MAT 1.2</t>
  </si>
  <si>
    <t>MAT 1.3</t>
  </si>
  <si>
    <t>MAT 1.4</t>
  </si>
  <si>
    <t>Konzola pre úchyt svietidla/Výložníka</t>
  </si>
  <si>
    <t>MAT 1.5</t>
  </si>
  <si>
    <t>MAT 1.6</t>
  </si>
  <si>
    <t>MAT 1.7</t>
  </si>
  <si>
    <t>MAT 1.8</t>
  </si>
  <si>
    <t>MAT 1.9</t>
  </si>
  <si>
    <t>m</t>
  </si>
  <si>
    <t>MAT 1.10</t>
  </si>
  <si>
    <t>Stožiarová svorkovnica EKM 2x E27 vrátane istenia a DIN lista</t>
  </si>
  <si>
    <t>MAT 1.11</t>
  </si>
  <si>
    <t>Kábel CYKY-J 3x1,5</t>
  </si>
  <si>
    <t>Uzemnenie stožiara - FeZn 10, SP1, SS svorky, gumosfalt, teplom zmrštitelňa bužírka ŽZ</t>
  </si>
  <si>
    <t>Montáž</t>
  </si>
  <si>
    <t>M22</t>
  </si>
  <si>
    <t>Technológia bezpečného - inteligentného priechodu pre chodcov s detekciou prítomnosti chodca</t>
  </si>
  <si>
    <t>MONT 2.1</t>
  </si>
  <si>
    <t>MONT 2.2</t>
  </si>
  <si>
    <t>MONT 2.3</t>
  </si>
  <si>
    <t>MONT 2.4</t>
  </si>
  <si>
    <t>MONT 2.5</t>
  </si>
  <si>
    <t>MONT 2.6</t>
  </si>
  <si>
    <t>MONT 2.7</t>
  </si>
  <si>
    <t>MONT 2.8</t>
  </si>
  <si>
    <t xml:space="preserve">Rúrový stožiar </t>
  </si>
  <si>
    <t>MONT 2.9</t>
  </si>
  <si>
    <t>MONT 2.10</t>
  </si>
  <si>
    <t>MONT 2.11</t>
  </si>
  <si>
    <t>MONT 2.12</t>
  </si>
  <si>
    <t>MONT 2.13</t>
  </si>
  <si>
    <t>Pancierová trúbka 3m</t>
  </si>
  <si>
    <t>MONT 2.14</t>
  </si>
  <si>
    <t>MONT 2.15</t>
  </si>
  <si>
    <t>MONT 2.16</t>
  </si>
  <si>
    <t>MONT 2.17</t>
  </si>
  <si>
    <t>Uzemnenie stožiarov VO_BP FeZn vedenie 10mm (vrátané zemných prác)</t>
  </si>
  <si>
    <t>Zemné práce</t>
  </si>
  <si>
    <t>M46</t>
  </si>
  <si>
    <t>Technológia bezpečného - inteligentného priechodu pre chodcov s detekciou prítomnosti chodca.</t>
  </si>
  <si>
    <t>M46 3.1</t>
  </si>
  <si>
    <t>M46 3.3</t>
  </si>
  <si>
    <t>t</t>
  </si>
  <si>
    <t>Iné</t>
  </si>
  <si>
    <t>Zapožičanie montážnej plošiny</t>
  </si>
  <si>
    <t>hod</t>
  </si>
  <si>
    <t>Demontáž jestvujúce DZ</t>
  </si>
  <si>
    <t>HSZ</t>
  </si>
  <si>
    <t xml:space="preserve">Hodinové zúčtovacie sadzby   </t>
  </si>
  <si>
    <t>HSZ 4.6</t>
  </si>
  <si>
    <t>Dopravné náklady</t>
  </si>
  <si>
    <t>sub.</t>
  </si>
  <si>
    <t>HSZ 4.7</t>
  </si>
  <si>
    <t>HSZ 4.8</t>
  </si>
  <si>
    <t>Záverečné merania osvetlenia a vypracovanie protokolu z merania</t>
  </si>
  <si>
    <t>Celková cena</t>
  </si>
  <si>
    <t xml:space="preserve">Riadiaca jednotka video-detekčného zariadenia, s akumulátorom a montážnou súpravou vrátane káblových prepojení na značku a detektor, podľa technickej špecifikácie   </t>
  </si>
  <si>
    <t>Konzola pre úchyt Riadiacej jednotky</t>
  </si>
  <si>
    <t xml:space="preserve">Riadiaca jednotka video-detekčného zariadenia na stožiar - rozvádzač riadiacej jednoky, káblové prepojenie, integrácia, spustenie  a uvedenie systému do prevádzky  </t>
  </si>
  <si>
    <t xml:space="preserve">Video-detekčné zariadenie na stožiar   </t>
  </si>
  <si>
    <t>Dopravná značka ZDZ 325-10 "Priechod pre chodcov" s výstražnými blikačmi min. 200mm, Zn lisovaná, rozmerov 1000mm x 750mm, RA1, P3, E2, SP1, vrátane montážnej súpravy, podľa PD</t>
  </si>
  <si>
    <t>Svietidlo asymetrické SMART LED na stĺp</t>
  </si>
  <si>
    <t>MONT 2.18</t>
  </si>
  <si>
    <t>HSZ 4.5</t>
  </si>
  <si>
    <t>M46 3.2</t>
  </si>
  <si>
    <t>Stavba: Zvýraznenie chodca na priechode pre chodcov v lokalite MČ Košice – Staré Mesto</t>
  </si>
  <si>
    <t>Kábel AYKY 4x25</t>
  </si>
  <si>
    <t>Kábel CYKY-J 3x2,5</t>
  </si>
  <si>
    <t>kpl</t>
  </si>
  <si>
    <t>Video-detekčné zariadenie vrátanie uchytenia, podľa technickej špecifikácie</t>
  </si>
  <si>
    <t>Prefabrikovaný základ</t>
  </si>
  <si>
    <t>Konzola pre úchyt video-detekčného zariadenia, dopravnej značky s výstražnými blikačmi</t>
  </si>
  <si>
    <t xml:space="preserve">Pevné uloženie kábla a zatiahnutie do chráničky </t>
  </si>
  <si>
    <t>Dozbrojenie jestv stožiara VO, zaústenie do pätky, prieraz v betóne, vŕtanie ocele</t>
  </si>
  <si>
    <t xml:space="preserve">Prefabrikovaný základ </t>
  </si>
  <si>
    <t>Naloženie, odvoz a likvidácia vybúraniny</t>
  </si>
  <si>
    <t>Správa o odbornej prehliadke a odbornej skúške el. zariadenia ; Revízie a vypracovanie revíznych správ</t>
  </si>
  <si>
    <t>Projektová dokumentácia skutkového prevedenia; Porealizačná dokumentácia skutočného prevedenia ELEKTRO a Porealizačná dokumentácia skutočného prevedenia PRIECHODY</t>
  </si>
  <si>
    <t>HSZ 4.1</t>
  </si>
  <si>
    <t>HSZ 4.2</t>
  </si>
  <si>
    <t>HSZ 4.3</t>
  </si>
  <si>
    <t>HSZ 4.4</t>
  </si>
  <si>
    <t>Koordinácia a Náklady spojené s rozkopávkou Mestskej zelene</t>
  </si>
  <si>
    <t xml:space="preserve">Vyžiadanie vyjadrení dotknutých organizácii a vytýčenie IS
</t>
  </si>
  <si>
    <t>Porealizačné geodetické zameranie (Zameranie polohy káblov, pretlaku, stožiarov, spojky 1000 a.i) - 1x dig.,3x analog.</t>
  </si>
  <si>
    <t>Objekt:  MČ Košice - Staré Mesto, ul. Moyzesova: Dominikánske Námestie - Dr. Kostlivého</t>
  </si>
  <si>
    <t>Svietidlo asymetrické SMART LED na stĺp, 5700 K, max. 110W, min. IP65, min. IK08, min. 140 lm/W, v zmysle PD, podľa technickej špecifikácie</t>
  </si>
  <si>
    <t>Stožiar osvetľovací oceľový kužeľový prirubový, výška 6m, vrátane zmršťovacej hadice RDK, alebo náteru, žiarovo zinkovaný, podľa technickej špecifikácie</t>
  </si>
  <si>
    <t>Poistkový odpojovač 16A/3, vr. valcových poistiek</t>
  </si>
  <si>
    <t>MAT 1.12</t>
  </si>
  <si>
    <t>MAT 1.13</t>
  </si>
  <si>
    <t>MAT 1.14</t>
  </si>
  <si>
    <t xml:space="preserve">Výložník pre asymetrické nasvietenie priechodu </t>
  </si>
  <si>
    <t>MONT 2.19</t>
  </si>
  <si>
    <t>Ryha - chodník, 35x50cm, tr zeminy 4, rezanie asfaltu, vybúranie podkladového betónu, výkop ryhy, montáž kábla, zatiahnutie do chráničky, montáž pieskového lôžka,alebo chráničky, montáž výstražnej fólie, pokládka zemniacích vedení FeZn, hutnenie výkopu, betonáž povrchu hr do 10cm, asfaltovanie plochy chodníka</t>
  </si>
  <si>
    <t>HSZ 4.9</t>
  </si>
  <si>
    <r>
      <t xml:space="preserve">Chránička KOPOFLEX 50, </t>
    </r>
    <r>
      <rPr>
        <i/>
        <sz val="8"/>
        <rFont val="Arial"/>
        <family val="2"/>
        <charset val="238"/>
      </rPr>
      <t>alebo ekvivalent</t>
    </r>
  </si>
  <si>
    <r>
      <t xml:space="preserve">Výložník, dĺžka ramena 2,0 m  V1T-20-60-Z , </t>
    </r>
    <r>
      <rPr>
        <sz val="8"/>
        <rFont val="Arial"/>
        <family val="2"/>
        <charset val="238"/>
      </rPr>
      <t>alebo ekvivalent</t>
    </r>
  </si>
  <si>
    <r>
      <t xml:space="preserve">Výložník, dĺžka ramena 2,0 m  V1T-S-20-160-Z, </t>
    </r>
    <r>
      <rPr>
        <sz val="8"/>
        <rFont val="Arial"/>
        <family val="2"/>
        <charset val="238"/>
      </rPr>
      <t>alebo ekvivalent</t>
    </r>
  </si>
  <si>
    <r>
      <t>Chodník - pätka pre stožiar výložníkový 0,8x0,8x1,5:
rezenie betónu alebo asfaltu do hr6cm, vyburánie betonú alebo asflatu, Výkopy jamy, montáž chráničky PVC DN 63 (kopoflex),debnenie pätky VO</t>
    </r>
    <r>
      <rPr>
        <strike/>
        <sz val="8"/>
        <rFont val="Arial"/>
        <family val="2"/>
        <charset val="238"/>
      </rPr>
      <t>,</t>
    </r>
    <r>
      <rPr>
        <sz val="8"/>
        <rFont val="Arial"/>
        <family val="2"/>
        <charset val="238"/>
      </rPr>
      <t xml:space="preserve"> úpravy okolia 
- betón pätky stožiara výložníkového vrátane materiálu
- chránička PVC DN 63 (kopoflex) 1m - dodávka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</si>
</sst>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
  </numFmts>
  <fonts count="20">
    <font>
      <sz val="8"/>
      <name val="MS Sans Serif"/>
      <charset val="1"/>
    </font>
    <font>
      <b/>
      <sz val="14"/>
      <name val="Arial CE"/>
      <charset val="238"/>
    </font>
    <font>
      <b/>
      <sz val="9"/>
      <name val="Arial CE"/>
      <charset val="238"/>
    </font>
    <font>
      <sz val="9"/>
      <name val="Arial CE"/>
      <charset val="238"/>
    </font>
    <font>
      <sz val="8"/>
      <name val="Arial CE"/>
      <charset val="238"/>
    </font>
    <font>
      <sz val="7"/>
      <name val="Arial CE"/>
      <charset val="238"/>
    </font>
    <font>
      <sz val="8"/>
      <name val="Arial CYR"/>
      <charset val="238"/>
    </font>
    <font>
      <b/>
      <sz val="11"/>
      <color indexed="18"/>
      <name val="Arial CE"/>
      <charset val="238"/>
    </font>
    <font>
      <b/>
      <sz val="10"/>
      <color indexed="18"/>
      <name val="Arial CE"/>
      <charset val="238"/>
    </font>
    <font>
      <sz val="8"/>
      <name val="Arial"/>
      <family val="2"/>
      <charset val="238"/>
    </font>
    <font>
      <b/>
      <sz val="10"/>
      <name val="Arial"/>
      <family val="2"/>
      <charset val="238"/>
    </font>
    <font>
      <b/>
      <sz val="10"/>
      <name val="Arial CE"/>
      <charset val="238"/>
    </font>
    <font>
      <sz val="8"/>
      <name val="MS Sans Serif"/>
      <charset val="1"/>
    </font>
    <font>
      <sz val="8"/>
      <color rgb="FF0000FF"/>
      <name val="Arial"/>
      <family val="2"/>
      <charset val="238"/>
    </font>
    <font>
      <sz val="10"/>
      <name val="Arial"/>
      <family val="2"/>
      <charset val="238"/>
    </font>
    <font>
      <i/>
      <sz val="8"/>
      <color rgb="FF0000FF"/>
      <name val="Arial"/>
      <family val="2"/>
      <charset val="238"/>
    </font>
    <font>
      <i/>
      <sz val="8"/>
      <color indexed="12"/>
      <name val="Arial"/>
      <family val="2"/>
      <charset val="238"/>
    </font>
    <font>
      <i/>
      <sz val="8"/>
      <name val="Arial"/>
      <family val="2"/>
      <charset val="238"/>
    </font>
    <font>
      <sz val="8"/>
      <color theme="1"/>
      <name val="Arial"/>
      <family val="2"/>
      <charset val="238"/>
    </font>
    <font>
      <strike/>
      <sz val="8"/>
      <name val="Arial"/>
      <family val="2"/>
      <charset val="238"/>
    </font>
  </fonts>
  <fills count="5">
    <fill>
      <patternFill patternType="none"/>
    </fill>
    <fill>
      <patternFill patternType="gray125"/>
    </fill>
    <fill>
      <patternFill patternType="solid">
        <fgColor indexed="9"/>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6">
    <xf numFmtId="0" fontId="0" fillId="0" borderId="0" applyAlignment="0">
      <alignment vertical="top"/>
      <protection locked="0"/>
    </xf>
    <xf numFmtId="44" fontId="12" fillId="0" borderId="0" applyFont="0" applyFill="0" applyBorder="0" applyAlignment="0" applyProtection="0"/>
    <xf numFmtId="0" fontId="14" fillId="0" borderId="0" applyAlignment="0">
      <alignment vertical="top" wrapText="1"/>
      <protection locked="0"/>
    </xf>
    <xf numFmtId="0" fontId="14" fillId="0" borderId="0" applyAlignment="0">
      <alignment vertical="top" wrapText="1"/>
      <protection locked="0"/>
    </xf>
    <xf numFmtId="0" fontId="14" fillId="0" borderId="0" applyAlignment="0">
      <alignment vertical="top" wrapText="1"/>
      <protection locked="0"/>
    </xf>
    <xf numFmtId="0" fontId="12" fillId="0" borderId="0" applyAlignment="0">
      <alignment vertical="top"/>
      <protection locked="0"/>
    </xf>
  </cellStyleXfs>
  <cellXfs count="84">
    <xf numFmtId="0" fontId="0" fillId="0" borderId="0" xfId="0">
      <alignment vertical="top"/>
      <protection locked="0"/>
    </xf>
    <xf numFmtId="0" fontId="0" fillId="0" borderId="0" xfId="0" applyAlignment="1">
      <alignment horizontal="left" vertical="top"/>
      <protection locked="0"/>
    </xf>
    <xf numFmtId="37" fontId="0" fillId="0" borderId="0" xfId="0" applyNumberFormat="1" applyAlignment="1">
      <alignment horizontal="center" vertical="top"/>
      <protection locked="0"/>
    </xf>
    <xf numFmtId="0" fontId="0" fillId="0" borderId="0" xfId="0" applyAlignment="1">
      <alignment horizontal="left" vertical="top" wrapText="1"/>
      <protection locked="0"/>
    </xf>
    <xf numFmtId="164" fontId="0" fillId="0" borderId="0" xfId="0" applyNumberFormat="1" applyAlignment="1">
      <alignment horizontal="right" vertical="top"/>
      <protection locked="0"/>
    </xf>
    <xf numFmtId="0" fontId="2" fillId="0" borderId="0" xfId="0" applyFont="1" applyAlignment="1" applyProtection="1">
      <alignment horizontal="left"/>
    </xf>
    <xf numFmtId="0" fontId="3" fillId="0" borderId="0" xfId="0" applyFont="1" applyAlignment="1" applyProtection="1">
      <alignment horizontal="left"/>
    </xf>
    <xf numFmtId="0" fontId="2" fillId="0" borderId="0" xfId="0" applyFont="1" applyAlignment="1" applyProtection="1">
      <alignment horizontal="left" vertical="center"/>
    </xf>
    <xf numFmtId="0" fontId="4" fillId="0" borderId="0" xfId="0" applyFont="1" applyAlignment="1" applyProtection="1">
      <alignment horizontal="left"/>
    </xf>
    <xf numFmtId="0" fontId="5" fillId="0" borderId="0" xfId="0" applyFont="1" applyAlignment="1" applyProtection="1">
      <alignment horizontal="left"/>
    </xf>
    <xf numFmtId="0" fontId="4" fillId="0" borderId="0" xfId="0" applyFont="1" applyAlignment="1" applyProtection="1">
      <alignment horizontal="left" vertical="top" wrapText="1"/>
    </xf>
    <xf numFmtId="164" fontId="4" fillId="0" borderId="0" xfId="0" applyNumberFormat="1" applyFont="1" applyAlignment="1" applyProtection="1">
      <alignment horizontal="right" vertical="top"/>
    </xf>
    <xf numFmtId="0" fontId="6" fillId="2" borderId="1" xfId="0" applyFont="1" applyFill="1" applyBorder="1" applyAlignment="1" applyProtection="1">
      <alignment horizontal="center" vertical="center" wrapText="1"/>
    </xf>
    <xf numFmtId="0" fontId="10" fillId="0" borderId="2" xfId="0" applyFont="1" applyBorder="1" applyAlignment="1" applyProtection="1">
      <alignment horizontal="center" vertical="center" wrapText="1"/>
    </xf>
    <xf numFmtId="164" fontId="8" fillId="0" borderId="0" xfId="0" applyNumberFormat="1" applyFont="1" applyAlignment="1" applyProtection="1">
      <alignment horizontal="right"/>
    </xf>
    <xf numFmtId="0" fontId="0" fillId="0" borderId="0" xfId="0" applyAlignment="1" applyProtection="1">
      <alignment horizontal="left" vertical="top"/>
    </xf>
    <xf numFmtId="0" fontId="13" fillId="0" borderId="2" xfId="0" applyFont="1" applyBorder="1" applyAlignment="1" applyProtection="1">
      <alignment horizontal="center" vertical="center"/>
    </xf>
    <xf numFmtId="0" fontId="9" fillId="0" borderId="2" xfId="3" applyFont="1" applyBorder="1" applyAlignment="1" applyProtection="1">
      <alignment horizontal="left" vertical="center"/>
    </xf>
    <xf numFmtId="0" fontId="9" fillId="0" borderId="2" xfId="3" applyFont="1" applyBorder="1" applyAlignment="1" applyProtection="1">
      <alignment horizontal="left" vertical="center" wrapText="1"/>
    </xf>
    <xf numFmtId="0" fontId="9" fillId="0" borderId="2" xfId="3" applyFont="1" applyBorder="1" applyAlignment="1" applyProtection="1">
      <alignment horizontal="center" vertical="center"/>
    </xf>
    <xf numFmtId="0" fontId="9" fillId="0" borderId="2" xfId="4" applyFont="1" applyBorder="1" applyAlignment="1" applyProtection="1">
      <alignment horizontal="left" vertical="center" wrapText="1"/>
    </xf>
    <xf numFmtId="4" fontId="9" fillId="0" borderId="1" xfId="0" applyNumberFormat="1" applyFont="1" applyBorder="1" applyAlignment="1" applyProtection="1">
      <alignment horizontal="right" vertical="center"/>
    </xf>
    <xf numFmtId="0" fontId="6" fillId="3" borderId="1" xfId="0" applyFont="1" applyFill="1" applyBorder="1" applyAlignment="1" applyProtection="1">
      <alignment horizontal="center" vertical="center" wrapText="1"/>
    </xf>
    <xf numFmtId="2" fontId="9" fillId="0" borderId="2" xfId="3" applyNumberFormat="1" applyFont="1" applyBorder="1" applyAlignment="1" applyProtection="1">
      <alignment horizontal="right" vertical="center"/>
    </xf>
    <xf numFmtId="44" fontId="10" fillId="0" borderId="2" xfId="1" applyFont="1" applyBorder="1" applyAlignment="1" applyProtection="1">
      <alignment horizontal="right" vertical="center"/>
    </xf>
    <xf numFmtId="0" fontId="0" fillId="0" borderId="1" xfId="0" applyBorder="1" applyAlignment="1" applyProtection="1">
      <alignment horizontal="left" vertical="top"/>
    </xf>
    <xf numFmtId="37" fontId="7" fillId="0" borderId="0" xfId="0" applyNumberFormat="1" applyFont="1" applyAlignment="1" applyProtection="1">
      <alignment horizontal="center"/>
    </xf>
    <xf numFmtId="0" fontId="7" fillId="0" borderId="0" xfId="0" applyFont="1" applyAlignment="1" applyProtection="1">
      <alignment horizontal="left" wrapText="1"/>
    </xf>
    <xf numFmtId="164" fontId="7" fillId="0" borderId="0" xfId="0" applyNumberFormat="1" applyFont="1" applyAlignment="1" applyProtection="1">
      <alignment horizontal="right"/>
    </xf>
    <xf numFmtId="37" fontId="8" fillId="0" borderId="0" xfId="0" applyNumberFormat="1" applyFont="1" applyAlignment="1" applyProtection="1">
      <alignment horizontal="center"/>
    </xf>
    <xf numFmtId="0" fontId="8" fillId="0" borderId="0" xfId="0" applyFont="1" applyAlignment="1" applyProtection="1">
      <alignment horizontal="left" wrapText="1"/>
    </xf>
    <xf numFmtId="0" fontId="8" fillId="0" borderId="0" xfId="0" applyFont="1" applyAlignment="1" applyProtection="1">
      <alignment horizontal="center" wrapText="1"/>
    </xf>
    <xf numFmtId="164" fontId="11" fillId="0" borderId="0" xfId="0" applyNumberFormat="1" applyFont="1" applyAlignment="1" applyProtection="1">
      <alignment horizontal="right"/>
    </xf>
    <xf numFmtId="37" fontId="0" fillId="0" borderId="0" xfId="0" applyNumberFormat="1" applyAlignment="1" applyProtection="1">
      <alignment horizontal="center" vertical="top"/>
    </xf>
    <xf numFmtId="0" fontId="0" fillId="0" borderId="0" xfId="0" applyAlignment="1" applyProtection="1">
      <alignment horizontal="left" vertical="top" wrapText="1"/>
    </xf>
    <xf numFmtId="164" fontId="0" fillId="0" borderId="0" xfId="0" applyNumberFormat="1" applyAlignment="1" applyProtection="1">
      <alignment horizontal="right" vertical="top"/>
    </xf>
    <xf numFmtId="1" fontId="9" fillId="0" borderId="2" xfId="3" applyNumberFormat="1" applyFont="1" applyBorder="1" applyAlignment="1" applyProtection="1">
      <alignment horizontal="left" vertical="center" wrapText="1"/>
    </xf>
    <xf numFmtId="1" fontId="9" fillId="0" borderId="2" xfId="4" applyNumberFormat="1" applyFont="1" applyBorder="1" applyAlignment="1" applyProtection="1">
      <alignment horizontal="left" vertical="center" wrapText="1"/>
    </xf>
    <xf numFmtId="0" fontId="3" fillId="0" borderId="0" xfId="0" applyFont="1" applyAlignment="1">
      <alignment horizontal="left"/>
      <protection locked="0"/>
    </xf>
    <xf numFmtId="0" fontId="3" fillId="3" borderId="0" xfId="0" applyFont="1" applyFill="1" applyAlignment="1">
      <alignment horizontal="left"/>
      <protection locked="0"/>
    </xf>
    <xf numFmtId="0" fontId="3" fillId="0" borderId="0" xfId="0" applyFont="1" applyAlignment="1">
      <alignment horizontal="left" vertical="top" wrapText="1"/>
      <protection locked="0"/>
    </xf>
    <xf numFmtId="164" fontId="3" fillId="3" borderId="0" xfId="0" applyNumberFormat="1" applyFont="1" applyFill="1" applyAlignment="1">
      <alignment horizontal="right" vertical="top"/>
      <protection locked="0"/>
    </xf>
    <xf numFmtId="0" fontId="8" fillId="0" borderId="0" xfId="0" applyFont="1" applyAlignment="1" applyProtection="1">
      <alignment horizontal="left" vertical="center" wrapText="1"/>
    </xf>
    <xf numFmtId="164" fontId="8" fillId="0" borderId="0" xfId="0" applyNumberFormat="1" applyFont="1" applyAlignment="1" applyProtection="1">
      <alignment horizontal="right" vertical="center"/>
    </xf>
    <xf numFmtId="37" fontId="15" fillId="0" borderId="1" xfId="0" applyNumberFormat="1" applyFont="1" applyBorder="1" applyAlignment="1" applyProtection="1">
      <alignment horizontal="center" vertical="center"/>
    </xf>
    <xf numFmtId="0" fontId="15" fillId="0" borderId="1" xfId="0" applyFont="1" applyBorder="1" applyAlignment="1" applyProtection="1">
      <alignment horizontal="left" vertical="center" wrapText="1"/>
    </xf>
    <xf numFmtId="0" fontId="16" fillId="0" borderId="1" xfId="0" applyFont="1" applyBorder="1" applyAlignment="1" applyProtection="1">
      <alignment horizontal="left" vertical="center" wrapText="1"/>
    </xf>
    <xf numFmtId="4" fontId="9" fillId="3" borderId="3" xfId="0" applyNumberFormat="1" applyFont="1" applyFill="1" applyBorder="1" applyAlignment="1">
      <alignment horizontal="right" vertical="center"/>
      <protection locked="0"/>
    </xf>
    <xf numFmtId="1" fontId="15" fillId="4" borderId="2" xfId="0" applyNumberFormat="1" applyFont="1" applyFill="1" applyBorder="1" applyAlignment="1" applyProtection="1">
      <alignment horizontal="left" vertical="center" wrapText="1"/>
    </xf>
    <xf numFmtId="0" fontId="15" fillId="4" borderId="2" xfId="0" applyFont="1" applyFill="1" applyBorder="1" applyAlignment="1" applyProtection="1">
      <alignment vertical="center" wrapText="1"/>
    </xf>
    <xf numFmtId="0" fontId="15" fillId="0" borderId="1" xfId="0" applyFont="1" applyBorder="1" applyAlignment="1" applyProtection="1">
      <alignment horizontal="center" vertical="center" wrapText="1"/>
    </xf>
    <xf numFmtId="39" fontId="13" fillId="0" borderId="1" xfId="0" applyNumberFormat="1" applyFont="1" applyBorder="1" applyAlignment="1" applyProtection="1">
      <alignment horizontal="right" vertical="center"/>
    </xf>
    <xf numFmtId="2" fontId="15" fillId="4" borderId="2" xfId="0" applyNumberFormat="1" applyFont="1" applyFill="1" applyBorder="1" applyAlignment="1" applyProtection="1">
      <alignment horizontal="left" vertical="center" wrapText="1"/>
    </xf>
    <xf numFmtId="2" fontId="9" fillId="3" borderId="3" xfId="0" applyNumberFormat="1" applyFont="1" applyFill="1" applyBorder="1" applyAlignment="1">
      <alignment horizontal="right" vertical="center"/>
      <protection locked="0"/>
    </xf>
    <xf numFmtId="1" fontId="15" fillId="4" borderId="2" xfId="0" applyNumberFormat="1" applyFont="1" applyFill="1" applyBorder="1" applyAlignment="1" applyProtection="1">
      <alignment horizontal="center" vertical="center"/>
    </xf>
    <xf numFmtId="2" fontId="13" fillId="4" borderId="2" xfId="0" applyNumberFormat="1" applyFont="1" applyFill="1" applyBorder="1" applyAlignment="1" applyProtection="1">
      <alignment horizontal="right" vertical="center"/>
    </xf>
    <xf numFmtId="2" fontId="13" fillId="4" borderId="2" xfId="0" applyNumberFormat="1" applyFont="1" applyFill="1" applyBorder="1" applyAlignment="1" applyProtection="1">
      <alignment horizontal="left" vertical="top" wrapText="1"/>
    </xf>
    <xf numFmtId="2" fontId="15" fillId="4" borderId="2" xfId="0" applyNumberFormat="1" applyFont="1" applyFill="1" applyBorder="1" applyAlignment="1" applyProtection="1">
      <alignment horizontal="center" vertical="center"/>
    </xf>
    <xf numFmtId="1" fontId="13" fillId="0" borderId="2" xfId="0" applyNumberFormat="1" applyFont="1" applyBorder="1" applyAlignment="1" applyProtection="1">
      <alignment horizontal="left" vertical="top" wrapText="1"/>
    </xf>
    <xf numFmtId="2" fontId="13" fillId="0" borderId="2" xfId="0" applyNumberFormat="1" applyFont="1" applyBorder="1" applyAlignment="1" applyProtection="1">
      <alignment horizontal="right" vertical="top"/>
    </xf>
    <xf numFmtId="2" fontId="13" fillId="4" borderId="2" xfId="0" applyNumberFormat="1" applyFont="1" applyFill="1" applyBorder="1" applyAlignment="1" applyProtection="1">
      <alignment horizontal="right" vertical="top"/>
    </xf>
    <xf numFmtId="37" fontId="9" fillId="0" borderId="1" xfId="0" applyNumberFormat="1" applyFont="1" applyBorder="1" applyAlignment="1" applyProtection="1">
      <alignment horizontal="center" vertical="center"/>
    </xf>
    <xf numFmtId="0" fontId="9" fillId="0" borderId="1" xfId="0" applyFont="1" applyBorder="1" applyAlignment="1" applyProtection="1">
      <alignment horizontal="left" vertical="center" wrapText="1"/>
    </xf>
    <xf numFmtId="2" fontId="9" fillId="0" borderId="1" xfId="0" applyNumberFormat="1" applyFont="1" applyBorder="1" applyAlignment="1" applyProtection="1">
      <alignment horizontal="right" vertical="center"/>
    </xf>
    <xf numFmtId="1" fontId="9" fillId="0" borderId="1" xfId="0" applyNumberFormat="1" applyFont="1" applyBorder="1" applyAlignment="1" applyProtection="1">
      <alignment horizontal="left" vertical="center" wrapText="1"/>
    </xf>
    <xf numFmtId="1" fontId="9" fillId="4" borderId="2" xfId="0" applyNumberFormat="1" applyFont="1" applyFill="1" applyBorder="1" applyAlignment="1" applyProtection="1">
      <alignment horizontal="center" vertical="center"/>
    </xf>
    <xf numFmtId="1" fontId="18" fillId="0" borderId="2" xfId="0" applyNumberFormat="1" applyFont="1" applyBorder="1" applyAlignment="1" applyProtection="1">
      <alignment horizontal="left" vertical="top" wrapText="1"/>
    </xf>
    <xf numFmtId="1" fontId="9" fillId="4" borderId="2" xfId="0" applyNumberFormat="1" applyFont="1" applyFill="1" applyBorder="1" applyAlignment="1" applyProtection="1">
      <alignment horizontal="left" vertical="top" wrapText="1"/>
    </xf>
    <xf numFmtId="1" fontId="9" fillId="0" borderId="2" xfId="0" applyNumberFormat="1" applyFont="1" applyBorder="1" applyAlignment="1" applyProtection="1">
      <alignment horizontal="left" vertical="top" wrapText="1"/>
    </xf>
    <xf numFmtId="2" fontId="9" fillId="0" borderId="2" xfId="0" applyNumberFormat="1" applyFont="1" applyBorder="1" applyAlignment="1" applyProtection="1">
      <alignment horizontal="left" vertical="top" wrapText="1"/>
    </xf>
    <xf numFmtId="0" fontId="9" fillId="0" borderId="4" xfId="0" applyFont="1" applyBorder="1" applyAlignment="1" applyProtection="1">
      <alignment horizontal="center" vertical="center"/>
    </xf>
    <xf numFmtId="1" fontId="9" fillId="0" borderId="1" xfId="0" applyNumberFormat="1" applyFont="1" applyBorder="1" applyAlignment="1" applyProtection="1">
      <alignment horizontal="center" vertical="center" wrapText="1"/>
    </xf>
    <xf numFmtId="0" fontId="9" fillId="0" borderId="2" xfId="0" applyFont="1" applyBorder="1" applyAlignment="1" applyProtection="1">
      <alignment horizontal="center" vertical="center"/>
    </xf>
    <xf numFmtId="37" fontId="9" fillId="0" borderId="3" xfId="0" applyNumberFormat="1"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9" fillId="0" borderId="1" xfId="0" applyFont="1" applyBorder="1" applyAlignment="1" applyProtection="1">
      <alignment horizontal="left" vertical="top"/>
    </xf>
    <xf numFmtId="37" fontId="9" fillId="0" borderId="1" xfId="0" applyNumberFormat="1" applyFont="1" applyBorder="1" applyAlignment="1" applyProtection="1">
      <alignment horizontal="center"/>
    </xf>
    <xf numFmtId="4" fontId="9" fillId="3" borderId="1" xfId="0" applyNumberFormat="1" applyFont="1" applyFill="1" applyBorder="1" applyAlignment="1">
      <alignment horizontal="right" vertical="center"/>
      <protection locked="0"/>
    </xf>
    <xf numFmtId="49" fontId="9" fillId="0" borderId="1" xfId="0" applyNumberFormat="1" applyFont="1" applyBorder="1" applyAlignment="1" applyProtection="1">
      <alignment horizontal="left" vertical="center" wrapText="1"/>
    </xf>
    <xf numFmtId="0" fontId="1" fillId="0" borderId="0" xfId="0" applyFont="1" applyAlignment="1" applyProtection="1">
      <alignment horizontal="center"/>
    </xf>
    <xf numFmtId="0" fontId="1" fillId="0" borderId="0" xfId="0" applyFont="1" applyAlignment="1" applyProtection="1">
      <alignment horizontal="center" vertical="center"/>
    </xf>
    <xf numFmtId="0" fontId="3" fillId="0" borderId="0" xfId="0" applyFont="1" applyAlignment="1">
      <alignment horizontal="left" vertical="center"/>
      <protection locked="0"/>
    </xf>
    <xf numFmtId="0" fontId="3" fillId="0" borderId="0" xfId="0" applyFont="1" applyAlignment="1">
      <alignment horizontal="left" vertical="center" wrapText="1"/>
      <protection locked="0"/>
    </xf>
  </cellXfs>
  <cellStyles count="6">
    <cellStyle name="Mena" xfId="1" builtinId="4"/>
    <cellStyle name="Normálna" xfId="0" builtinId="0"/>
    <cellStyle name="Normálna 2" xfId="5" xr:uid="{DC90EF33-BA9D-4CCE-A129-2F7375BC82CE}"/>
    <cellStyle name="normálne 2" xfId="3" xr:uid="{00000000-0005-0000-0000-000002000000}"/>
    <cellStyle name="normálne 3" xfId="4" xr:uid="{00000000-0005-0000-0000-000003000000}"/>
    <cellStyle name="normálne 4" xfId="2"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9"/>
  <sheetViews>
    <sheetView showGridLines="0" tabSelected="1" zoomScaleNormal="100" workbookViewId="0">
      <selection activeCell="D10" sqref="D10"/>
    </sheetView>
  </sheetViews>
  <sheetFormatPr defaultColWidth="10.42578125" defaultRowHeight="12" customHeight="1"/>
  <cols>
    <col min="1" max="1" width="4.7109375" style="1" customWidth="1"/>
    <col min="2" max="2" width="5.28515625" style="2" customWidth="1"/>
    <col min="3" max="3" width="16.7109375" style="3" bestFit="1" customWidth="1"/>
    <col min="4" max="4" width="49.7109375" style="3" customWidth="1"/>
    <col min="5" max="5" width="4.7109375" style="3" customWidth="1"/>
    <col min="6" max="6" width="11.28515625" style="4" customWidth="1"/>
    <col min="7" max="7" width="11.42578125" style="4" customWidth="1"/>
    <col min="8" max="8" width="15.140625" style="4" bestFit="1" customWidth="1"/>
    <col min="9" max="9" width="15.7109375" style="1" customWidth="1"/>
    <col min="10" max="16384" width="10.42578125" style="1"/>
  </cols>
  <sheetData>
    <row r="1" spans="1:9" ht="30" customHeight="1">
      <c r="A1" s="15"/>
      <c r="B1" s="80" t="s">
        <v>0</v>
      </c>
      <c r="C1" s="81"/>
      <c r="D1" s="81"/>
      <c r="E1" s="81"/>
      <c r="F1" s="81"/>
      <c r="G1" s="81"/>
      <c r="H1" s="81"/>
      <c r="I1" s="15"/>
    </row>
    <row r="2" spans="1:9" ht="15" customHeight="1">
      <c r="A2" s="15"/>
      <c r="B2" s="5" t="s">
        <v>88</v>
      </c>
      <c r="C2" s="6"/>
      <c r="D2" s="6"/>
      <c r="E2" s="6"/>
      <c r="F2" s="6"/>
      <c r="G2" s="6"/>
      <c r="H2" s="6"/>
      <c r="I2" s="15"/>
    </row>
    <row r="3" spans="1:9" ht="15" customHeight="1">
      <c r="A3" s="15"/>
      <c r="B3" s="5" t="s">
        <v>108</v>
      </c>
      <c r="C3" s="6"/>
      <c r="D3" s="6"/>
      <c r="E3" s="6"/>
      <c r="F3" s="6"/>
      <c r="G3" s="6"/>
      <c r="H3" s="6"/>
      <c r="I3" s="15"/>
    </row>
    <row r="4" spans="1:9" ht="13.5" customHeight="1">
      <c r="A4" s="15"/>
      <c r="B4" s="7" t="s">
        <v>1</v>
      </c>
      <c r="C4" s="5"/>
      <c r="D4" s="7"/>
      <c r="E4" s="8"/>
      <c r="F4" s="8"/>
      <c r="G4" s="8"/>
      <c r="H4" s="8"/>
      <c r="I4" s="15"/>
    </row>
    <row r="5" spans="1:9" ht="13.5" hidden="1" customHeight="1">
      <c r="A5" s="15"/>
      <c r="B5" s="7"/>
      <c r="C5" s="5"/>
      <c r="D5" s="7"/>
      <c r="E5" s="8"/>
      <c r="F5" s="8"/>
      <c r="G5" s="8"/>
      <c r="H5" s="8"/>
      <c r="I5" s="15"/>
    </row>
    <row r="6" spans="1:9" ht="13.5" hidden="1" customHeight="1">
      <c r="A6" s="15"/>
      <c r="B6" s="7"/>
      <c r="C6" s="5"/>
      <c r="D6" s="7"/>
      <c r="E6" s="8"/>
      <c r="F6" s="8"/>
      <c r="G6" s="8"/>
      <c r="H6" s="8"/>
      <c r="I6" s="15"/>
    </row>
    <row r="7" spans="1:9" ht="13.5" hidden="1" customHeight="1">
      <c r="A7" s="15"/>
      <c r="B7" s="7"/>
      <c r="C7" s="5"/>
      <c r="D7" s="7"/>
      <c r="E7" s="8"/>
      <c r="F7" s="8"/>
      <c r="G7" s="8"/>
      <c r="H7" s="8"/>
      <c r="I7" s="15"/>
    </row>
    <row r="8" spans="1:9" ht="12.75" hidden="1" customHeight="1">
      <c r="A8" s="15"/>
      <c r="B8" s="9"/>
      <c r="C8" s="10"/>
      <c r="D8" s="10"/>
      <c r="E8" s="10"/>
      <c r="F8" s="11"/>
      <c r="G8" s="11"/>
      <c r="H8" s="11"/>
      <c r="I8" s="15"/>
    </row>
    <row r="9" spans="1:9" ht="20.85" customHeight="1">
      <c r="A9" s="15"/>
      <c r="B9" s="6" t="s">
        <v>2</v>
      </c>
      <c r="C9" s="6"/>
      <c r="D9" s="6"/>
      <c r="E9" s="6"/>
      <c r="F9" s="6"/>
      <c r="G9" s="6"/>
      <c r="H9" s="6"/>
      <c r="I9" s="15"/>
    </row>
    <row r="10" spans="1:9" ht="13.5" customHeight="1">
      <c r="A10" s="15"/>
      <c r="B10" s="38" t="s">
        <v>3</v>
      </c>
      <c r="C10" s="38"/>
      <c r="D10" s="39"/>
      <c r="E10" s="38"/>
      <c r="F10" s="38" t="s">
        <v>4</v>
      </c>
      <c r="G10" s="39"/>
      <c r="H10" s="39"/>
    </row>
    <row r="11" spans="1:9" ht="13.5" customHeight="1">
      <c r="A11" s="15"/>
      <c r="B11" s="82" t="s">
        <v>5</v>
      </c>
      <c r="C11" s="83"/>
      <c r="D11" s="83"/>
      <c r="E11" s="40"/>
      <c r="F11" s="38" t="s">
        <v>6</v>
      </c>
      <c r="G11" s="41"/>
      <c r="H11" s="41"/>
    </row>
    <row r="12" spans="1:9" ht="18" customHeight="1">
      <c r="A12" s="15"/>
      <c r="B12" s="9"/>
      <c r="C12" s="9"/>
      <c r="D12" s="9"/>
      <c r="E12" s="9"/>
      <c r="F12" s="9"/>
      <c r="G12" s="9"/>
      <c r="H12" s="9"/>
      <c r="I12" s="15"/>
    </row>
    <row r="13" spans="1:9" ht="30.6">
      <c r="A13" s="25"/>
      <c r="B13" s="12" t="s">
        <v>7</v>
      </c>
      <c r="C13" s="12" t="s">
        <v>8</v>
      </c>
      <c r="D13" s="12" t="s">
        <v>9</v>
      </c>
      <c r="E13" s="12" t="s">
        <v>10</v>
      </c>
      <c r="F13" s="12" t="s">
        <v>11</v>
      </c>
      <c r="G13" s="22" t="s">
        <v>12</v>
      </c>
      <c r="H13" s="12" t="s">
        <v>13</v>
      </c>
      <c r="I13" s="12" t="s">
        <v>14</v>
      </c>
    </row>
    <row r="14" spans="1:9" ht="29.1" customHeight="1">
      <c r="A14" s="15"/>
      <c r="B14" s="26"/>
      <c r="C14" s="27" t="s">
        <v>15</v>
      </c>
      <c r="D14" s="27" t="s">
        <v>16</v>
      </c>
      <c r="E14" s="27"/>
      <c r="F14" s="28"/>
      <c r="G14" s="28"/>
      <c r="H14" s="28"/>
      <c r="I14" s="15"/>
    </row>
    <row r="15" spans="1:9" ht="28.5" customHeight="1">
      <c r="A15" s="15"/>
      <c r="B15" s="29"/>
      <c r="C15" s="30">
        <v>1</v>
      </c>
      <c r="D15" s="30" t="s">
        <v>17</v>
      </c>
      <c r="E15" s="30"/>
      <c r="F15" s="14"/>
      <c r="G15" s="14"/>
      <c r="H15" s="14"/>
      <c r="I15" s="15"/>
    </row>
    <row r="16" spans="1:9" ht="40.799999999999997">
      <c r="A16" s="16" t="s">
        <v>18</v>
      </c>
      <c r="B16" s="44">
        <v>1</v>
      </c>
      <c r="C16" s="45" t="s">
        <v>19</v>
      </c>
      <c r="D16" s="46" t="s">
        <v>79</v>
      </c>
      <c r="E16" s="54" t="s">
        <v>21</v>
      </c>
      <c r="F16" s="55">
        <v>2</v>
      </c>
      <c r="G16" s="47"/>
      <c r="H16" s="21">
        <f>+F16*G16</f>
        <v>0</v>
      </c>
      <c r="I16" s="21">
        <f>+H16*1.23</f>
        <v>0</v>
      </c>
    </row>
    <row r="17" spans="1:9" ht="20.399999999999999">
      <c r="A17" s="16" t="s">
        <v>18</v>
      </c>
      <c r="B17" s="44">
        <v>2</v>
      </c>
      <c r="C17" s="45" t="s">
        <v>19</v>
      </c>
      <c r="D17" s="48" t="s">
        <v>92</v>
      </c>
      <c r="E17" s="54" t="s">
        <v>21</v>
      </c>
      <c r="F17" s="55">
        <v>2</v>
      </c>
      <c r="G17" s="47"/>
      <c r="H17" s="21">
        <f t="shared" ref="H17:H31" si="0">+F17*G17</f>
        <v>0</v>
      </c>
      <c r="I17" s="21">
        <f t="shared" ref="I17:I31" si="1">+H17*1.23</f>
        <v>0</v>
      </c>
    </row>
    <row r="18" spans="1:9" ht="10.199999999999999">
      <c r="A18" s="16" t="s">
        <v>18</v>
      </c>
      <c r="B18" s="44">
        <v>3</v>
      </c>
      <c r="C18" s="45" t="s">
        <v>19</v>
      </c>
      <c r="D18" s="48" t="s">
        <v>80</v>
      </c>
      <c r="E18" s="54" t="s">
        <v>21</v>
      </c>
      <c r="F18" s="55">
        <v>2</v>
      </c>
      <c r="G18" s="47"/>
      <c r="H18" s="21">
        <f>+F18*G18</f>
        <v>0</v>
      </c>
      <c r="I18" s="21">
        <f>+H18*1.23</f>
        <v>0</v>
      </c>
    </row>
    <row r="19" spans="1:9" ht="40.799999999999997">
      <c r="A19" s="16" t="s">
        <v>18</v>
      </c>
      <c r="B19" s="44">
        <v>4</v>
      </c>
      <c r="C19" s="45" t="s">
        <v>22</v>
      </c>
      <c r="D19" s="49" t="s">
        <v>83</v>
      </c>
      <c r="E19" s="50" t="s">
        <v>21</v>
      </c>
      <c r="F19" s="51">
        <v>2</v>
      </c>
      <c r="G19" s="47"/>
      <c r="H19" s="21">
        <f t="shared" si="0"/>
        <v>0</v>
      </c>
      <c r="I19" s="21">
        <f t="shared" si="1"/>
        <v>0</v>
      </c>
    </row>
    <row r="20" spans="1:9" ht="30.6">
      <c r="A20" s="16" t="s">
        <v>18</v>
      </c>
      <c r="B20" s="44">
        <v>5</v>
      </c>
      <c r="C20" s="45" t="s">
        <v>23</v>
      </c>
      <c r="D20" s="48" t="s">
        <v>109</v>
      </c>
      <c r="E20" s="54" t="s">
        <v>21</v>
      </c>
      <c r="F20" s="55">
        <v>2</v>
      </c>
      <c r="G20" s="47"/>
      <c r="H20" s="21">
        <f t="shared" si="0"/>
        <v>0</v>
      </c>
      <c r="I20" s="21">
        <f t="shared" si="1"/>
        <v>0</v>
      </c>
    </row>
    <row r="21" spans="1:9" ht="30.6">
      <c r="A21" s="16" t="s">
        <v>18</v>
      </c>
      <c r="B21" s="44">
        <v>6</v>
      </c>
      <c r="C21" s="45" t="s">
        <v>24</v>
      </c>
      <c r="D21" s="46" t="s">
        <v>110</v>
      </c>
      <c r="E21" s="54" t="s">
        <v>21</v>
      </c>
      <c r="F21" s="55">
        <v>1</v>
      </c>
      <c r="G21" s="47"/>
      <c r="H21" s="21">
        <f t="shared" si="0"/>
        <v>0</v>
      </c>
      <c r="I21" s="21">
        <f t="shared" si="1"/>
        <v>0</v>
      </c>
    </row>
    <row r="22" spans="1:9" ht="10.199999999999999">
      <c r="A22" s="16" t="s">
        <v>18</v>
      </c>
      <c r="B22" s="44">
        <v>7</v>
      </c>
      <c r="C22" s="45" t="s">
        <v>26</v>
      </c>
      <c r="D22" s="52" t="s">
        <v>93</v>
      </c>
      <c r="E22" s="54" t="s">
        <v>21</v>
      </c>
      <c r="F22" s="55">
        <v>1</v>
      </c>
      <c r="G22" s="53"/>
      <c r="H22" s="21">
        <f t="shared" si="0"/>
        <v>0</v>
      </c>
      <c r="I22" s="21">
        <f t="shared" si="1"/>
        <v>0</v>
      </c>
    </row>
    <row r="23" spans="1:9" ht="20.399999999999999">
      <c r="A23" s="16" t="s">
        <v>18</v>
      </c>
      <c r="B23" s="44">
        <v>8</v>
      </c>
      <c r="C23" s="45" t="s">
        <v>27</v>
      </c>
      <c r="D23" s="56" t="s">
        <v>120</v>
      </c>
      <c r="E23" s="54" t="s">
        <v>21</v>
      </c>
      <c r="F23" s="55">
        <v>1</v>
      </c>
      <c r="G23" s="53"/>
      <c r="H23" s="21">
        <f t="shared" ref="H23" si="2">+F23*G23</f>
        <v>0</v>
      </c>
      <c r="I23" s="21">
        <f t="shared" si="1"/>
        <v>0</v>
      </c>
    </row>
    <row r="24" spans="1:9" ht="20.399999999999999">
      <c r="A24" s="16" t="s">
        <v>18</v>
      </c>
      <c r="B24" s="44">
        <v>9</v>
      </c>
      <c r="C24" s="45" t="s">
        <v>28</v>
      </c>
      <c r="D24" s="56" t="s">
        <v>121</v>
      </c>
      <c r="E24" s="54" t="s">
        <v>21</v>
      </c>
      <c r="F24" s="55">
        <v>1</v>
      </c>
      <c r="G24" s="53"/>
      <c r="H24" s="21">
        <f t="shared" ref="H24" si="3">+F24*G24</f>
        <v>0</v>
      </c>
      <c r="I24" s="21">
        <f t="shared" si="1"/>
        <v>0</v>
      </c>
    </row>
    <row r="25" spans="1:9" ht="10.199999999999999">
      <c r="A25" s="16" t="s">
        <v>18</v>
      </c>
      <c r="B25" s="44">
        <v>10</v>
      </c>
      <c r="C25" s="45" t="s">
        <v>29</v>
      </c>
      <c r="D25" s="52" t="s">
        <v>119</v>
      </c>
      <c r="E25" s="57" t="s">
        <v>31</v>
      </c>
      <c r="F25" s="55">
        <v>10</v>
      </c>
      <c r="G25" s="53"/>
      <c r="H25" s="21">
        <f t="shared" si="0"/>
        <v>0</v>
      </c>
      <c r="I25" s="21">
        <f t="shared" si="1"/>
        <v>0</v>
      </c>
    </row>
    <row r="26" spans="1:9" ht="20.399999999999999">
      <c r="A26" s="16" t="s">
        <v>18</v>
      </c>
      <c r="B26" s="44">
        <v>11</v>
      </c>
      <c r="C26" s="45" t="s">
        <v>30</v>
      </c>
      <c r="D26" s="58" t="s">
        <v>33</v>
      </c>
      <c r="E26" s="54" t="s">
        <v>21</v>
      </c>
      <c r="F26" s="59">
        <v>1</v>
      </c>
      <c r="G26" s="47"/>
      <c r="H26" s="21">
        <f t="shared" si="0"/>
        <v>0</v>
      </c>
      <c r="I26" s="21">
        <f t="shared" si="1"/>
        <v>0</v>
      </c>
    </row>
    <row r="27" spans="1:9" ht="10.199999999999999">
      <c r="A27" s="16" t="s">
        <v>18</v>
      </c>
      <c r="B27" s="44">
        <v>12</v>
      </c>
      <c r="C27" s="45" t="s">
        <v>32</v>
      </c>
      <c r="D27" s="58" t="s">
        <v>111</v>
      </c>
      <c r="E27" s="54" t="s">
        <v>21</v>
      </c>
      <c r="F27" s="59">
        <v>1</v>
      </c>
      <c r="G27" s="47"/>
      <c r="H27" s="21">
        <f t="shared" ref="H27" si="4">+F27*G27</f>
        <v>0</v>
      </c>
      <c r="I27" s="21">
        <f t="shared" si="1"/>
        <v>0</v>
      </c>
    </row>
    <row r="28" spans="1:9" ht="10.199999999999999">
      <c r="A28" s="16" t="s">
        <v>18</v>
      </c>
      <c r="B28" s="44">
        <v>13</v>
      </c>
      <c r="C28" s="45" t="s">
        <v>34</v>
      </c>
      <c r="D28" s="58" t="s">
        <v>89</v>
      </c>
      <c r="E28" s="54" t="s">
        <v>21</v>
      </c>
      <c r="F28" s="59">
        <v>12</v>
      </c>
      <c r="G28" s="47"/>
      <c r="H28" s="21">
        <f t="shared" si="0"/>
        <v>0</v>
      </c>
      <c r="I28" s="21">
        <f t="shared" si="1"/>
        <v>0</v>
      </c>
    </row>
    <row r="29" spans="1:9" ht="10.199999999999999">
      <c r="A29" s="16" t="s">
        <v>18</v>
      </c>
      <c r="B29" s="44">
        <v>14</v>
      </c>
      <c r="C29" s="45" t="s">
        <v>112</v>
      </c>
      <c r="D29" s="58" t="s">
        <v>35</v>
      </c>
      <c r="E29" s="54" t="s">
        <v>31</v>
      </c>
      <c r="F29" s="59">
        <v>10</v>
      </c>
      <c r="G29" s="47"/>
      <c r="H29" s="21">
        <f t="shared" si="0"/>
        <v>0</v>
      </c>
      <c r="I29" s="21">
        <f t="shared" si="1"/>
        <v>0</v>
      </c>
    </row>
    <row r="30" spans="1:9" ht="10.199999999999999">
      <c r="A30" s="16" t="s">
        <v>18</v>
      </c>
      <c r="B30" s="44">
        <v>15</v>
      </c>
      <c r="C30" s="45" t="s">
        <v>113</v>
      </c>
      <c r="D30" s="58" t="s">
        <v>90</v>
      </c>
      <c r="E30" s="54" t="s">
        <v>31</v>
      </c>
      <c r="F30" s="60">
        <v>10</v>
      </c>
      <c r="G30" s="47"/>
      <c r="H30" s="21">
        <f t="shared" si="0"/>
        <v>0</v>
      </c>
      <c r="I30" s="21">
        <f t="shared" si="1"/>
        <v>0</v>
      </c>
    </row>
    <row r="31" spans="1:9" ht="20.399999999999999">
      <c r="A31" s="16" t="s">
        <v>18</v>
      </c>
      <c r="B31" s="44">
        <v>16</v>
      </c>
      <c r="C31" s="45" t="s">
        <v>114</v>
      </c>
      <c r="D31" s="58" t="s">
        <v>36</v>
      </c>
      <c r="E31" s="54" t="s">
        <v>91</v>
      </c>
      <c r="F31" s="55">
        <v>1</v>
      </c>
      <c r="G31" s="47"/>
      <c r="H31" s="21">
        <f t="shared" si="0"/>
        <v>0</v>
      </c>
      <c r="I31" s="21">
        <f t="shared" si="1"/>
        <v>0</v>
      </c>
    </row>
    <row r="32" spans="1:9" ht="22.5" customHeight="1">
      <c r="A32" s="15"/>
      <c r="B32" s="29"/>
      <c r="C32" s="42">
        <v>2</v>
      </c>
      <c r="D32" s="42" t="s">
        <v>37</v>
      </c>
      <c r="E32" s="42"/>
      <c r="F32" s="43"/>
      <c r="H32" s="14"/>
      <c r="I32" s="15"/>
    </row>
    <row r="33" spans="1:9" ht="39.6">
      <c r="A33" s="15"/>
      <c r="B33" s="29"/>
      <c r="C33" s="42" t="s">
        <v>38</v>
      </c>
      <c r="D33" s="42" t="s">
        <v>39</v>
      </c>
      <c r="E33" s="42"/>
      <c r="F33" s="43"/>
      <c r="G33" s="14"/>
      <c r="H33" s="14"/>
      <c r="I33" s="15"/>
    </row>
    <row r="34" spans="1:9" ht="30.6">
      <c r="A34" s="16"/>
      <c r="B34" s="61">
        <v>17</v>
      </c>
      <c r="C34" s="62" t="s">
        <v>40</v>
      </c>
      <c r="D34" s="62" t="s">
        <v>81</v>
      </c>
      <c r="E34" s="65" t="s">
        <v>21</v>
      </c>
      <c r="F34" s="63">
        <v>2</v>
      </c>
      <c r="G34" s="47"/>
      <c r="H34" s="21">
        <f t="shared" ref="H34" si="5">+F34*G34</f>
        <v>0</v>
      </c>
      <c r="I34" s="21">
        <f>+H34*1.23</f>
        <v>0</v>
      </c>
    </row>
    <row r="35" spans="1:9" ht="10.199999999999999">
      <c r="A35" s="16"/>
      <c r="B35" s="61">
        <v>18</v>
      </c>
      <c r="C35" s="62" t="s">
        <v>41</v>
      </c>
      <c r="D35" s="64" t="s">
        <v>80</v>
      </c>
      <c r="E35" s="65" t="s">
        <v>21</v>
      </c>
      <c r="F35" s="63">
        <v>2</v>
      </c>
      <c r="G35" s="47"/>
      <c r="H35" s="21">
        <f t="shared" ref="H35:H52" si="6">+F35*G35</f>
        <v>0</v>
      </c>
      <c r="I35" s="21">
        <f t="shared" ref="I35:I52" si="7">+H35*1.23</f>
        <v>0</v>
      </c>
    </row>
    <row r="36" spans="1:9" ht="10.199999999999999">
      <c r="A36" s="16"/>
      <c r="B36" s="61">
        <v>19</v>
      </c>
      <c r="C36" s="62" t="s">
        <v>42</v>
      </c>
      <c r="D36" s="62" t="s">
        <v>82</v>
      </c>
      <c r="E36" s="65" t="s">
        <v>21</v>
      </c>
      <c r="F36" s="63">
        <v>2</v>
      </c>
      <c r="G36" s="47"/>
      <c r="H36" s="21">
        <f t="shared" si="6"/>
        <v>0</v>
      </c>
      <c r="I36" s="21">
        <f t="shared" si="7"/>
        <v>0</v>
      </c>
    </row>
    <row r="37" spans="1:9" ht="20.399999999999999">
      <c r="A37" s="16"/>
      <c r="B37" s="61">
        <v>20</v>
      </c>
      <c r="C37" s="62" t="s">
        <v>43</v>
      </c>
      <c r="D37" s="64" t="s">
        <v>94</v>
      </c>
      <c r="E37" s="65" t="s">
        <v>21</v>
      </c>
      <c r="F37" s="63">
        <v>1</v>
      </c>
      <c r="G37" s="47"/>
      <c r="H37" s="21">
        <f t="shared" si="6"/>
        <v>0</v>
      </c>
      <c r="I37" s="21">
        <f t="shared" si="7"/>
        <v>0</v>
      </c>
    </row>
    <row r="38" spans="1:9" ht="10.199999999999999">
      <c r="A38" s="16"/>
      <c r="B38" s="61">
        <v>21</v>
      </c>
      <c r="C38" s="62" t="s">
        <v>44</v>
      </c>
      <c r="D38" s="64" t="s">
        <v>84</v>
      </c>
      <c r="E38" s="65" t="s">
        <v>21</v>
      </c>
      <c r="F38" s="63">
        <v>2</v>
      </c>
      <c r="G38" s="47"/>
      <c r="H38" s="21">
        <f t="shared" si="6"/>
        <v>0</v>
      </c>
      <c r="I38" s="21">
        <f t="shared" si="7"/>
        <v>0</v>
      </c>
    </row>
    <row r="39" spans="1:9" ht="10.199999999999999">
      <c r="A39" s="16"/>
      <c r="B39" s="61">
        <v>22</v>
      </c>
      <c r="C39" s="62" t="s">
        <v>45</v>
      </c>
      <c r="D39" s="64" t="s">
        <v>25</v>
      </c>
      <c r="E39" s="65" t="s">
        <v>21</v>
      </c>
      <c r="F39" s="63">
        <v>2</v>
      </c>
      <c r="G39" s="47"/>
      <c r="H39" s="21">
        <f t="shared" si="6"/>
        <v>0</v>
      </c>
      <c r="I39" s="21">
        <f t="shared" si="7"/>
        <v>0</v>
      </c>
    </row>
    <row r="40" spans="1:9" ht="10.199999999999999">
      <c r="A40" s="16"/>
      <c r="B40" s="61">
        <v>23</v>
      </c>
      <c r="C40" s="62" t="s">
        <v>46</v>
      </c>
      <c r="D40" s="64" t="s">
        <v>95</v>
      </c>
      <c r="E40" s="65" t="s">
        <v>31</v>
      </c>
      <c r="F40" s="63">
        <v>10</v>
      </c>
      <c r="G40" s="47"/>
      <c r="H40" s="21">
        <f t="shared" si="6"/>
        <v>0</v>
      </c>
      <c r="I40" s="21">
        <f t="shared" si="7"/>
        <v>0</v>
      </c>
    </row>
    <row r="41" spans="1:9" ht="10.199999999999999">
      <c r="A41" s="16"/>
      <c r="B41" s="61">
        <v>24</v>
      </c>
      <c r="C41" s="62" t="s">
        <v>47</v>
      </c>
      <c r="D41" s="64" t="s">
        <v>48</v>
      </c>
      <c r="E41" s="65" t="s">
        <v>21</v>
      </c>
      <c r="F41" s="63">
        <v>1</v>
      </c>
      <c r="G41" s="47"/>
      <c r="H41" s="21">
        <f t="shared" si="6"/>
        <v>0</v>
      </c>
      <c r="I41" s="21">
        <f t="shared" si="7"/>
        <v>0</v>
      </c>
    </row>
    <row r="42" spans="1:9" ht="10.199999999999999">
      <c r="A42" s="16"/>
      <c r="B42" s="61">
        <v>25</v>
      </c>
      <c r="C42" s="62" t="s">
        <v>49</v>
      </c>
      <c r="D42" s="66" t="s">
        <v>97</v>
      </c>
      <c r="E42" s="65" t="s">
        <v>21</v>
      </c>
      <c r="F42" s="63">
        <v>1</v>
      </c>
      <c r="G42" s="47"/>
      <c r="H42" s="21">
        <f t="shared" si="6"/>
        <v>0</v>
      </c>
      <c r="I42" s="21">
        <f t="shared" si="7"/>
        <v>0</v>
      </c>
    </row>
    <row r="43" spans="1:9" ht="10.199999999999999">
      <c r="A43" s="16"/>
      <c r="B43" s="61">
        <v>26</v>
      </c>
      <c r="C43" s="62" t="s">
        <v>50</v>
      </c>
      <c r="D43" s="67" t="s">
        <v>115</v>
      </c>
      <c r="E43" s="65" t="s">
        <v>21</v>
      </c>
      <c r="F43" s="63">
        <v>1</v>
      </c>
      <c r="G43" s="47"/>
      <c r="H43" s="21">
        <f t="shared" ref="H43" si="8">+F43*G43</f>
        <v>0</v>
      </c>
      <c r="I43" s="21">
        <f t="shared" ref="I43" si="9">+H43*1.23</f>
        <v>0</v>
      </c>
    </row>
    <row r="44" spans="1:9" ht="10.199999999999999">
      <c r="A44" s="16"/>
      <c r="B44" s="61">
        <v>27</v>
      </c>
      <c r="C44" s="62" t="s">
        <v>51</v>
      </c>
      <c r="D44" s="67" t="s">
        <v>115</v>
      </c>
      <c r="E44" s="65" t="s">
        <v>21</v>
      </c>
      <c r="F44" s="63">
        <v>1</v>
      </c>
      <c r="G44" s="47"/>
      <c r="H44" s="21">
        <f t="shared" ref="H44" si="10">+F44*G44</f>
        <v>0</v>
      </c>
      <c r="I44" s="21">
        <f t="shared" ref="I44" si="11">+H44*1.23</f>
        <v>0</v>
      </c>
    </row>
    <row r="45" spans="1:9" ht="20.399999999999999">
      <c r="A45" s="16"/>
      <c r="B45" s="61">
        <v>28</v>
      </c>
      <c r="C45" s="62" t="s">
        <v>52</v>
      </c>
      <c r="D45" s="68" t="s">
        <v>33</v>
      </c>
      <c r="E45" s="65" t="s">
        <v>21</v>
      </c>
      <c r="F45" s="63">
        <v>1</v>
      </c>
      <c r="G45" s="47"/>
      <c r="H45" s="21">
        <f t="shared" ref="H45" si="12">+F45*G45</f>
        <v>0</v>
      </c>
      <c r="I45" s="21">
        <f t="shared" si="7"/>
        <v>0</v>
      </c>
    </row>
    <row r="46" spans="1:9" ht="20.399999999999999">
      <c r="A46" s="16"/>
      <c r="B46" s="61">
        <v>29</v>
      </c>
      <c r="C46" s="62" t="s">
        <v>53</v>
      </c>
      <c r="D46" s="69" t="s">
        <v>96</v>
      </c>
      <c r="E46" s="65" t="s">
        <v>21</v>
      </c>
      <c r="F46" s="63">
        <v>1</v>
      </c>
      <c r="G46" s="53"/>
      <c r="H46" s="21">
        <f t="shared" si="6"/>
        <v>0</v>
      </c>
      <c r="I46" s="21">
        <f t="shared" si="7"/>
        <v>0</v>
      </c>
    </row>
    <row r="47" spans="1:9" ht="10.199999999999999">
      <c r="A47" s="16"/>
      <c r="B47" s="61">
        <v>30</v>
      </c>
      <c r="C47" s="62" t="s">
        <v>55</v>
      </c>
      <c r="D47" s="69" t="str">
        <f>D25</f>
        <v>Chránička KOPOFLEX 50, alebo ekvivalent</v>
      </c>
      <c r="E47" s="65" t="s">
        <v>21</v>
      </c>
      <c r="F47" s="63">
        <v>10</v>
      </c>
      <c r="G47" s="53"/>
      <c r="H47" s="21">
        <f t="shared" si="6"/>
        <v>0</v>
      </c>
      <c r="I47" s="21">
        <f t="shared" si="7"/>
        <v>0</v>
      </c>
    </row>
    <row r="48" spans="1:9" ht="10.199999999999999">
      <c r="A48" s="16"/>
      <c r="B48" s="61">
        <v>31</v>
      </c>
      <c r="C48" s="62" t="s">
        <v>56</v>
      </c>
      <c r="D48" s="68" t="s">
        <v>54</v>
      </c>
      <c r="E48" s="65" t="s">
        <v>31</v>
      </c>
      <c r="F48" s="63">
        <v>3</v>
      </c>
      <c r="G48" s="47"/>
      <c r="H48" s="21">
        <f t="shared" si="6"/>
        <v>0</v>
      </c>
      <c r="I48" s="21">
        <f t="shared" si="7"/>
        <v>0</v>
      </c>
    </row>
    <row r="49" spans="1:9" ht="10.199999999999999">
      <c r="A49" s="16"/>
      <c r="B49" s="61">
        <v>32</v>
      </c>
      <c r="C49" s="62" t="s">
        <v>57</v>
      </c>
      <c r="D49" s="68" t="s">
        <v>89</v>
      </c>
      <c r="E49" s="65" t="s">
        <v>31</v>
      </c>
      <c r="F49" s="63">
        <v>12</v>
      </c>
      <c r="G49" s="47"/>
      <c r="H49" s="21">
        <f t="shared" si="6"/>
        <v>0</v>
      </c>
      <c r="I49" s="21">
        <f t="shared" si="7"/>
        <v>0</v>
      </c>
    </row>
    <row r="50" spans="1:9" ht="10.199999999999999">
      <c r="A50" s="16"/>
      <c r="B50" s="61">
        <v>33</v>
      </c>
      <c r="C50" s="62" t="s">
        <v>58</v>
      </c>
      <c r="D50" s="68" t="str">
        <f t="shared" ref="D50:D51" si="13">D29</f>
        <v>Kábel CYKY-J 3x1,5</v>
      </c>
      <c r="E50" s="65" t="s">
        <v>31</v>
      </c>
      <c r="F50" s="63">
        <v>10</v>
      </c>
      <c r="G50" s="47"/>
      <c r="H50" s="21">
        <f t="shared" si="6"/>
        <v>0</v>
      </c>
      <c r="I50" s="21">
        <f t="shared" si="7"/>
        <v>0</v>
      </c>
    </row>
    <row r="51" spans="1:9" ht="10.199999999999999">
      <c r="A51" s="16"/>
      <c r="B51" s="61">
        <v>34</v>
      </c>
      <c r="C51" s="62" t="s">
        <v>85</v>
      </c>
      <c r="D51" s="67" t="str">
        <f t="shared" si="13"/>
        <v>Kábel CYKY-J 3x2,5</v>
      </c>
      <c r="E51" s="65" t="s">
        <v>31</v>
      </c>
      <c r="F51" s="63">
        <v>10</v>
      </c>
      <c r="G51" s="47"/>
      <c r="H51" s="21">
        <f t="shared" si="6"/>
        <v>0</v>
      </c>
      <c r="I51" s="21">
        <f t="shared" si="7"/>
        <v>0</v>
      </c>
    </row>
    <row r="52" spans="1:9" ht="20.399999999999999">
      <c r="A52" s="16"/>
      <c r="B52" s="61">
        <v>35</v>
      </c>
      <c r="C52" s="62" t="s">
        <v>116</v>
      </c>
      <c r="D52" s="67" t="s">
        <v>59</v>
      </c>
      <c r="E52" s="65" t="s">
        <v>20</v>
      </c>
      <c r="F52" s="63">
        <v>1</v>
      </c>
      <c r="G52" s="47"/>
      <c r="H52" s="21">
        <f t="shared" si="6"/>
        <v>0</v>
      </c>
      <c r="I52" s="21">
        <f t="shared" si="7"/>
        <v>0</v>
      </c>
    </row>
    <row r="53" spans="1:9" ht="13.2">
      <c r="A53" s="15"/>
      <c r="B53" s="29"/>
      <c r="C53" s="30">
        <v>3</v>
      </c>
      <c r="D53" s="30" t="s">
        <v>60</v>
      </c>
      <c r="E53" s="30"/>
      <c r="F53" s="14"/>
      <c r="G53" s="14"/>
      <c r="H53" s="14"/>
      <c r="I53" s="15"/>
    </row>
    <row r="54" spans="1:9" ht="39.6">
      <c r="A54" s="15"/>
      <c r="B54" s="29"/>
      <c r="C54" s="30" t="s">
        <v>61</v>
      </c>
      <c r="D54" s="30" t="s">
        <v>62</v>
      </c>
      <c r="E54" s="30"/>
      <c r="F54" s="14"/>
      <c r="G54" s="14"/>
      <c r="H54" s="14"/>
      <c r="I54" s="15"/>
    </row>
    <row r="55" spans="1:9" ht="71.400000000000006">
      <c r="A55" s="70"/>
      <c r="B55" s="61">
        <v>36</v>
      </c>
      <c r="C55" s="62" t="s">
        <v>63</v>
      </c>
      <c r="D55" s="67" t="s">
        <v>122</v>
      </c>
      <c r="E55" s="71" t="s">
        <v>21</v>
      </c>
      <c r="F55" s="63">
        <v>1</v>
      </c>
      <c r="G55" s="47"/>
      <c r="H55" s="21">
        <f t="shared" ref="H55" si="14">+F55*G55</f>
        <v>0</v>
      </c>
      <c r="I55" s="21">
        <f>+H55*1.23</f>
        <v>0</v>
      </c>
    </row>
    <row r="56" spans="1:9" ht="61.2">
      <c r="A56" s="72"/>
      <c r="B56" s="61">
        <v>37</v>
      </c>
      <c r="C56" s="62" t="s">
        <v>87</v>
      </c>
      <c r="D56" s="67" t="s">
        <v>117</v>
      </c>
      <c r="E56" s="71" t="s">
        <v>31</v>
      </c>
      <c r="F56" s="63">
        <v>8.5</v>
      </c>
      <c r="G56" s="47"/>
      <c r="H56" s="21">
        <f t="shared" ref="H56:H57" si="15">+F56*G56</f>
        <v>0</v>
      </c>
      <c r="I56" s="21">
        <f t="shared" ref="I56:I57" si="16">+H56*1.23</f>
        <v>0</v>
      </c>
    </row>
    <row r="57" spans="1:9" ht="10.199999999999999">
      <c r="A57" s="72"/>
      <c r="B57" s="73">
        <v>38</v>
      </c>
      <c r="C57" s="62" t="s">
        <v>64</v>
      </c>
      <c r="D57" s="67" t="s">
        <v>98</v>
      </c>
      <c r="E57" s="71" t="s">
        <v>65</v>
      </c>
      <c r="F57" s="63">
        <v>1.5</v>
      </c>
      <c r="G57" s="47"/>
      <c r="H57" s="21">
        <f t="shared" si="15"/>
        <v>0</v>
      </c>
      <c r="I57" s="21">
        <f t="shared" si="16"/>
        <v>0</v>
      </c>
    </row>
    <row r="58" spans="1:9" ht="28.5" customHeight="1">
      <c r="A58" s="15"/>
      <c r="B58" s="29"/>
      <c r="C58" s="30">
        <v>4</v>
      </c>
      <c r="D58" s="30" t="s">
        <v>66</v>
      </c>
      <c r="E58" s="31"/>
      <c r="F58" s="14"/>
      <c r="G58" s="32"/>
      <c r="H58" s="14"/>
      <c r="I58" s="15"/>
    </row>
    <row r="59" spans="1:9" ht="28.5" customHeight="1">
      <c r="A59" s="15"/>
      <c r="B59" s="26"/>
      <c r="C59" s="27" t="s">
        <v>70</v>
      </c>
      <c r="D59" s="27" t="s">
        <v>71</v>
      </c>
      <c r="E59" s="27"/>
      <c r="F59" s="28"/>
      <c r="G59" s="28"/>
      <c r="H59" s="28"/>
      <c r="I59" s="15"/>
    </row>
    <row r="60" spans="1:9" ht="10.199999999999999">
      <c r="A60" s="74"/>
      <c r="B60" s="61">
        <v>35</v>
      </c>
      <c r="C60" s="62" t="s">
        <v>101</v>
      </c>
      <c r="D60" s="64" t="s">
        <v>67</v>
      </c>
      <c r="E60" s="75" t="s">
        <v>68</v>
      </c>
      <c r="F60" s="63">
        <v>5</v>
      </c>
      <c r="G60" s="47"/>
      <c r="H60" s="21">
        <f t="shared" ref="H60:H63" si="17">+F60*G60</f>
        <v>0</v>
      </c>
      <c r="I60" s="21">
        <f>+H60*1.23</f>
        <v>0</v>
      </c>
    </row>
    <row r="61" spans="1:9" ht="20.399999999999999">
      <c r="A61" s="76"/>
      <c r="B61" s="77">
        <v>36</v>
      </c>
      <c r="C61" s="17" t="s">
        <v>102</v>
      </c>
      <c r="D61" s="18" t="s">
        <v>99</v>
      </c>
      <c r="E61" s="19" t="s">
        <v>74</v>
      </c>
      <c r="F61" s="23">
        <v>1</v>
      </c>
      <c r="G61" s="78"/>
      <c r="H61" s="21">
        <f>+F61*G61</f>
        <v>0</v>
      </c>
      <c r="I61" s="21">
        <f>+H61*1.23</f>
        <v>0</v>
      </c>
    </row>
    <row r="62" spans="1:9" ht="40.799999999999997">
      <c r="A62" s="74"/>
      <c r="B62" s="61">
        <v>37</v>
      </c>
      <c r="C62" s="62" t="s">
        <v>103</v>
      </c>
      <c r="D62" s="79" t="s">
        <v>100</v>
      </c>
      <c r="E62" s="75" t="s">
        <v>74</v>
      </c>
      <c r="F62" s="63">
        <v>1</v>
      </c>
      <c r="G62" s="47"/>
      <c r="H62" s="21">
        <f t="shared" ref="H62" si="18">+F62*G62</f>
        <v>0</v>
      </c>
      <c r="I62" s="21">
        <f t="shared" ref="I62" si="19">+H62*1.23</f>
        <v>0</v>
      </c>
    </row>
    <row r="63" spans="1:9" ht="20.399999999999999">
      <c r="A63" s="16"/>
      <c r="B63" s="77">
        <v>38</v>
      </c>
      <c r="C63" s="17" t="s">
        <v>104</v>
      </c>
      <c r="D63" s="67" t="s">
        <v>77</v>
      </c>
      <c r="E63" s="75" t="s">
        <v>74</v>
      </c>
      <c r="F63" s="63">
        <v>1</v>
      </c>
      <c r="G63" s="47"/>
      <c r="H63" s="21">
        <f t="shared" si="17"/>
        <v>0</v>
      </c>
      <c r="I63" s="21">
        <f t="shared" ref="I63" si="20">+H63*1.23</f>
        <v>0</v>
      </c>
    </row>
    <row r="64" spans="1:9" ht="10.199999999999999">
      <c r="A64" s="76"/>
      <c r="B64" s="61">
        <v>39</v>
      </c>
      <c r="C64" s="62" t="s">
        <v>86</v>
      </c>
      <c r="D64" s="36" t="s">
        <v>69</v>
      </c>
      <c r="E64" s="19" t="s">
        <v>74</v>
      </c>
      <c r="F64" s="23">
        <v>1</v>
      </c>
      <c r="G64" s="78"/>
      <c r="H64" s="21">
        <f>+F64*G64</f>
        <v>0</v>
      </c>
      <c r="I64" s="21">
        <f t="shared" ref="I64:I67" si="21">+H64*1.23</f>
        <v>0</v>
      </c>
    </row>
    <row r="65" spans="1:9" ht="30.6">
      <c r="A65" s="76"/>
      <c r="B65" s="77">
        <v>40</v>
      </c>
      <c r="C65" s="17" t="s">
        <v>72</v>
      </c>
      <c r="D65" s="37" t="s">
        <v>106</v>
      </c>
      <c r="E65" s="19" t="s">
        <v>74</v>
      </c>
      <c r="F65" s="23">
        <v>1</v>
      </c>
      <c r="G65" s="78"/>
      <c r="H65" s="21">
        <f t="shared" ref="H65" si="22">+F65*G65</f>
        <v>0</v>
      </c>
      <c r="I65" s="21">
        <f t="shared" si="21"/>
        <v>0</v>
      </c>
    </row>
    <row r="66" spans="1:9" ht="30.6">
      <c r="A66" s="76"/>
      <c r="B66" s="61">
        <v>41</v>
      </c>
      <c r="C66" s="62" t="s">
        <v>75</v>
      </c>
      <c r="D66" s="18" t="s">
        <v>107</v>
      </c>
      <c r="E66" s="19" t="s">
        <v>74</v>
      </c>
      <c r="F66" s="23">
        <v>1</v>
      </c>
      <c r="G66" s="78"/>
      <c r="H66" s="21">
        <f>+F66*G66</f>
        <v>0</v>
      </c>
      <c r="I66" s="21">
        <f t="shared" si="21"/>
        <v>0</v>
      </c>
    </row>
    <row r="67" spans="1:9" ht="18" customHeight="1">
      <c r="A67" s="76"/>
      <c r="B67" s="77">
        <v>42</v>
      </c>
      <c r="C67" s="17" t="s">
        <v>76</v>
      </c>
      <c r="D67" s="20" t="s">
        <v>73</v>
      </c>
      <c r="E67" s="19" t="s">
        <v>74</v>
      </c>
      <c r="F67" s="23">
        <v>1</v>
      </c>
      <c r="G67" s="78"/>
      <c r="H67" s="21">
        <f t="shared" ref="H67" si="23">+F67*G67</f>
        <v>0</v>
      </c>
      <c r="I67" s="21">
        <f t="shared" si="21"/>
        <v>0</v>
      </c>
    </row>
    <row r="68" spans="1:9" ht="20.399999999999999">
      <c r="A68" s="76"/>
      <c r="B68" s="61">
        <v>43</v>
      </c>
      <c r="C68" s="62" t="s">
        <v>118</v>
      </c>
      <c r="D68" s="18" t="s">
        <v>105</v>
      </c>
      <c r="E68" s="19" t="s">
        <v>74</v>
      </c>
      <c r="F68" s="23">
        <v>1</v>
      </c>
      <c r="G68" s="78"/>
      <c r="H68" s="21">
        <f>+F68*G68</f>
        <v>0</v>
      </c>
      <c r="I68" s="21">
        <f>+H68*1.23</f>
        <v>0</v>
      </c>
    </row>
    <row r="69" spans="1:9" ht="26.4">
      <c r="A69" s="15"/>
      <c r="B69" s="33"/>
      <c r="C69" s="34"/>
      <c r="D69" s="34"/>
      <c r="E69" s="34"/>
      <c r="F69" s="35"/>
      <c r="G69" s="13" t="s">
        <v>78</v>
      </c>
      <c r="H69" s="24">
        <f>SUM(H16:H68)</f>
        <v>0</v>
      </c>
      <c r="I69" s="24">
        <f>SUM(I16:I68)</f>
        <v>0</v>
      </c>
    </row>
  </sheetData>
  <sheetProtection formatCells="0" formatColumns="0" formatRows="0" insertColumns="0" insertRows="0" insertHyperlinks="0" deleteColumns="0" deleteRows="0" sort="0" autoFilter="0" pivotTables="0"/>
  <mergeCells count="2">
    <mergeCell ref="B1:H1"/>
    <mergeCell ref="B11:D11"/>
  </mergeCells>
  <phoneticPr fontId="0" type="noConversion"/>
  <pageMargins left="0.39370078740157483" right="0.39370078740157483" top="0.78740157480314965" bottom="0.78740157480314965" header="0" footer="0"/>
  <pageSetup paperSize="9" scale="90" fitToHeight="0" orientation="portrait" blackAndWhite="1" r:id="rId1"/>
  <headerFooter alignWithMargins="0">
    <oddHeader>&amp;L&amp;"-,Tučné"&amp;10&amp;F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BA2C2EA82A03041871D0EB8DEE3DCD8" ma:contentTypeVersion="13" ma:contentTypeDescription="Umožňuje vytvoriť nový dokument." ma:contentTypeScope="" ma:versionID="27b5360481d3f97b56d3204193d5542f">
  <xsd:schema xmlns:xsd="http://www.w3.org/2001/XMLSchema" xmlns:xs="http://www.w3.org/2001/XMLSchema" xmlns:p="http://schemas.microsoft.com/office/2006/metadata/properties" xmlns:ns2="c58faaa4-c664-42fb-9b04-e9c7348b8ef9" xmlns:ns3="7b92761a-bd41-452d-9f89-a7e446d681c6" targetNamespace="http://schemas.microsoft.com/office/2006/metadata/properties" ma:root="true" ma:fieldsID="8d029567569aef70ca32947c849dc5f6" ns2:_="" ns3:_="">
    <xsd:import namespace="c58faaa4-c664-42fb-9b04-e9c7348b8ef9"/>
    <xsd:import namespace="7b92761a-bd41-452d-9f89-a7e446d681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faaa4-c664-42fb-9b04-e9c7348b8e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Značky obrázka" ma:readOnly="false" ma:fieldId="{5cf76f15-5ced-4ddc-b409-7134ff3c332f}" ma:taxonomyMulti="true" ma:sspId="5ed86232-ae87-4f5b-b4be-63d4912592e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92761a-bd41-452d-9f89-a7e446d681c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3fa8e-bbd2-4f9e-9b08-f3d04cfc50e1}" ma:internalName="TaxCatchAll" ma:showField="CatchAllData" ma:web="7b92761a-bd41-452d-9f89-a7e446d681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b92761a-bd41-452d-9f89-a7e446d681c6" xsi:nil="true"/>
    <lcf76f155ced4ddcb4097134ff3c332f xmlns="c58faaa4-c664-42fb-9b04-e9c7348b8ef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E50929-60DC-4FC2-AC58-E78EABB88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faaa4-c664-42fb-9b04-e9c7348b8ef9"/>
    <ds:schemaRef ds:uri="7b92761a-bd41-452d-9f89-a7e446d681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90CF76-99E6-4ED3-A286-DBAB5B043BAB}">
  <ds:schemaRefs>
    <ds:schemaRef ds:uri="http://schemas.microsoft.com/sharepoint/v3/contenttype/forms"/>
  </ds:schemaRefs>
</ds:datastoreItem>
</file>

<file path=customXml/itemProps3.xml><?xml version="1.0" encoding="utf-8"?>
<ds:datastoreItem xmlns:ds="http://schemas.openxmlformats.org/officeDocument/2006/customXml" ds:itemID="{1272EE7E-F8FE-490C-B00A-E6C1C4BEC280}">
  <ds:schemaRefs>
    <ds:schemaRef ds:uri="http://schemas.microsoft.com/office/infopath/2007/PartnerControls"/>
    <ds:schemaRef ds:uri="http://www.w3.org/XML/1998/namespace"/>
    <ds:schemaRef ds:uri="http://purl.org/dc/elements/1.1/"/>
    <ds:schemaRef ds:uri="http://schemas.microsoft.com/office/2006/documentManagement/types"/>
    <ds:schemaRef ds:uri="http://purl.org/dc/terms/"/>
    <ds:schemaRef ds:uri="c58faaa4-c664-42fb-9b04-e9c7348b8ef9"/>
    <ds:schemaRef ds:uri="http://purl.org/dc/dcmitype/"/>
    <ds:schemaRef ds:uri="http://schemas.microsoft.com/office/2006/metadata/properties"/>
    <ds:schemaRef ds:uri="http://schemas.openxmlformats.org/package/2006/metadata/core-properties"/>
    <ds:schemaRef ds:uri="7b92761a-bd41-452d-9f89-a7e446d681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Výkaz - Výmer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Oršula, Jaroslav</dc:creator>
  <cp:keywords/>
  <dc:description/>
  <cp:lastModifiedBy>Oršula, Jaroslav</cp:lastModifiedBy>
  <cp:revision/>
  <cp:lastPrinted>2024-08-08T12:29:25Z</cp:lastPrinted>
  <dcterms:created xsi:type="dcterms:W3CDTF">2023-03-27T05:59:59Z</dcterms:created>
  <dcterms:modified xsi:type="dcterms:W3CDTF">2026-03-29T08:49:07Z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0x010100BBA2C2EA82A03041871D0EB8DEE3DCD8</vt:lpwstr>
  </property>
  <property fmtid="{D5CDD505-2E9C-101B-9397-08002B2CF9AE}" pid="37" name="MediaServiceImageTags">
    <vt:lpwstr/>
  </property>
</Properties>
</file>