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estokosice.sharepoint.com/sites/MMK-NDI000026/Zdielane dokumenty/General/PROJEKTY DNS 2026 - BP, PROCES VO_13605-26/02-2  Verejné obstarávanie, súťaž/"/>
    </mc:Choice>
  </mc:AlternateContent>
  <xr:revisionPtr revIDLastSave="180" documentId="8_{4066D0FD-224C-42CB-8BCD-22E9A19A113F}" xr6:coauthVersionLast="47" xr6:coauthVersionMax="47" xr10:uidLastSave="{863DB5DB-DBCC-407B-BB04-B11F7938A11F}"/>
  <bookViews>
    <workbookView xWindow="28680" yWindow="-120" windowWidth="29040" windowHeight="15720" xr2:uid="{00000000-000D-0000-FFFF-FFFF00000000}"/>
  </bookViews>
  <sheets>
    <sheet name="Výkaz - Vým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 l="1"/>
  <c r="I17" i="1" s="1"/>
  <c r="H18" i="1"/>
  <c r="I18" i="1" s="1"/>
  <c r="H19" i="1"/>
  <c r="I19" i="1" s="1"/>
  <c r="H20" i="1"/>
  <c r="I20" i="1" s="1"/>
  <c r="H21" i="1"/>
  <c r="I21" i="1" s="1"/>
  <c r="H22" i="1"/>
  <c r="I22" i="1" s="1"/>
  <c r="H23" i="1"/>
  <c r="I23" i="1" s="1"/>
  <c r="H24" i="1"/>
  <c r="I24" i="1" s="1"/>
  <c r="H25" i="1"/>
  <c r="I25" i="1" s="1"/>
  <c r="H26" i="1"/>
  <c r="I26" i="1" s="1"/>
  <c r="H27" i="1"/>
  <c r="I27" i="1" s="1"/>
  <c r="H28" i="1"/>
  <c r="I28" i="1" s="1"/>
  <c r="H57" i="1"/>
  <c r="I57" i="1" s="1"/>
  <c r="H58" i="1"/>
  <c r="I58" i="1" s="1"/>
  <c r="D46" i="1"/>
  <c r="D45" i="1"/>
  <c r="D42" i="1"/>
  <c r="H37" i="1"/>
  <c r="I37" i="1" s="1"/>
  <c r="H40" i="1" l="1"/>
  <c r="I40" i="1" s="1"/>
  <c r="H61" i="1"/>
  <c r="I61" i="1" s="1"/>
  <c r="H60" i="1"/>
  <c r="I60" i="1" s="1"/>
  <c r="H51" i="1"/>
  <c r="I51" i="1" s="1"/>
  <c r="H52" i="1"/>
  <c r="I52" i="1" s="1"/>
  <c r="H53" i="1"/>
  <c r="I53" i="1" s="1"/>
  <c r="H32" i="1"/>
  <c r="I32" i="1" s="1"/>
  <c r="H33" i="1"/>
  <c r="I33" i="1" s="1"/>
  <c r="H34" i="1"/>
  <c r="I34" i="1" s="1"/>
  <c r="H35" i="1"/>
  <c r="I35" i="1" s="1"/>
  <c r="H36" i="1"/>
  <c r="I36" i="1" s="1"/>
  <c r="H38" i="1"/>
  <c r="I38" i="1" s="1"/>
  <c r="H39" i="1"/>
  <c r="I39" i="1" s="1"/>
  <c r="H41" i="1"/>
  <c r="I41" i="1" s="1"/>
  <c r="H42" i="1"/>
  <c r="I42" i="1" s="1"/>
  <c r="H43" i="1"/>
  <c r="I43" i="1" s="1"/>
  <c r="H44" i="1"/>
  <c r="I44" i="1" s="1"/>
  <c r="H45" i="1"/>
  <c r="I45" i="1" s="1"/>
  <c r="H46" i="1"/>
  <c r="I46" i="1" s="1"/>
  <c r="H47" i="1"/>
  <c r="I47" i="1" s="1"/>
  <c r="H31" i="1"/>
  <c r="I31" i="1" s="1"/>
  <c r="H50" i="1"/>
  <c r="I50" i="1" s="1"/>
  <c r="H59" i="1"/>
  <c r="I59" i="1" s="1"/>
  <c r="H56" i="1"/>
  <c r="I56" i="1" s="1"/>
  <c r="H63" i="1"/>
  <c r="I63" i="1" s="1"/>
  <c r="H64" i="1"/>
  <c r="I64" i="1" s="1"/>
  <c r="H16" i="1" l="1"/>
  <c r="I16" i="1" s="1"/>
  <c r="H62" i="1"/>
  <c r="I62" i="1" s="1"/>
  <c r="I65" i="1" l="1"/>
  <c r="H65" i="1"/>
</calcChain>
</file>

<file path=xl/sharedStrings.xml><?xml version="1.0" encoding="utf-8"?>
<sst xmlns="http://schemas.openxmlformats.org/spreadsheetml/2006/main" count="169" uniqueCount="116">
  <si>
    <t>VÝKAZ VÝMER</t>
  </si>
  <si>
    <t>Projektant: Ing. Klešč</t>
  </si>
  <si>
    <t>Objednávateľ:   Mesto Košice</t>
  </si>
  <si>
    <t xml:space="preserve">Zhotoviteľ:   </t>
  </si>
  <si>
    <t xml:space="preserve">Spracoval:   </t>
  </si>
  <si>
    <t>Miesto:  Košice</t>
  </si>
  <si>
    <t xml:space="preserve">Dátum:  </t>
  </si>
  <si>
    <t>Č.</t>
  </si>
  <si>
    <t>Kód položky</t>
  </si>
  <si>
    <t>Popis</t>
  </si>
  <si>
    <t>MJ</t>
  </si>
  <si>
    <t>Množstvo celkom</t>
  </si>
  <si>
    <t>Cena / MJ bez DPH (EUR)</t>
  </si>
  <si>
    <t>Cena spolu bez DPH (EUR)</t>
  </si>
  <si>
    <t>Cena spolu s DPH (EUR)</t>
  </si>
  <si>
    <t>HSV</t>
  </si>
  <si>
    <t>Práce a dodávky HSV</t>
  </si>
  <si>
    <t>Dodávka MAT - Technológia bezpečného priechodu</t>
  </si>
  <si>
    <t>MAT</t>
  </si>
  <si>
    <t>MAT 1.1</t>
  </si>
  <si>
    <t>set</t>
  </si>
  <si>
    <t>ks</t>
  </si>
  <si>
    <t>MAT 1.2</t>
  </si>
  <si>
    <t>MAT 1.3</t>
  </si>
  <si>
    <t>MAT 1.4</t>
  </si>
  <si>
    <t>Konzola pre úchyt svietidla/Výložníka</t>
  </si>
  <si>
    <t>MAT 1.5</t>
  </si>
  <si>
    <t>MAT 1.6</t>
  </si>
  <si>
    <t>MAT 1.7</t>
  </si>
  <si>
    <t>MAT 1.8</t>
  </si>
  <si>
    <t>MAT 1.9</t>
  </si>
  <si>
    <t>m</t>
  </si>
  <si>
    <t>MAT 1.10</t>
  </si>
  <si>
    <t>Stožiarová svorkovnica EKM 2x E27 vrátane istenia a DIN lista</t>
  </si>
  <si>
    <t>MAT 1.11</t>
  </si>
  <si>
    <t>Kábel CYKY-J 3x1,5</t>
  </si>
  <si>
    <t>Uzemnenie stožiara - FeZn 10, SP1, SS svorky, gumosfalt, teplom zmrštitelňa bužírka ŽZ</t>
  </si>
  <si>
    <t>Montáž</t>
  </si>
  <si>
    <t>M22</t>
  </si>
  <si>
    <t>Technológia bezpečného - inteligentného priechodu pre chodcov s detekciou prítomnosti chodca</t>
  </si>
  <si>
    <t>MONT 2.1</t>
  </si>
  <si>
    <t>MONT 2.2</t>
  </si>
  <si>
    <t>MONT 2.3</t>
  </si>
  <si>
    <t>MONT 2.4</t>
  </si>
  <si>
    <t>MONT 2.5</t>
  </si>
  <si>
    <t>MONT 2.6</t>
  </si>
  <si>
    <t>MONT 2.7</t>
  </si>
  <si>
    <t>MONT 2.8</t>
  </si>
  <si>
    <t xml:space="preserve">Rúrový stožiar </t>
  </si>
  <si>
    <t>MONT 2.9</t>
  </si>
  <si>
    <t>MONT 2.10</t>
  </si>
  <si>
    <t>MONT 2.11</t>
  </si>
  <si>
    <t>MONT 2.12</t>
  </si>
  <si>
    <t>MONT 2.13</t>
  </si>
  <si>
    <t>Pancierová trúbka 3m</t>
  </si>
  <si>
    <t>MONT 2.14</t>
  </si>
  <si>
    <t>MONT 2.15</t>
  </si>
  <si>
    <t>MONT 2.16</t>
  </si>
  <si>
    <t>MONT 2.17</t>
  </si>
  <si>
    <t>Uzemnenie stožiarov VO_BP FeZn vedenie 10mm (vrátané zemných prác)</t>
  </si>
  <si>
    <t>Zemné práce</t>
  </si>
  <si>
    <t>M46</t>
  </si>
  <si>
    <t>Technológia bezpečného - inteligentného priechodu pre chodcov s detekciou prítomnosti chodca.</t>
  </si>
  <si>
    <t>M46 3.1</t>
  </si>
  <si>
    <t>M46 3.3</t>
  </si>
  <si>
    <t>t</t>
  </si>
  <si>
    <t>Iné</t>
  </si>
  <si>
    <t>Zapožičanie montážnej plošiny</t>
  </si>
  <si>
    <t>hod</t>
  </si>
  <si>
    <t>Demontáž jestvujúce DZ</t>
  </si>
  <si>
    <t>HSZ</t>
  </si>
  <si>
    <t xml:space="preserve">Hodinové zúčtovacie sadzby   </t>
  </si>
  <si>
    <t>HSZ 4.6</t>
  </si>
  <si>
    <t>Dopravné náklady</t>
  </si>
  <si>
    <t>sub.</t>
  </si>
  <si>
    <t>HSZ 4.7</t>
  </si>
  <si>
    <t>HSZ 4.8</t>
  </si>
  <si>
    <t>Záverečné merania osvetlenia a vypracovanie protokolu z merania</t>
  </si>
  <si>
    <t>Celková cena</t>
  </si>
  <si>
    <t xml:space="preserve">Riadiaca jednotka video-detekčného zariadenia, s akumulátorom a montážnou súpravou vrátane káblových prepojení na značku a detektor, podľa technickej špecifikácie   </t>
  </si>
  <si>
    <t>Konzola pre úchyt Riadiacej jednotky</t>
  </si>
  <si>
    <t xml:space="preserve">Riadiaca jednotka video-detekčného zariadenia na stožiar - rozvádzač riadiacej jednoky, káblové prepojenie, integrácia, spustenie  a uvedenie systému do prevádzky  </t>
  </si>
  <si>
    <t xml:space="preserve">Video-detekčné zariadenie na stožiar   </t>
  </si>
  <si>
    <t>Dopravná značka ZDZ 325-10 "Priechod pre chodcov" s výstražnými blikačmi min. 200mm, Zn lisovaná, rozmerov 1000mm x 750mm, RA1, P3, E2, SP1, vrátane montážnej súpravy, podľa PD</t>
  </si>
  <si>
    <t>Svietidlo asymetrické SMART LED na stĺp</t>
  </si>
  <si>
    <t>HSZ 4.5</t>
  </si>
  <si>
    <t>M46 3.2</t>
  </si>
  <si>
    <t>Stavba: Zvýraznenie chodca na priechode pre chodcov v lokalite MČ Košice – Staré Mesto</t>
  </si>
  <si>
    <t>Objekt:  MČ Košice - Staré Mesto, ul. Magurská – Kuzmányho</t>
  </si>
  <si>
    <t>Kábel AYKY 4x25</t>
  </si>
  <si>
    <t>Kábel CYKY-J 3x2,5</t>
  </si>
  <si>
    <t>kpl</t>
  </si>
  <si>
    <t>Video-detekčné zariadenie vrátanie uchytenia, podľa technickej špecifikácie</t>
  </si>
  <si>
    <t>Stožiar osvetľovací oceľový kužeľový prirubový, výška 5m, vrátane zmršťovacej hadice RDK, alebo náteru, žiarovo zinkovaný, podľa technickej špecifikácie</t>
  </si>
  <si>
    <t>Svietidlo asymetrické SMART LED na stĺp, 5700 K, max. 65W, min. IP65, min. IK08, min. 140 lm/W, v zmysle PD, podľa technickej špecifikácie</t>
  </si>
  <si>
    <t>Prefabrikovaný základ</t>
  </si>
  <si>
    <t>Konzola pre úchyt video-detekčného zariadenia, dopravnej značky s výstražnými blikačmi</t>
  </si>
  <si>
    <t xml:space="preserve">Pevné uloženie kábla a zatiahnutie do chráničky </t>
  </si>
  <si>
    <t>Dozbrojenie jestv stožiara VO, zaústenie do pätky, prieraz v betóne, vŕtanie ocele</t>
  </si>
  <si>
    <t xml:space="preserve">Prefabrikovaný základ </t>
  </si>
  <si>
    <t xml:space="preserve">Chodník - pätka pre stožiar výložníkový 0,8x0,8x1,5:
rezenie betónu alebo asfaltu do hr6cm, vyburánie betonú alebo asflatu, Výkopy jamy, montáž chráničky PVC DN 63 (kopoflex),debnenie pätky VO, podbetonovanie betonáž pätky,  úpravy okolia 
- betón pätky stožiara výložníkového vrátane materiálu
- chránička PVC DN 63 (kopoflex) 1m - dodávka
</t>
  </si>
  <si>
    <t>Ryha - chodník, 35x50cm, tr zeminy 4, rezanie asfaltu, vybúranie podkladového betónu, výkop ryhy, montáž kábla, zatiahnutie do chráničky, montáž pieskového lôžka, montáž výstražnej fólie, pokládka zemniacích vedení FeZn, hutnenie výkopu, betonáž povrchu hr do 10cm, asfaltovanie plochy chodníka</t>
  </si>
  <si>
    <t>Naloženie, odvoz a likvidácia vybúraniny</t>
  </si>
  <si>
    <t>Správa o odbornej prehliadke a odbornej skúške el. zariadenia ; Revízie a vypracovanie revíznych správ</t>
  </si>
  <si>
    <t>Projektová dokumentácia skutkového prevedenia; Porealizačná dokumentácia skutočného prevedenia ELEKTRO a Porealizačná dokumentácia skutočného prevedenia PRIECHODY</t>
  </si>
  <si>
    <t>HSZ 4.1</t>
  </si>
  <si>
    <t>HSZ 4.2</t>
  </si>
  <si>
    <t>HSZ 4.3</t>
  </si>
  <si>
    <t>HSZ 4.4</t>
  </si>
  <si>
    <t>Koordinácia a Náklady spojené s rozkopávkou Mestskej zelene</t>
  </si>
  <si>
    <t xml:space="preserve">Vyžiadanie vyjadrení dotknutých organizácii a vytýčenie IS
</t>
  </si>
  <si>
    <t>Porealizačné geodetické zameranie (Zameranie polohy káblov, pretlaku, stožiarov, spojky 1000 a.i) - 1x dig.,3x analog.</t>
  </si>
  <si>
    <t>M46 3.4</t>
  </si>
  <si>
    <t>HSZ 4.9</t>
  </si>
  <si>
    <r>
      <t xml:space="preserve">Chránička KOPOFLEX 50, </t>
    </r>
    <r>
      <rPr>
        <i/>
        <sz val="8"/>
        <rFont val="Arial"/>
        <family val="2"/>
        <charset val="238"/>
      </rPr>
      <t>alebo ekvivalent</t>
    </r>
  </si>
  <si>
    <r>
      <t>Ryha zeleň, 35x80cm, tr zeminy 3, výkop ryhy, montáž kábla, zatiahnutie do chráničky, montáž pieskového lôžka</t>
    </r>
    <r>
      <rPr>
        <sz val="8"/>
        <color theme="1"/>
        <rFont val="Arial"/>
        <family val="2"/>
        <charset val="238"/>
      </rPr>
      <t>, alebo chráničky</t>
    </r>
    <r>
      <rPr>
        <sz val="8"/>
        <rFont val="Arial"/>
        <family val="2"/>
        <charset val="238"/>
      </rPr>
      <t xml:space="preserve"> , montáž výstražnej fólie, pokládka zemniacích vedení FeZn, hutnenie výkopu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</si>
</sst>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000"/>
  </numFmts>
  <fonts count="20">
    <font>
      <sz val="8"/>
      <name val="MS Sans Serif"/>
      <charset val="1"/>
    </font>
    <font>
      <b/>
      <sz val="14"/>
      <name val="Arial CE"/>
      <charset val="238"/>
    </font>
    <font>
      <b/>
      <sz val="9"/>
      <name val="Arial CE"/>
      <charset val="238"/>
    </font>
    <font>
      <sz val="9"/>
      <name val="Arial CE"/>
      <charset val="238"/>
    </font>
    <font>
      <sz val="8"/>
      <name val="Arial CE"/>
      <charset val="238"/>
    </font>
    <font>
      <sz val="7"/>
      <name val="Arial CE"/>
      <charset val="238"/>
    </font>
    <font>
      <sz val="8"/>
      <name val="Arial CYR"/>
      <charset val="238"/>
    </font>
    <font>
      <b/>
      <sz val="11"/>
      <color indexed="18"/>
      <name val="Arial CE"/>
      <charset val="238"/>
    </font>
    <font>
      <b/>
      <sz val="10"/>
      <color indexed="18"/>
      <name val="Arial CE"/>
      <charset val="238"/>
    </font>
    <font>
      <sz val="8"/>
      <name val="Arial"/>
      <family val="2"/>
      <charset val="238"/>
    </font>
    <font>
      <b/>
      <sz val="10"/>
      <name val="Arial"/>
      <family val="2"/>
      <charset val="238"/>
    </font>
    <font>
      <b/>
      <sz val="10"/>
      <name val="Arial CE"/>
      <charset val="238"/>
    </font>
    <font>
      <sz val="8"/>
      <name val="MS Sans Serif"/>
      <charset val="1"/>
    </font>
    <font>
      <sz val="8"/>
      <color rgb="FF0000FF"/>
      <name val="Arial"/>
      <family val="2"/>
      <charset val="238"/>
    </font>
    <font>
      <sz val="10"/>
      <name val="Arial"/>
      <family val="2"/>
      <charset val="238"/>
    </font>
    <font>
      <i/>
      <sz val="9"/>
      <color rgb="FF0000FF"/>
      <name val="Calibri"/>
      <family val="2"/>
      <charset val="238"/>
      <scheme val="minor"/>
    </font>
    <font>
      <i/>
      <sz val="8"/>
      <color rgb="FF0000FF"/>
      <name val="Arial"/>
      <family val="2"/>
      <charset val="238"/>
    </font>
    <font>
      <i/>
      <sz val="8"/>
      <color indexed="12"/>
      <name val="Arial"/>
      <family val="2"/>
      <charset val="238"/>
    </font>
    <font>
      <i/>
      <sz val="8"/>
      <name val="Arial"/>
      <family val="2"/>
      <charset val="238"/>
    </font>
    <font>
      <sz val="8"/>
      <color theme="1"/>
      <name val="Arial"/>
      <family val="2"/>
      <charset val="238"/>
    </font>
  </fonts>
  <fills count="5">
    <fill>
      <patternFill patternType="none"/>
    </fill>
    <fill>
      <patternFill patternType="gray125"/>
    </fill>
    <fill>
      <patternFill patternType="solid">
        <fgColor indexed="9"/>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6">
    <xf numFmtId="0" fontId="0" fillId="0" borderId="0" applyAlignment="0">
      <alignment vertical="top"/>
      <protection locked="0"/>
    </xf>
    <xf numFmtId="44" fontId="12" fillId="0" borderId="0" applyFont="0" applyFill="0" applyBorder="0" applyAlignment="0" applyProtection="0"/>
    <xf numFmtId="0" fontId="14" fillId="0" borderId="0" applyAlignment="0">
      <alignment vertical="top" wrapText="1"/>
      <protection locked="0"/>
    </xf>
    <xf numFmtId="0" fontId="14" fillId="0" borderId="0" applyAlignment="0">
      <alignment vertical="top" wrapText="1"/>
      <protection locked="0"/>
    </xf>
    <xf numFmtId="0" fontId="14" fillId="0" borderId="0" applyAlignment="0">
      <alignment vertical="top" wrapText="1"/>
      <protection locked="0"/>
    </xf>
    <xf numFmtId="0" fontId="12" fillId="0" borderId="0" applyAlignment="0">
      <alignment vertical="top"/>
      <protection locked="0"/>
    </xf>
  </cellStyleXfs>
  <cellXfs count="85">
    <xf numFmtId="0" fontId="0" fillId="0" borderId="0" xfId="0">
      <alignment vertical="top"/>
      <protection locked="0"/>
    </xf>
    <xf numFmtId="0" fontId="0" fillId="0" borderId="0" xfId="0" applyAlignment="1">
      <alignment horizontal="left" vertical="top"/>
      <protection locked="0"/>
    </xf>
    <xf numFmtId="37" fontId="0" fillId="0" borderId="0" xfId="0" applyNumberFormat="1" applyAlignment="1">
      <alignment horizontal="center" vertical="top"/>
      <protection locked="0"/>
    </xf>
    <xf numFmtId="0" fontId="0" fillId="0" borderId="0" xfId="0" applyAlignment="1">
      <alignment horizontal="left" vertical="top" wrapText="1"/>
      <protection locked="0"/>
    </xf>
    <xf numFmtId="164" fontId="0" fillId="0" borderId="0" xfId="0" applyNumberFormat="1" applyAlignment="1">
      <alignment horizontal="right" vertical="top"/>
      <protection locked="0"/>
    </xf>
    <xf numFmtId="0" fontId="2" fillId="0" borderId="0" xfId="0" applyFont="1" applyAlignment="1" applyProtection="1">
      <alignment horizontal="left"/>
    </xf>
    <xf numFmtId="0" fontId="3" fillId="0" borderId="0" xfId="0" applyFont="1" applyAlignment="1" applyProtection="1">
      <alignment horizontal="left"/>
    </xf>
    <xf numFmtId="0" fontId="2" fillId="0" borderId="0" xfId="0" applyFont="1" applyAlignment="1" applyProtection="1">
      <alignment horizontal="left" vertical="center"/>
    </xf>
    <xf numFmtId="0" fontId="4" fillId="0" borderId="0" xfId="0" applyFont="1" applyAlignment="1" applyProtection="1">
      <alignment horizontal="left"/>
    </xf>
    <xf numFmtId="0" fontId="5" fillId="0" borderId="0" xfId="0" applyFont="1" applyAlignment="1" applyProtection="1">
      <alignment horizontal="left"/>
    </xf>
    <xf numFmtId="0" fontId="4" fillId="0" borderId="0" xfId="0" applyFont="1" applyAlignment="1" applyProtection="1">
      <alignment horizontal="left" vertical="top" wrapText="1"/>
    </xf>
    <xf numFmtId="164" fontId="4" fillId="0" borderId="0" xfId="0" applyNumberFormat="1" applyFont="1" applyAlignment="1" applyProtection="1">
      <alignment horizontal="right" vertical="top"/>
    </xf>
    <xf numFmtId="0" fontId="6" fillId="2" borderId="1" xfId="0" applyFont="1" applyFill="1" applyBorder="1" applyAlignment="1" applyProtection="1">
      <alignment horizontal="center" vertical="center" wrapText="1"/>
    </xf>
    <xf numFmtId="0" fontId="10" fillId="0" borderId="2" xfId="0" applyFont="1" applyBorder="1" applyAlignment="1" applyProtection="1">
      <alignment horizontal="center" vertical="center" wrapText="1"/>
    </xf>
    <xf numFmtId="164" fontId="8" fillId="0" borderId="0" xfId="0" applyNumberFormat="1" applyFont="1" applyAlignment="1" applyProtection="1">
      <alignment horizontal="right"/>
    </xf>
    <xf numFmtId="0" fontId="0" fillId="0" borderId="0" xfId="0" applyAlignment="1" applyProtection="1">
      <alignment horizontal="left" vertical="top"/>
    </xf>
    <xf numFmtId="0" fontId="13" fillId="0" borderId="2" xfId="0" applyFont="1" applyBorder="1" applyAlignment="1" applyProtection="1">
      <alignment horizontal="center" vertical="center"/>
    </xf>
    <xf numFmtId="0" fontId="9" fillId="0" borderId="2" xfId="3" applyFont="1" applyBorder="1" applyAlignment="1" applyProtection="1">
      <alignment horizontal="left" vertical="center"/>
    </xf>
    <xf numFmtId="0" fontId="9" fillId="0" borderId="2" xfId="3" applyFont="1" applyBorder="1" applyAlignment="1" applyProtection="1">
      <alignment horizontal="left" vertical="center" wrapText="1"/>
    </xf>
    <xf numFmtId="0" fontId="9" fillId="0" borderId="2" xfId="3" applyFont="1" applyBorder="1" applyAlignment="1" applyProtection="1">
      <alignment horizontal="center" vertical="center"/>
    </xf>
    <xf numFmtId="0" fontId="9" fillId="0" borderId="2" xfId="4" applyFont="1" applyBorder="1" applyAlignment="1" applyProtection="1">
      <alignment horizontal="left" vertical="center" wrapText="1"/>
    </xf>
    <xf numFmtId="4" fontId="9" fillId="0" borderId="1" xfId="0" applyNumberFormat="1" applyFont="1" applyBorder="1" applyAlignment="1" applyProtection="1">
      <alignment horizontal="right" vertical="center"/>
    </xf>
    <xf numFmtId="0" fontId="6" fillId="3" borderId="1" xfId="0" applyFont="1" applyFill="1" applyBorder="1" applyAlignment="1" applyProtection="1">
      <alignment horizontal="center" vertical="center" wrapText="1"/>
    </xf>
    <xf numFmtId="2" fontId="9" fillId="0" borderId="2" xfId="3" applyNumberFormat="1" applyFont="1" applyBorder="1" applyAlignment="1" applyProtection="1">
      <alignment horizontal="right" vertical="center"/>
    </xf>
    <xf numFmtId="44" fontId="10" fillId="0" borderId="2" xfId="1" applyFont="1" applyBorder="1" applyAlignment="1" applyProtection="1">
      <alignment horizontal="right" vertical="center"/>
    </xf>
    <xf numFmtId="0" fontId="0" fillId="0" borderId="1" xfId="0" applyBorder="1" applyAlignment="1" applyProtection="1">
      <alignment horizontal="left" vertical="top"/>
    </xf>
    <xf numFmtId="37" fontId="7" fillId="0" borderId="0" xfId="0" applyNumberFormat="1" applyFont="1" applyAlignment="1" applyProtection="1">
      <alignment horizontal="center"/>
    </xf>
    <xf numFmtId="0" fontId="7" fillId="0" borderId="0" xfId="0" applyFont="1" applyAlignment="1" applyProtection="1">
      <alignment horizontal="left" wrapText="1"/>
    </xf>
    <xf numFmtId="164" fontId="7" fillId="0" borderId="0" xfId="0" applyNumberFormat="1" applyFont="1" applyAlignment="1" applyProtection="1">
      <alignment horizontal="right"/>
    </xf>
    <xf numFmtId="37" fontId="8" fillId="0" borderId="0" xfId="0" applyNumberFormat="1" applyFont="1" applyAlignment="1" applyProtection="1">
      <alignment horizontal="center"/>
    </xf>
    <xf numFmtId="0" fontId="8" fillId="0" borderId="0" xfId="0" applyFont="1" applyAlignment="1" applyProtection="1">
      <alignment horizontal="left" wrapText="1"/>
    </xf>
    <xf numFmtId="164" fontId="11" fillId="0" borderId="0" xfId="0" applyNumberFormat="1" applyFont="1" applyAlignment="1" applyProtection="1">
      <alignment horizontal="right"/>
    </xf>
    <xf numFmtId="37" fontId="0" fillId="0" borderId="0" xfId="0" applyNumberFormat="1" applyAlignment="1" applyProtection="1">
      <alignment horizontal="center" vertical="top"/>
    </xf>
    <xf numFmtId="0" fontId="0" fillId="0" borderId="0" xfId="0" applyAlignment="1" applyProtection="1">
      <alignment horizontal="left" vertical="top" wrapText="1"/>
    </xf>
    <xf numFmtId="164" fontId="0" fillId="0" borderId="0" xfId="0" applyNumberFormat="1" applyAlignment="1" applyProtection="1">
      <alignment horizontal="right" vertical="top"/>
    </xf>
    <xf numFmtId="1" fontId="9" fillId="0" borderId="2" xfId="3" applyNumberFormat="1" applyFont="1" applyBorder="1" applyAlignment="1" applyProtection="1">
      <alignment horizontal="left" vertical="center" wrapText="1"/>
    </xf>
    <xf numFmtId="1" fontId="9" fillId="0" borderId="2" xfId="4" applyNumberFormat="1" applyFont="1" applyBorder="1" applyAlignment="1" applyProtection="1">
      <alignment horizontal="left" vertical="center" wrapText="1"/>
    </xf>
    <xf numFmtId="0" fontId="3" fillId="0" borderId="0" xfId="0" applyFont="1" applyAlignment="1">
      <alignment horizontal="left"/>
      <protection locked="0"/>
    </xf>
    <xf numFmtId="0" fontId="3" fillId="3" borderId="0" xfId="0" applyFont="1" applyFill="1" applyAlignment="1">
      <alignment horizontal="left"/>
      <protection locked="0"/>
    </xf>
    <xf numFmtId="0" fontId="3" fillId="0" borderId="0" xfId="0" applyFont="1" applyAlignment="1">
      <alignment horizontal="left" vertical="top" wrapText="1"/>
      <protection locked="0"/>
    </xf>
    <xf numFmtId="164" fontId="3" fillId="3" borderId="0" xfId="0" applyNumberFormat="1" applyFont="1" applyFill="1" applyAlignment="1">
      <alignment horizontal="right" vertical="top"/>
      <protection locked="0"/>
    </xf>
    <xf numFmtId="0" fontId="8" fillId="0" borderId="0" xfId="0" applyFont="1" applyAlignment="1" applyProtection="1">
      <alignment horizontal="left" vertical="center" wrapText="1"/>
    </xf>
    <xf numFmtId="164" fontId="8" fillId="0" borderId="0" xfId="0" applyNumberFormat="1" applyFont="1" applyAlignment="1" applyProtection="1">
      <alignment horizontal="right" vertical="center"/>
    </xf>
    <xf numFmtId="1" fontId="15" fillId="0" borderId="0" xfId="0" applyNumberFormat="1" applyFont="1" applyAlignment="1" applyProtection="1">
      <alignment horizontal="left" vertical="center"/>
    </xf>
    <xf numFmtId="1" fontId="9" fillId="4" borderId="2" xfId="0" applyNumberFormat="1" applyFont="1" applyFill="1" applyBorder="1" applyAlignment="1" applyProtection="1">
      <alignment horizontal="left" vertical="top" wrapText="1"/>
    </xf>
    <xf numFmtId="37" fontId="9" fillId="0" borderId="1" xfId="0" applyNumberFormat="1" applyFont="1" applyBorder="1" applyAlignment="1" applyProtection="1">
      <alignment horizontal="center" vertical="center"/>
    </xf>
    <xf numFmtId="0" fontId="9" fillId="0" borderId="1" xfId="0" applyFont="1" applyBorder="1" applyAlignment="1" applyProtection="1">
      <alignment horizontal="left" vertical="center" wrapText="1"/>
    </xf>
    <xf numFmtId="1" fontId="9" fillId="0" borderId="1" xfId="0" applyNumberFormat="1" applyFont="1" applyBorder="1" applyAlignment="1" applyProtection="1">
      <alignment horizontal="left" vertical="center" wrapText="1"/>
    </xf>
    <xf numFmtId="0" fontId="9" fillId="0" borderId="1" xfId="0" applyFont="1" applyBorder="1" applyAlignment="1" applyProtection="1">
      <alignment horizontal="center" vertical="center" wrapText="1"/>
    </xf>
    <xf numFmtId="2" fontId="9" fillId="0" borderId="1" xfId="0" applyNumberFormat="1" applyFont="1" applyBorder="1" applyAlignment="1" applyProtection="1">
      <alignment horizontal="right" vertical="center"/>
    </xf>
    <xf numFmtId="4" fontId="9" fillId="3" borderId="3" xfId="0" applyNumberFormat="1" applyFont="1" applyFill="1" applyBorder="1" applyAlignment="1">
      <alignment horizontal="right" vertical="center"/>
      <protection locked="0"/>
    </xf>
    <xf numFmtId="37" fontId="9" fillId="0" borderId="1" xfId="0" applyNumberFormat="1" applyFont="1" applyBorder="1" applyAlignment="1" applyProtection="1">
      <alignment horizontal="center"/>
    </xf>
    <xf numFmtId="4" fontId="9" fillId="3" borderId="1" xfId="0" applyNumberFormat="1" applyFont="1" applyFill="1" applyBorder="1" applyAlignment="1">
      <alignment horizontal="right" vertical="center"/>
      <protection locked="0"/>
    </xf>
    <xf numFmtId="49" fontId="9" fillId="0" borderId="1" xfId="0" applyNumberFormat="1" applyFont="1" applyBorder="1" applyAlignment="1" applyProtection="1">
      <alignment horizontal="left" vertical="center" wrapText="1"/>
    </xf>
    <xf numFmtId="1" fontId="9" fillId="0" borderId="1" xfId="0" applyNumberFormat="1" applyFont="1" applyBorder="1" applyAlignment="1" applyProtection="1">
      <alignment horizontal="center" vertical="center" wrapText="1"/>
    </xf>
    <xf numFmtId="37" fontId="9" fillId="0" borderId="3" xfId="0" applyNumberFormat="1" applyFont="1" applyBorder="1" applyAlignment="1" applyProtection="1">
      <alignment horizontal="center" vertical="center"/>
    </xf>
    <xf numFmtId="2" fontId="9" fillId="3" borderId="3" xfId="0" applyNumberFormat="1" applyFont="1" applyFill="1" applyBorder="1" applyAlignment="1">
      <alignment horizontal="right" vertical="center"/>
      <protection locked="0"/>
    </xf>
    <xf numFmtId="37" fontId="16" fillId="0" borderId="1" xfId="0" applyNumberFormat="1" applyFont="1" applyBorder="1" applyAlignment="1" applyProtection="1">
      <alignment horizontal="center" vertical="center"/>
    </xf>
    <xf numFmtId="0" fontId="16" fillId="0" borderId="1" xfId="0" applyFont="1" applyBorder="1" applyAlignment="1" applyProtection="1">
      <alignment horizontal="left" vertical="center" wrapText="1"/>
    </xf>
    <xf numFmtId="0" fontId="17" fillId="0" borderId="1" xfId="0" applyFont="1" applyBorder="1" applyAlignment="1" applyProtection="1">
      <alignment horizontal="left" vertical="center" wrapText="1"/>
    </xf>
    <xf numFmtId="1" fontId="16" fillId="4" borderId="2" xfId="0" applyNumberFormat="1" applyFont="1" applyFill="1" applyBorder="1" applyAlignment="1" applyProtection="1">
      <alignment horizontal="left" vertical="center" wrapText="1"/>
    </xf>
    <xf numFmtId="0" fontId="16" fillId="4" borderId="2" xfId="0" applyFont="1" applyFill="1" applyBorder="1" applyAlignment="1" applyProtection="1">
      <alignment vertical="center" wrapText="1"/>
    </xf>
    <xf numFmtId="0" fontId="16" fillId="0" borderId="1" xfId="0" applyFont="1" applyBorder="1" applyAlignment="1" applyProtection="1">
      <alignment horizontal="center" vertical="center" wrapText="1"/>
    </xf>
    <xf numFmtId="39" fontId="13" fillId="0" borderId="1" xfId="0" applyNumberFormat="1" applyFont="1" applyBorder="1" applyAlignment="1" applyProtection="1">
      <alignment horizontal="right" vertical="center"/>
    </xf>
    <xf numFmtId="2" fontId="16" fillId="4" borderId="2" xfId="0" applyNumberFormat="1" applyFont="1" applyFill="1" applyBorder="1" applyAlignment="1" applyProtection="1">
      <alignment horizontal="left" vertical="center" wrapText="1"/>
    </xf>
    <xf numFmtId="1" fontId="16" fillId="4" borderId="2" xfId="0" applyNumberFormat="1" applyFont="1" applyFill="1" applyBorder="1" applyAlignment="1" applyProtection="1">
      <alignment horizontal="center" vertical="center"/>
    </xf>
    <xf numFmtId="2" fontId="13" fillId="4" borderId="2" xfId="0" applyNumberFormat="1" applyFont="1" applyFill="1" applyBorder="1" applyAlignment="1" applyProtection="1">
      <alignment horizontal="right" vertical="center"/>
    </xf>
    <xf numFmtId="2" fontId="16" fillId="4" borderId="2" xfId="0" applyNumberFormat="1" applyFont="1" applyFill="1" applyBorder="1" applyAlignment="1" applyProtection="1">
      <alignment horizontal="center" vertical="center"/>
    </xf>
    <xf numFmtId="1" fontId="13" fillId="0" borderId="2" xfId="0" applyNumberFormat="1" applyFont="1" applyBorder="1" applyAlignment="1" applyProtection="1">
      <alignment horizontal="left" vertical="top" wrapText="1"/>
    </xf>
    <xf numFmtId="2" fontId="13" fillId="0" borderId="2" xfId="0" applyNumberFormat="1" applyFont="1" applyBorder="1" applyAlignment="1" applyProtection="1">
      <alignment horizontal="right" vertical="top"/>
    </xf>
    <xf numFmtId="2" fontId="13" fillId="4" borderId="2" xfId="0" applyNumberFormat="1" applyFont="1" applyFill="1" applyBorder="1" applyAlignment="1" applyProtection="1">
      <alignment horizontal="right" vertical="top"/>
    </xf>
    <xf numFmtId="1" fontId="9" fillId="4" borderId="2" xfId="0" applyNumberFormat="1" applyFont="1" applyFill="1" applyBorder="1" applyAlignment="1" applyProtection="1">
      <alignment horizontal="center" vertical="center"/>
    </xf>
    <xf numFmtId="1" fontId="19" fillId="0" borderId="2" xfId="0" applyNumberFormat="1" applyFont="1" applyBorder="1" applyAlignment="1" applyProtection="1">
      <alignment horizontal="left" vertical="top" wrapText="1"/>
    </xf>
    <xf numFmtId="1" fontId="9" fillId="0" borderId="2" xfId="0" applyNumberFormat="1" applyFont="1" applyBorder="1" applyAlignment="1" applyProtection="1">
      <alignment horizontal="left" vertical="top" wrapText="1"/>
    </xf>
    <xf numFmtId="2" fontId="9" fillId="0" borderId="2" xfId="0" applyNumberFormat="1" applyFont="1" applyBorder="1" applyAlignment="1" applyProtection="1">
      <alignment horizontal="left" vertical="top" wrapText="1"/>
    </xf>
    <xf numFmtId="2" fontId="9" fillId="4" borderId="2" xfId="0" applyNumberFormat="1" applyFont="1" applyFill="1" applyBorder="1" applyAlignment="1" applyProtection="1">
      <alignment horizontal="center" vertical="center"/>
    </xf>
    <xf numFmtId="0" fontId="9" fillId="0" borderId="4" xfId="0" applyFont="1" applyBorder="1" applyAlignment="1" applyProtection="1">
      <alignment horizontal="center" vertical="center"/>
    </xf>
    <xf numFmtId="0" fontId="9" fillId="0" borderId="2" xfId="0" applyFont="1" applyBorder="1" applyAlignment="1" applyProtection="1">
      <alignment horizontal="center" vertical="center"/>
    </xf>
    <xf numFmtId="1" fontId="19" fillId="4" borderId="2" xfId="0" applyNumberFormat="1" applyFont="1" applyFill="1" applyBorder="1" applyAlignment="1" applyProtection="1">
      <alignment horizontal="left" vertical="top" wrapText="1"/>
    </xf>
    <xf numFmtId="0" fontId="9" fillId="0" borderId="1" xfId="0" applyFont="1" applyBorder="1" applyAlignment="1" applyProtection="1">
      <alignment horizontal="center" vertical="center"/>
    </xf>
    <xf numFmtId="0" fontId="9" fillId="0" borderId="1" xfId="0" applyFont="1" applyBorder="1" applyAlignment="1" applyProtection="1">
      <alignment horizontal="left" vertical="top"/>
    </xf>
    <xf numFmtId="0" fontId="1" fillId="0" borderId="0" xfId="0" applyFont="1" applyAlignment="1" applyProtection="1">
      <alignment horizontal="center"/>
    </xf>
    <xf numFmtId="0" fontId="1" fillId="0" borderId="0" xfId="0" applyFont="1" applyAlignment="1" applyProtection="1">
      <alignment horizontal="center" vertical="center"/>
    </xf>
    <xf numFmtId="0" fontId="3" fillId="0" borderId="0" xfId="0" applyFont="1" applyAlignment="1">
      <alignment horizontal="left" vertical="center"/>
      <protection locked="0"/>
    </xf>
    <xf numFmtId="0" fontId="3" fillId="0" borderId="0" xfId="0" applyFont="1" applyAlignment="1">
      <alignment horizontal="left" vertical="center" wrapText="1"/>
      <protection locked="0"/>
    </xf>
  </cellXfs>
  <cellStyles count="6">
    <cellStyle name="Mena" xfId="1" builtinId="4"/>
    <cellStyle name="Normálna" xfId="0" builtinId="0"/>
    <cellStyle name="Normálna 2" xfId="5" xr:uid="{DC90EF33-BA9D-4CCE-A129-2F7375BC82CE}"/>
    <cellStyle name="normálne 2" xfId="3" xr:uid="{00000000-0005-0000-0000-000002000000}"/>
    <cellStyle name="normálne 3" xfId="4" xr:uid="{00000000-0005-0000-0000-000003000000}"/>
    <cellStyle name="normálne 4" xfId="2"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5"/>
  <sheetViews>
    <sheetView showGridLines="0" tabSelected="1" zoomScale="110" zoomScaleNormal="110" workbookViewId="0">
      <selection activeCell="D10" sqref="D10"/>
    </sheetView>
  </sheetViews>
  <sheetFormatPr defaultColWidth="10.42578125" defaultRowHeight="12" customHeight="1"/>
  <cols>
    <col min="1" max="1" width="4.7109375" style="1" customWidth="1"/>
    <col min="2" max="2" width="5.28515625" style="2" customWidth="1"/>
    <col min="3" max="3" width="16.7109375" style="3" bestFit="1" customWidth="1"/>
    <col min="4" max="4" width="49.7109375" style="3" customWidth="1"/>
    <col min="5" max="5" width="4.7109375" style="3" customWidth="1"/>
    <col min="6" max="6" width="11.28515625" style="4" customWidth="1"/>
    <col min="7" max="7" width="11.42578125" style="4" customWidth="1"/>
    <col min="8" max="8" width="15.140625" style="4" bestFit="1" customWidth="1"/>
    <col min="9" max="9" width="15.7109375" style="1" customWidth="1"/>
    <col min="10" max="16384" width="10.42578125" style="1"/>
  </cols>
  <sheetData>
    <row r="1" spans="1:9" ht="30" customHeight="1">
      <c r="A1" s="15"/>
      <c r="B1" s="81" t="s">
        <v>0</v>
      </c>
      <c r="C1" s="82"/>
      <c r="D1" s="82"/>
      <c r="E1" s="82"/>
      <c r="F1" s="82"/>
      <c r="G1" s="82"/>
      <c r="H1" s="82"/>
      <c r="I1" s="15"/>
    </row>
    <row r="2" spans="1:9" ht="15" customHeight="1">
      <c r="A2" s="15"/>
      <c r="B2" s="5" t="s">
        <v>87</v>
      </c>
      <c r="C2" s="6"/>
      <c r="D2" s="6"/>
      <c r="E2" s="6"/>
      <c r="F2" s="6"/>
      <c r="G2" s="6"/>
      <c r="H2" s="6"/>
      <c r="I2" s="15"/>
    </row>
    <row r="3" spans="1:9" ht="15" customHeight="1">
      <c r="A3" s="15"/>
      <c r="B3" s="5" t="s">
        <v>88</v>
      </c>
      <c r="C3" s="6"/>
      <c r="D3" s="6"/>
      <c r="E3" s="6"/>
      <c r="F3" s="6"/>
      <c r="G3" s="6"/>
      <c r="H3" s="6"/>
      <c r="I3" s="15"/>
    </row>
    <row r="4" spans="1:9" ht="13.5" customHeight="1">
      <c r="A4" s="15"/>
      <c r="B4" s="7" t="s">
        <v>1</v>
      </c>
      <c r="C4" s="5"/>
      <c r="D4" s="7"/>
      <c r="E4" s="8"/>
      <c r="F4" s="8"/>
      <c r="G4" s="8"/>
      <c r="H4" s="8"/>
      <c r="I4" s="15"/>
    </row>
    <row r="5" spans="1:9" ht="13.5" hidden="1" customHeight="1">
      <c r="A5" s="15"/>
      <c r="B5" s="7"/>
      <c r="C5" s="5"/>
      <c r="D5" s="7"/>
      <c r="E5" s="8"/>
      <c r="F5" s="8"/>
      <c r="G5" s="8"/>
      <c r="H5" s="8"/>
      <c r="I5" s="15"/>
    </row>
    <row r="6" spans="1:9" ht="13.5" hidden="1" customHeight="1">
      <c r="A6" s="15"/>
      <c r="B6" s="7"/>
      <c r="C6" s="5"/>
      <c r="D6" s="7"/>
      <c r="E6" s="8"/>
      <c r="F6" s="8"/>
      <c r="G6" s="8"/>
      <c r="H6" s="8"/>
      <c r="I6" s="15"/>
    </row>
    <row r="7" spans="1:9" ht="13.5" hidden="1" customHeight="1">
      <c r="A7" s="15"/>
      <c r="B7" s="7"/>
      <c r="C7" s="5"/>
      <c r="D7" s="7"/>
      <c r="E7" s="8"/>
      <c r="F7" s="8"/>
      <c r="G7" s="8"/>
      <c r="H7" s="8"/>
      <c r="I7" s="15"/>
    </row>
    <row r="8" spans="1:9" ht="12.75" hidden="1" customHeight="1">
      <c r="A8" s="15"/>
      <c r="B8" s="9"/>
      <c r="C8" s="10"/>
      <c r="D8" s="10"/>
      <c r="E8" s="10"/>
      <c r="F8" s="11"/>
      <c r="G8" s="11"/>
      <c r="H8" s="11"/>
      <c r="I8" s="15"/>
    </row>
    <row r="9" spans="1:9" ht="20.85" customHeight="1">
      <c r="A9" s="15"/>
      <c r="B9" s="6" t="s">
        <v>2</v>
      </c>
      <c r="C9" s="6"/>
      <c r="D9" s="6"/>
      <c r="E9" s="6"/>
      <c r="F9" s="6"/>
      <c r="G9" s="6"/>
      <c r="H9" s="6"/>
      <c r="I9" s="15"/>
    </row>
    <row r="10" spans="1:9" ht="13.5" customHeight="1">
      <c r="A10" s="15"/>
      <c r="B10" s="37" t="s">
        <v>3</v>
      </c>
      <c r="C10" s="37"/>
      <c r="D10" s="38"/>
      <c r="E10" s="37"/>
      <c r="F10" s="37" t="s">
        <v>4</v>
      </c>
      <c r="G10" s="38"/>
      <c r="H10" s="38"/>
    </row>
    <row r="11" spans="1:9" ht="13.5" customHeight="1">
      <c r="A11" s="15"/>
      <c r="B11" s="83" t="s">
        <v>5</v>
      </c>
      <c r="C11" s="84"/>
      <c r="D11" s="84"/>
      <c r="E11" s="39"/>
      <c r="F11" s="37" t="s">
        <v>6</v>
      </c>
      <c r="G11" s="40"/>
      <c r="H11" s="40"/>
    </row>
    <row r="12" spans="1:9" ht="18" customHeight="1">
      <c r="A12" s="15"/>
      <c r="B12" s="9"/>
      <c r="C12" s="9"/>
      <c r="D12" s="9"/>
      <c r="E12" s="9"/>
      <c r="F12" s="9"/>
      <c r="G12" s="9"/>
      <c r="H12" s="9"/>
      <c r="I12" s="15"/>
    </row>
    <row r="13" spans="1:9" ht="30.6">
      <c r="A13" s="25"/>
      <c r="B13" s="12" t="s">
        <v>7</v>
      </c>
      <c r="C13" s="12" t="s">
        <v>8</v>
      </c>
      <c r="D13" s="12" t="s">
        <v>9</v>
      </c>
      <c r="E13" s="12" t="s">
        <v>10</v>
      </c>
      <c r="F13" s="12" t="s">
        <v>11</v>
      </c>
      <c r="G13" s="22" t="s">
        <v>12</v>
      </c>
      <c r="H13" s="12" t="s">
        <v>13</v>
      </c>
      <c r="I13" s="12" t="s">
        <v>14</v>
      </c>
    </row>
    <row r="14" spans="1:9" ht="29.1" customHeight="1">
      <c r="A14" s="15"/>
      <c r="B14" s="26"/>
      <c r="C14" s="27" t="s">
        <v>15</v>
      </c>
      <c r="D14" s="27" t="s">
        <v>16</v>
      </c>
      <c r="E14" s="27"/>
      <c r="F14" s="28"/>
      <c r="G14" s="28"/>
      <c r="H14" s="28"/>
      <c r="I14" s="15"/>
    </row>
    <row r="15" spans="1:9" ht="28.5" customHeight="1">
      <c r="A15" s="15"/>
      <c r="B15" s="29"/>
      <c r="C15" s="30">
        <v>1</v>
      </c>
      <c r="D15" s="30" t="s">
        <v>17</v>
      </c>
      <c r="E15" s="43"/>
      <c r="F15" s="14"/>
      <c r="G15" s="14"/>
      <c r="H15" s="14"/>
      <c r="I15" s="15"/>
    </row>
    <row r="16" spans="1:9" ht="40.799999999999997">
      <c r="A16" s="16" t="s">
        <v>18</v>
      </c>
      <c r="B16" s="57">
        <v>1</v>
      </c>
      <c r="C16" s="58" t="s">
        <v>19</v>
      </c>
      <c r="D16" s="59" t="s">
        <v>79</v>
      </c>
      <c r="E16" s="65" t="s">
        <v>21</v>
      </c>
      <c r="F16" s="66">
        <v>2</v>
      </c>
      <c r="G16" s="50"/>
      <c r="H16" s="21">
        <f>+F16*G16</f>
        <v>0</v>
      </c>
      <c r="I16" s="21">
        <f>+H16*1.23</f>
        <v>0</v>
      </c>
    </row>
    <row r="17" spans="1:9" ht="10.199999999999999">
      <c r="A17" s="16" t="s">
        <v>18</v>
      </c>
      <c r="B17" s="57">
        <v>2</v>
      </c>
      <c r="C17" s="58" t="s">
        <v>19</v>
      </c>
      <c r="D17" s="60" t="s">
        <v>80</v>
      </c>
      <c r="E17" s="65" t="s">
        <v>21</v>
      </c>
      <c r="F17" s="66">
        <v>2</v>
      </c>
      <c r="G17" s="50"/>
      <c r="H17" s="21">
        <f t="shared" ref="H17:H28" si="0">+F17*G17</f>
        <v>0</v>
      </c>
      <c r="I17" s="21">
        <f t="shared" ref="I17:I28" si="1">+H17*1.23</f>
        <v>0</v>
      </c>
    </row>
    <row r="18" spans="1:9" ht="20.399999999999999">
      <c r="A18" s="16" t="s">
        <v>18</v>
      </c>
      <c r="B18" s="57">
        <v>3</v>
      </c>
      <c r="C18" s="58" t="s">
        <v>19</v>
      </c>
      <c r="D18" s="60" t="s">
        <v>92</v>
      </c>
      <c r="E18" s="65" t="s">
        <v>21</v>
      </c>
      <c r="F18" s="66">
        <v>2</v>
      </c>
      <c r="G18" s="50"/>
      <c r="H18" s="21">
        <f t="shared" si="0"/>
        <v>0</v>
      </c>
      <c r="I18" s="21">
        <f t="shared" si="1"/>
        <v>0</v>
      </c>
    </row>
    <row r="19" spans="1:9" ht="40.799999999999997">
      <c r="A19" s="16" t="s">
        <v>18</v>
      </c>
      <c r="B19" s="57">
        <v>4</v>
      </c>
      <c r="C19" s="58" t="s">
        <v>22</v>
      </c>
      <c r="D19" s="61" t="s">
        <v>83</v>
      </c>
      <c r="E19" s="62" t="s">
        <v>21</v>
      </c>
      <c r="F19" s="63">
        <v>2</v>
      </c>
      <c r="G19" s="50"/>
      <c r="H19" s="21">
        <f t="shared" si="0"/>
        <v>0</v>
      </c>
      <c r="I19" s="21">
        <f t="shared" si="1"/>
        <v>0</v>
      </c>
    </row>
    <row r="20" spans="1:9" ht="30.6">
      <c r="A20" s="16" t="s">
        <v>18</v>
      </c>
      <c r="B20" s="57">
        <v>5</v>
      </c>
      <c r="C20" s="58" t="s">
        <v>23</v>
      </c>
      <c r="D20" s="60" t="s">
        <v>94</v>
      </c>
      <c r="E20" s="65" t="s">
        <v>21</v>
      </c>
      <c r="F20" s="66">
        <v>2</v>
      </c>
      <c r="G20" s="50"/>
      <c r="H20" s="21">
        <f t="shared" si="0"/>
        <v>0</v>
      </c>
      <c r="I20" s="21">
        <f t="shared" si="1"/>
        <v>0</v>
      </c>
    </row>
    <row r="21" spans="1:9" ht="30.6">
      <c r="A21" s="16" t="s">
        <v>18</v>
      </c>
      <c r="B21" s="57">
        <v>6</v>
      </c>
      <c r="C21" s="58" t="s">
        <v>24</v>
      </c>
      <c r="D21" s="59" t="s">
        <v>93</v>
      </c>
      <c r="E21" s="65" t="s">
        <v>21</v>
      </c>
      <c r="F21" s="66">
        <v>2</v>
      </c>
      <c r="G21" s="50"/>
      <c r="H21" s="21">
        <f t="shared" si="0"/>
        <v>0</v>
      </c>
      <c r="I21" s="21">
        <f t="shared" si="1"/>
        <v>0</v>
      </c>
    </row>
    <row r="22" spans="1:9" ht="10.199999999999999">
      <c r="A22" s="16" t="s">
        <v>18</v>
      </c>
      <c r="B22" s="57">
        <v>7</v>
      </c>
      <c r="C22" s="58" t="s">
        <v>26</v>
      </c>
      <c r="D22" s="64" t="s">
        <v>95</v>
      </c>
      <c r="E22" s="65" t="s">
        <v>21</v>
      </c>
      <c r="F22" s="66">
        <v>2</v>
      </c>
      <c r="G22" s="50"/>
      <c r="H22" s="21">
        <f t="shared" si="0"/>
        <v>0</v>
      </c>
      <c r="I22" s="21">
        <f t="shared" si="1"/>
        <v>0</v>
      </c>
    </row>
    <row r="23" spans="1:9" ht="10.199999999999999">
      <c r="A23" s="16" t="s">
        <v>18</v>
      </c>
      <c r="B23" s="57">
        <v>8</v>
      </c>
      <c r="C23" s="58" t="s">
        <v>27</v>
      </c>
      <c r="D23" s="64" t="s">
        <v>114</v>
      </c>
      <c r="E23" s="67" t="s">
        <v>31</v>
      </c>
      <c r="F23" s="66">
        <v>40</v>
      </c>
      <c r="G23" s="56"/>
      <c r="H23" s="21">
        <f t="shared" si="0"/>
        <v>0</v>
      </c>
      <c r="I23" s="21">
        <f t="shared" si="1"/>
        <v>0</v>
      </c>
    </row>
    <row r="24" spans="1:9" ht="20.399999999999999">
      <c r="A24" s="16" t="s">
        <v>18</v>
      </c>
      <c r="B24" s="57">
        <v>9</v>
      </c>
      <c r="C24" s="58" t="s">
        <v>28</v>
      </c>
      <c r="D24" s="68" t="s">
        <v>33</v>
      </c>
      <c r="E24" s="65" t="s">
        <v>21</v>
      </c>
      <c r="F24" s="69">
        <v>2</v>
      </c>
      <c r="G24" s="50"/>
      <c r="H24" s="21">
        <f t="shared" si="0"/>
        <v>0</v>
      </c>
      <c r="I24" s="21">
        <f t="shared" si="1"/>
        <v>0</v>
      </c>
    </row>
    <row r="25" spans="1:9" ht="10.199999999999999">
      <c r="A25" s="16" t="s">
        <v>18</v>
      </c>
      <c r="B25" s="57">
        <v>10</v>
      </c>
      <c r="C25" s="58" t="s">
        <v>29</v>
      </c>
      <c r="D25" s="68" t="s">
        <v>89</v>
      </c>
      <c r="E25" s="65" t="s">
        <v>21</v>
      </c>
      <c r="F25" s="69">
        <v>45</v>
      </c>
      <c r="G25" s="50"/>
      <c r="H25" s="21">
        <f t="shared" si="0"/>
        <v>0</v>
      </c>
      <c r="I25" s="21">
        <f t="shared" si="1"/>
        <v>0</v>
      </c>
    </row>
    <row r="26" spans="1:9" ht="10.199999999999999">
      <c r="A26" s="16" t="s">
        <v>18</v>
      </c>
      <c r="B26" s="57">
        <v>11</v>
      </c>
      <c r="C26" s="58" t="s">
        <v>30</v>
      </c>
      <c r="D26" s="68" t="s">
        <v>35</v>
      </c>
      <c r="E26" s="65" t="s">
        <v>31</v>
      </c>
      <c r="F26" s="69">
        <v>10</v>
      </c>
      <c r="G26" s="50"/>
      <c r="H26" s="21">
        <f t="shared" si="0"/>
        <v>0</v>
      </c>
      <c r="I26" s="21">
        <f t="shared" si="1"/>
        <v>0</v>
      </c>
    </row>
    <row r="27" spans="1:9" ht="10.199999999999999">
      <c r="A27" s="16" t="s">
        <v>18</v>
      </c>
      <c r="B27" s="57">
        <v>12</v>
      </c>
      <c r="C27" s="58" t="s">
        <v>32</v>
      </c>
      <c r="D27" s="68" t="s">
        <v>90</v>
      </c>
      <c r="E27" s="65" t="s">
        <v>31</v>
      </c>
      <c r="F27" s="70">
        <v>10</v>
      </c>
      <c r="G27" s="50"/>
      <c r="H27" s="21">
        <f t="shared" si="0"/>
        <v>0</v>
      </c>
      <c r="I27" s="21">
        <f t="shared" si="1"/>
        <v>0</v>
      </c>
    </row>
    <row r="28" spans="1:9" ht="20.399999999999999">
      <c r="A28" s="16" t="s">
        <v>18</v>
      </c>
      <c r="B28" s="57">
        <v>13</v>
      </c>
      <c r="C28" s="58" t="s">
        <v>34</v>
      </c>
      <c r="D28" s="68" t="s">
        <v>36</v>
      </c>
      <c r="E28" s="65" t="s">
        <v>91</v>
      </c>
      <c r="F28" s="66">
        <v>2</v>
      </c>
      <c r="G28" s="50"/>
      <c r="H28" s="21">
        <f t="shared" si="0"/>
        <v>0</v>
      </c>
      <c r="I28" s="21">
        <f t="shared" si="1"/>
        <v>0</v>
      </c>
    </row>
    <row r="29" spans="1:9" ht="22.5" customHeight="1">
      <c r="A29" s="15"/>
      <c r="B29" s="29"/>
      <c r="C29" s="41">
        <v>2</v>
      </c>
      <c r="D29" s="41" t="s">
        <v>37</v>
      </c>
      <c r="E29" s="43"/>
      <c r="F29" s="42"/>
      <c r="H29" s="14"/>
      <c r="I29" s="15"/>
    </row>
    <row r="30" spans="1:9" ht="39.6">
      <c r="A30" s="15"/>
      <c r="B30" s="29"/>
      <c r="C30" s="41" t="s">
        <v>38</v>
      </c>
      <c r="D30" s="41" t="s">
        <v>39</v>
      </c>
      <c r="E30" s="43"/>
      <c r="F30" s="42"/>
      <c r="G30" s="14"/>
      <c r="H30" s="14"/>
      <c r="I30" s="15"/>
    </row>
    <row r="31" spans="1:9" ht="30.6">
      <c r="A31" s="16"/>
      <c r="B31" s="45">
        <v>14</v>
      </c>
      <c r="C31" s="46" t="s">
        <v>40</v>
      </c>
      <c r="D31" s="46" t="s">
        <v>81</v>
      </c>
      <c r="E31" s="71" t="s">
        <v>21</v>
      </c>
      <c r="F31" s="49">
        <v>2</v>
      </c>
      <c r="G31" s="50"/>
      <c r="H31" s="21">
        <f t="shared" ref="H31" si="2">+F31*G31</f>
        <v>0</v>
      </c>
      <c r="I31" s="21">
        <f>+H31*1.23</f>
        <v>0</v>
      </c>
    </row>
    <row r="32" spans="1:9" ht="10.199999999999999">
      <c r="A32" s="16"/>
      <c r="B32" s="45">
        <v>15</v>
      </c>
      <c r="C32" s="46" t="s">
        <v>41</v>
      </c>
      <c r="D32" s="47" t="s">
        <v>80</v>
      </c>
      <c r="E32" s="71" t="s">
        <v>21</v>
      </c>
      <c r="F32" s="49">
        <v>2</v>
      </c>
      <c r="G32" s="50"/>
      <c r="H32" s="21">
        <f t="shared" ref="H32:H47" si="3">+F32*G32</f>
        <v>0</v>
      </c>
      <c r="I32" s="21">
        <f t="shared" ref="I32:I47" si="4">+H32*1.23</f>
        <v>0</v>
      </c>
    </row>
    <row r="33" spans="1:9" ht="10.199999999999999">
      <c r="A33" s="16"/>
      <c r="B33" s="45">
        <v>16</v>
      </c>
      <c r="C33" s="46" t="s">
        <v>42</v>
      </c>
      <c r="D33" s="46" t="s">
        <v>82</v>
      </c>
      <c r="E33" s="71" t="s">
        <v>21</v>
      </c>
      <c r="F33" s="49">
        <v>2</v>
      </c>
      <c r="G33" s="50"/>
      <c r="H33" s="21">
        <f t="shared" si="3"/>
        <v>0</v>
      </c>
      <c r="I33" s="21">
        <f t="shared" si="4"/>
        <v>0</v>
      </c>
    </row>
    <row r="34" spans="1:9" ht="20.399999999999999">
      <c r="A34" s="16"/>
      <c r="B34" s="45">
        <v>17</v>
      </c>
      <c r="C34" s="46" t="s">
        <v>43</v>
      </c>
      <c r="D34" s="47" t="s">
        <v>96</v>
      </c>
      <c r="E34" s="71" t="s">
        <v>21</v>
      </c>
      <c r="F34" s="49">
        <v>2</v>
      </c>
      <c r="G34" s="50"/>
      <c r="H34" s="21">
        <f t="shared" si="3"/>
        <v>0</v>
      </c>
      <c r="I34" s="21">
        <f t="shared" si="4"/>
        <v>0</v>
      </c>
    </row>
    <row r="35" spans="1:9" ht="10.199999999999999">
      <c r="A35" s="16"/>
      <c r="B35" s="45">
        <v>18</v>
      </c>
      <c r="C35" s="46" t="s">
        <v>44</v>
      </c>
      <c r="D35" s="47" t="s">
        <v>84</v>
      </c>
      <c r="E35" s="71" t="s">
        <v>21</v>
      </c>
      <c r="F35" s="49">
        <v>2</v>
      </c>
      <c r="G35" s="50"/>
      <c r="H35" s="21">
        <f t="shared" si="3"/>
        <v>0</v>
      </c>
      <c r="I35" s="21">
        <f t="shared" si="4"/>
        <v>0</v>
      </c>
    </row>
    <row r="36" spans="1:9" ht="10.199999999999999">
      <c r="A36" s="16"/>
      <c r="B36" s="45">
        <v>19</v>
      </c>
      <c r="C36" s="46" t="s">
        <v>45</v>
      </c>
      <c r="D36" s="47" t="s">
        <v>25</v>
      </c>
      <c r="E36" s="71" t="s">
        <v>21</v>
      </c>
      <c r="F36" s="49">
        <v>2</v>
      </c>
      <c r="G36" s="50"/>
      <c r="H36" s="21">
        <f t="shared" si="3"/>
        <v>0</v>
      </c>
      <c r="I36" s="21">
        <f t="shared" si="4"/>
        <v>0</v>
      </c>
    </row>
    <row r="37" spans="1:9" ht="10.199999999999999">
      <c r="A37" s="16"/>
      <c r="B37" s="45">
        <v>20</v>
      </c>
      <c r="C37" s="46" t="s">
        <v>46</v>
      </c>
      <c r="D37" s="47" t="s">
        <v>97</v>
      </c>
      <c r="E37" s="71" t="s">
        <v>31</v>
      </c>
      <c r="F37" s="49">
        <v>10</v>
      </c>
      <c r="G37" s="50"/>
      <c r="H37" s="21">
        <f t="shared" si="3"/>
        <v>0</v>
      </c>
      <c r="I37" s="21">
        <f t="shared" si="4"/>
        <v>0</v>
      </c>
    </row>
    <row r="38" spans="1:9" ht="10.199999999999999">
      <c r="A38" s="16"/>
      <c r="B38" s="45">
        <v>21</v>
      </c>
      <c r="C38" s="46" t="s">
        <v>47</v>
      </c>
      <c r="D38" s="47" t="s">
        <v>48</v>
      </c>
      <c r="E38" s="71" t="s">
        <v>21</v>
      </c>
      <c r="F38" s="49">
        <v>2</v>
      </c>
      <c r="G38" s="50"/>
      <c r="H38" s="21">
        <f t="shared" si="3"/>
        <v>0</v>
      </c>
      <c r="I38" s="21">
        <f t="shared" si="4"/>
        <v>0</v>
      </c>
    </row>
    <row r="39" spans="1:9" ht="10.199999999999999">
      <c r="A39" s="16"/>
      <c r="B39" s="45">
        <v>22</v>
      </c>
      <c r="C39" s="46" t="s">
        <v>49</v>
      </c>
      <c r="D39" s="72" t="s">
        <v>99</v>
      </c>
      <c r="E39" s="71" t="s">
        <v>21</v>
      </c>
      <c r="F39" s="49">
        <v>2</v>
      </c>
      <c r="G39" s="50"/>
      <c r="H39" s="21">
        <f t="shared" si="3"/>
        <v>0</v>
      </c>
      <c r="I39" s="21">
        <f t="shared" si="4"/>
        <v>0</v>
      </c>
    </row>
    <row r="40" spans="1:9" ht="20.399999999999999">
      <c r="A40" s="16"/>
      <c r="B40" s="45">
        <v>23</v>
      </c>
      <c r="C40" s="46" t="s">
        <v>50</v>
      </c>
      <c r="D40" s="73" t="s">
        <v>33</v>
      </c>
      <c r="E40" s="71" t="s">
        <v>21</v>
      </c>
      <c r="F40" s="49">
        <v>2</v>
      </c>
      <c r="G40" s="50"/>
      <c r="H40" s="21">
        <f t="shared" ref="H40" si="5">+F40*G40</f>
        <v>0</v>
      </c>
      <c r="I40" s="21">
        <f t="shared" si="4"/>
        <v>0</v>
      </c>
    </row>
    <row r="41" spans="1:9" ht="20.399999999999999">
      <c r="A41" s="16"/>
      <c r="B41" s="45">
        <v>24</v>
      </c>
      <c r="C41" s="46" t="s">
        <v>51</v>
      </c>
      <c r="D41" s="74" t="s">
        <v>98</v>
      </c>
      <c r="E41" s="75" t="s">
        <v>21</v>
      </c>
      <c r="F41" s="49">
        <v>2</v>
      </c>
      <c r="G41" s="56"/>
      <c r="H41" s="21">
        <f t="shared" si="3"/>
        <v>0</v>
      </c>
      <c r="I41" s="21">
        <f t="shared" si="4"/>
        <v>0</v>
      </c>
    </row>
    <row r="42" spans="1:9" ht="10.199999999999999">
      <c r="A42" s="16"/>
      <c r="B42" s="45">
        <v>25</v>
      </c>
      <c r="C42" s="46" t="s">
        <v>52</v>
      </c>
      <c r="D42" s="74" t="str">
        <f>D23</f>
        <v>Chránička KOPOFLEX 50, alebo ekvivalent</v>
      </c>
      <c r="E42" s="75" t="s">
        <v>21</v>
      </c>
      <c r="F42" s="49">
        <v>40</v>
      </c>
      <c r="G42" s="56"/>
      <c r="H42" s="21">
        <f t="shared" si="3"/>
        <v>0</v>
      </c>
      <c r="I42" s="21">
        <f t="shared" si="4"/>
        <v>0</v>
      </c>
    </row>
    <row r="43" spans="1:9" ht="10.199999999999999">
      <c r="A43" s="16"/>
      <c r="B43" s="45">
        <v>26</v>
      </c>
      <c r="C43" s="46" t="s">
        <v>53</v>
      </c>
      <c r="D43" s="73" t="s">
        <v>54</v>
      </c>
      <c r="E43" s="71" t="s">
        <v>31</v>
      </c>
      <c r="F43" s="49">
        <v>3</v>
      </c>
      <c r="G43" s="50"/>
      <c r="H43" s="21">
        <f t="shared" si="3"/>
        <v>0</v>
      </c>
      <c r="I43" s="21">
        <f t="shared" si="4"/>
        <v>0</v>
      </c>
    </row>
    <row r="44" spans="1:9" ht="10.199999999999999">
      <c r="A44" s="16"/>
      <c r="B44" s="45">
        <v>27</v>
      </c>
      <c r="C44" s="46" t="s">
        <v>55</v>
      </c>
      <c r="D44" s="73" t="s">
        <v>89</v>
      </c>
      <c r="E44" s="71" t="s">
        <v>31</v>
      </c>
      <c r="F44" s="49">
        <v>45</v>
      </c>
      <c r="G44" s="50"/>
      <c r="H44" s="21">
        <f t="shared" si="3"/>
        <v>0</v>
      </c>
      <c r="I44" s="21">
        <f t="shared" si="4"/>
        <v>0</v>
      </c>
    </row>
    <row r="45" spans="1:9" ht="10.199999999999999">
      <c r="A45" s="16"/>
      <c r="B45" s="45">
        <v>28</v>
      </c>
      <c r="C45" s="46" t="s">
        <v>56</v>
      </c>
      <c r="D45" s="73" t="str">
        <f t="shared" ref="D45:D46" si="6">D26</f>
        <v>Kábel CYKY-J 3x1,5</v>
      </c>
      <c r="E45" s="71" t="s">
        <v>31</v>
      </c>
      <c r="F45" s="49">
        <v>10</v>
      </c>
      <c r="G45" s="50"/>
      <c r="H45" s="21">
        <f t="shared" si="3"/>
        <v>0</v>
      </c>
      <c r="I45" s="21">
        <f t="shared" si="4"/>
        <v>0</v>
      </c>
    </row>
    <row r="46" spans="1:9" ht="10.199999999999999">
      <c r="A46" s="16"/>
      <c r="B46" s="45">
        <v>29</v>
      </c>
      <c r="C46" s="46" t="s">
        <v>57</v>
      </c>
      <c r="D46" s="44" t="str">
        <f t="shared" si="6"/>
        <v>Kábel CYKY-J 3x2,5</v>
      </c>
      <c r="E46" s="71" t="s">
        <v>31</v>
      </c>
      <c r="F46" s="49">
        <v>10</v>
      </c>
      <c r="G46" s="50"/>
      <c r="H46" s="21">
        <f t="shared" si="3"/>
        <v>0</v>
      </c>
      <c r="I46" s="21">
        <f t="shared" si="4"/>
        <v>0</v>
      </c>
    </row>
    <row r="47" spans="1:9" ht="20.399999999999999">
      <c r="A47" s="16"/>
      <c r="B47" s="45">
        <v>30</v>
      </c>
      <c r="C47" s="46" t="s">
        <v>58</v>
      </c>
      <c r="D47" s="44" t="s">
        <v>59</v>
      </c>
      <c r="E47" s="71" t="s">
        <v>20</v>
      </c>
      <c r="F47" s="49">
        <v>2</v>
      </c>
      <c r="G47" s="50"/>
      <c r="H47" s="21">
        <f t="shared" si="3"/>
        <v>0</v>
      </c>
      <c r="I47" s="21">
        <f t="shared" si="4"/>
        <v>0</v>
      </c>
    </row>
    <row r="48" spans="1:9" ht="13.2">
      <c r="A48" s="15"/>
      <c r="B48" s="29"/>
      <c r="C48" s="30">
        <v>3</v>
      </c>
      <c r="D48" s="30" t="s">
        <v>60</v>
      </c>
      <c r="E48" s="43"/>
      <c r="F48" s="14"/>
      <c r="G48" s="14"/>
      <c r="H48" s="14"/>
      <c r="I48" s="15"/>
    </row>
    <row r="49" spans="1:9" ht="39.6">
      <c r="A49" s="15"/>
      <c r="B49" s="29"/>
      <c r="C49" s="30" t="s">
        <v>61</v>
      </c>
      <c r="D49" s="30" t="s">
        <v>62</v>
      </c>
      <c r="E49" s="43"/>
      <c r="F49" s="14"/>
      <c r="G49" s="14"/>
      <c r="H49" s="14"/>
      <c r="I49" s="15"/>
    </row>
    <row r="50" spans="1:9" ht="81.599999999999994">
      <c r="A50" s="76"/>
      <c r="B50" s="45">
        <v>31</v>
      </c>
      <c r="C50" s="46" t="s">
        <v>63</v>
      </c>
      <c r="D50" s="78" t="s">
        <v>100</v>
      </c>
      <c r="E50" s="54" t="s">
        <v>21</v>
      </c>
      <c r="F50" s="49">
        <v>2</v>
      </c>
      <c r="G50" s="50"/>
      <c r="H50" s="21">
        <f t="shared" ref="H50" si="7">+F50*G50</f>
        <v>0</v>
      </c>
      <c r="I50" s="21">
        <f>+H50*1.23</f>
        <v>0</v>
      </c>
    </row>
    <row r="51" spans="1:9" ht="40.799999999999997">
      <c r="A51" s="77"/>
      <c r="B51" s="45">
        <v>32</v>
      </c>
      <c r="C51" s="46" t="s">
        <v>86</v>
      </c>
      <c r="D51" s="44" t="s">
        <v>115</v>
      </c>
      <c r="E51" s="54" t="s">
        <v>31</v>
      </c>
      <c r="F51" s="49">
        <v>15</v>
      </c>
      <c r="G51" s="50"/>
      <c r="H51" s="21">
        <f t="shared" ref="H51:H53" si="8">+F51*G51</f>
        <v>0</v>
      </c>
      <c r="I51" s="21">
        <f t="shared" ref="I51:I53" si="9">+H51*1.23</f>
        <v>0</v>
      </c>
    </row>
    <row r="52" spans="1:9" ht="61.2">
      <c r="A52" s="77"/>
      <c r="B52" s="55">
        <v>33</v>
      </c>
      <c r="C52" s="46" t="s">
        <v>64</v>
      </c>
      <c r="D52" s="44" t="s">
        <v>101</v>
      </c>
      <c r="E52" s="54" t="s">
        <v>31</v>
      </c>
      <c r="F52" s="49">
        <v>13.5</v>
      </c>
      <c r="G52" s="50"/>
      <c r="H52" s="21">
        <f t="shared" si="8"/>
        <v>0</v>
      </c>
      <c r="I52" s="21">
        <f t="shared" si="9"/>
        <v>0</v>
      </c>
    </row>
    <row r="53" spans="1:9" ht="10.199999999999999">
      <c r="A53" s="77"/>
      <c r="B53" s="55">
        <v>34</v>
      </c>
      <c r="C53" s="46" t="s">
        <v>112</v>
      </c>
      <c r="D53" s="44" t="s">
        <v>102</v>
      </c>
      <c r="E53" s="54" t="s">
        <v>65</v>
      </c>
      <c r="F53" s="49">
        <v>2</v>
      </c>
      <c r="G53" s="50"/>
      <c r="H53" s="21">
        <f t="shared" si="8"/>
        <v>0</v>
      </c>
      <c r="I53" s="21">
        <f t="shared" si="9"/>
        <v>0</v>
      </c>
    </row>
    <row r="54" spans="1:9" ht="28.5" customHeight="1">
      <c r="A54" s="15"/>
      <c r="B54" s="29"/>
      <c r="C54" s="30">
        <v>4</v>
      </c>
      <c r="D54" s="30" t="s">
        <v>66</v>
      </c>
      <c r="E54" s="43"/>
      <c r="F54" s="14"/>
      <c r="G54" s="31"/>
      <c r="H54" s="14"/>
      <c r="I54" s="15"/>
    </row>
    <row r="55" spans="1:9" ht="28.5" customHeight="1">
      <c r="A55" s="15"/>
      <c r="B55" s="26"/>
      <c r="C55" s="27" t="s">
        <v>70</v>
      </c>
      <c r="D55" s="27" t="s">
        <v>71</v>
      </c>
      <c r="E55" s="43"/>
      <c r="F55" s="28"/>
      <c r="G55" s="28"/>
      <c r="H55" s="28"/>
      <c r="I55" s="15"/>
    </row>
    <row r="56" spans="1:9" ht="10.199999999999999">
      <c r="A56" s="79"/>
      <c r="B56" s="45">
        <v>35</v>
      </c>
      <c r="C56" s="46" t="s">
        <v>105</v>
      </c>
      <c r="D56" s="47" t="s">
        <v>67</v>
      </c>
      <c r="E56" s="48" t="s">
        <v>68</v>
      </c>
      <c r="F56" s="49">
        <v>8</v>
      </c>
      <c r="G56" s="50"/>
      <c r="H56" s="21">
        <f t="shared" ref="H56:H59" si="10">+F56*G56</f>
        <v>0</v>
      </c>
      <c r="I56" s="21">
        <f>+H56*1.23</f>
        <v>0</v>
      </c>
    </row>
    <row r="57" spans="1:9" ht="20.399999999999999">
      <c r="A57" s="80"/>
      <c r="B57" s="51">
        <v>36</v>
      </c>
      <c r="C57" s="17" t="s">
        <v>106</v>
      </c>
      <c r="D57" s="18" t="s">
        <v>103</v>
      </c>
      <c r="E57" s="19" t="s">
        <v>74</v>
      </c>
      <c r="F57" s="23">
        <v>1</v>
      </c>
      <c r="G57" s="52"/>
      <c r="H57" s="21">
        <f>+F57*G57</f>
        <v>0</v>
      </c>
      <c r="I57" s="21">
        <f>+H57*1.23</f>
        <v>0</v>
      </c>
    </row>
    <row r="58" spans="1:9" ht="40.799999999999997">
      <c r="A58" s="79"/>
      <c r="B58" s="45">
        <v>37</v>
      </c>
      <c r="C58" s="46" t="s">
        <v>107</v>
      </c>
      <c r="D58" s="53" t="s">
        <v>104</v>
      </c>
      <c r="E58" s="48" t="s">
        <v>74</v>
      </c>
      <c r="F58" s="49">
        <v>1</v>
      </c>
      <c r="G58" s="50"/>
      <c r="H58" s="21">
        <f t="shared" ref="H58" si="11">+F58*G58</f>
        <v>0</v>
      </c>
      <c r="I58" s="21">
        <f t="shared" ref="I58" si="12">+H58*1.23</f>
        <v>0</v>
      </c>
    </row>
    <row r="59" spans="1:9" ht="20.399999999999999">
      <c r="A59" s="16"/>
      <c r="B59" s="51">
        <v>38</v>
      </c>
      <c r="C59" s="17" t="s">
        <v>108</v>
      </c>
      <c r="D59" s="44" t="s">
        <v>77</v>
      </c>
      <c r="E59" s="48" t="s">
        <v>74</v>
      </c>
      <c r="F59" s="49">
        <v>1</v>
      </c>
      <c r="G59" s="50"/>
      <c r="H59" s="21">
        <f t="shared" si="10"/>
        <v>0</v>
      </c>
      <c r="I59" s="21">
        <f t="shared" ref="I59" si="13">+H59*1.23</f>
        <v>0</v>
      </c>
    </row>
    <row r="60" spans="1:9" ht="10.199999999999999">
      <c r="A60" s="80"/>
      <c r="B60" s="45">
        <v>39</v>
      </c>
      <c r="C60" s="46" t="s">
        <v>85</v>
      </c>
      <c r="D60" s="35" t="s">
        <v>69</v>
      </c>
      <c r="E60" s="19" t="s">
        <v>74</v>
      </c>
      <c r="F60" s="23">
        <v>1</v>
      </c>
      <c r="G60" s="52"/>
      <c r="H60" s="21">
        <f>+F60*G60</f>
        <v>0</v>
      </c>
      <c r="I60" s="21">
        <f t="shared" ref="I60:I63" si="14">+H60*1.23</f>
        <v>0</v>
      </c>
    </row>
    <row r="61" spans="1:9" ht="30.6">
      <c r="A61" s="80"/>
      <c r="B61" s="51">
        <v>40</v>
      </c>
      <c r="C61" s="17" t="s">
        <v>72</v>
      </c>
      <c r="D61" s="36" t="s">
        <v>110</v>
      </c>
      <c r="E61" s="19" t="s">
        <v>74</v>
      </c>
      <c r="F61" s="23">
        <v>1</v>
      </c>
      <c r="G61" s="52"/>
      <c r="H61" s="21">
        <f t="shared" ref="H61" si="15">+F61*G61</f>
        <v>0</v>
      </c>
      <c r="I61" s="21">
        <f t="shared" si="14"/>
        <v>0</v>
      </c>
    </row>
    <row r="62" spans="1:9" ht="30.6">
      <c r="A62" s="80"/>
      <c r="B62" s="45">
        <v>41</v>
      </c>
      <c r="C62" s="46" t="s">
        <v>75</v>
      </c>
      <c r="D62" s="18" t="s">
        <v>111</v>
      </c>
      <c r="E62" s="19" t="s">
        <v>74</v>
      </c>
      <c r="F62" s="23">
        <v>1</v>
      </c>
      <c r="G62" s="52"/>
      <c r="H62" s="21">
        <f>+F62*G62</f>
        <v>0</v>
      </c>
      <c r="I62" s="21">
        <f t="shared" si="14"/>
        <v>0</v>
      </c>
    </row>
    <row r="63" spans="1:9" ht="18" customHeight="1">
      <c r="A63" s="80"/>
      <c r="B63" s="51">
        <v>42</v>
      </c>
      <c r="C63" s="17" t="s">
        <v>76</v>
      </c>
      <c r="D63" s="20" t="s">
        <v>73</v>
      </c>
      <c r="E63" s="19" t="s">
        <v>74</v>
      </c>
      <c r="F63" s="23">
        <v>1</v>
      </c>
      <c r="G63" s="52"/>
      <c r="H63" s="21">
        <f t="shared" ref="H63" si="16">+F63*G63</f>
        <v>0</v>
      </c>
      <c r="I63" s="21">
        <f t="shared" si="14"/>
        <v>0</v>
      </c>
    </row>
    <row r="64" spans="1:9" ht="20.399999999999999">
      <c r="A64" s="80"/>
      <c r="B64" s="45">
        <v>43</v>
      </c>
      <c r="C64" s="46" t="s">
        <v>113</v>
      </c>
      <c r="D64" s="18" t="s">
        <v>109</v>
      </c>
      <c r="E64" s="19" t="s">
        <v>74</v>
      </c>
      <c r="F64" s="23">
        <v>1</v>
      </c>
      <c r="G64" s="52"/>
      <c r="H64" s="21">
        <f>+F64*G64</f>
        <v>0</v>
      </c>
      <c r="I64" s="21">
        <f>+H64*1.23</f>
        <v>0</v>
      </c>
    </row>
    <row r="65" spans="1:9" ht="26.4">
      <c r="A65" s="15"/>
      <c r="B65" s="32"/>
      <c r="C65" s="33"/>
      <c r="D65" s="33"/>
      <c r="E65" s="33"/>
      <c r="F65" s="34"/>
      <c r="G65" s="13" t="s">
        <v>78</v>
      </c>
      <c r="H65" s="24">
        <f>SUM(H16:H64)</f>
        <v>0</v>
      </c>
      <c r="I65" s="24">
        <f>SUM(I16:I64)</f>
        <v>0</v>
      </c>
    </row>
  </sheetData>
  <sheetProtection formatCells="0" formatColumns="0" formatRows="0" insertColumns="0" insertRows="0" insertHyperlinks="0" deleteColumns="0" deleteRows="0" sort="0" autoFilter="0" pivotTables="0"/>
  <mergeCells count="2">
    <mergeCell ref="B1:H1"/>
    <mergeCell ref="B11:D11"/>
  </mergeCells>
  <phoneticPr fontId="0" type="noConversion"/>
  <pageMargins left="0.39370078740157483" right="0.39370078740157483" top="0.78740157480314965" bottom="0.78740157480314965" header="0" footer="0"/>
  <pageSetup paperSize="9" scale="90" fitToHeight="0" orientation="portrait" blackAndWhite="1" r:id="rId1"/>
  <headerFooter alignWithMargins="0">
    <oddHeader>&amp;L&amp;"-,Tučné"&amp;10&amp;F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BA2C2EA82A03041871D0EB8DEE3DCD8" ma:contentTypeVersion="13" ma:contentTypeDescription="Umožňuje vytvoriť nový dokument." ma:contentTypeScope="" ma:versionID="27b5360481d3f97b56d3204193d5542f">
  <xsd:schema xmlns:xsd="http://www.w3.org/2001/XMLSchema" xmlns:xs="http://www.w3.org/2001/XMLSchema" xmlns:p="http://schemas.microsoft.com/office/2006/metadata/properties" xmlns:ns2="c58faaa4-c664-42fb-9b04-e9c7348b8ef9" xmlns:ns3="7b92761a-bd41-452d-9f89-a7e446d681c6" targetNamespace="http://schemas.microsoft.com/office/2006/metadata/properties" ma:root="true" ma:fieldsID="8d029567569aef70ca32947c849dc5f6" ns2:_="" ns3:_="">
    <xsd:import namespace="c58faaa4-c664-42fb-9b04-e9c7348b8ef9"/>
    <xsd:import namespace="7b92761a-bd41-452d-9f89-a7e446d681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8faaa4-c664-42fb-9b04-e9c7348b8e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Značky obrázka" ma:readOnly="false" ma:fieldId="{5cf76f15-5ced-4ddc-b409-7134ff3c332f}" ma:taxonomyMulti="true" ma:sspId="5ed86232-ae87-4f5b-b4be-63d4912592e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92761a-bd41-452d-9f89-a7e446d681c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3fa8e-bbd2-4f9e-9b08-f3d04cfc50e1}" ma:internalName="TaxCatchAll" ma:showField="CatchAllData" ma:web="7b92761a-bd41-452d-9f89-a7e446d681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b92761a-bd41-452d-9f89-a7e446d681c6" xsi:nil="true"/>
    <lcf76f155ced4ddcb4097134ff3c332f xmlns="c58faaa4-c664-42fb-9b04-e9c7348b8ef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90CF76-99E6-4ED3-A286-DBAB5B043BAB}">
  <ds:schemaRefs>
    <ds:schemaRef ds:uri="http://schemas.microsoft.com/sharepoint/v3/contenttype/forms"/>
  </ds:schemaRefs>
</ds:datastoreItem>
</file>

<file path=customXml/itemProps2.xml><?xml version="1.0" encoding="utf-8"?>
<ds:datastoreItem xmlns:ds="http://schemas.openxmlformats.org/officeDocument/2006/customXml" ds:itemID="{90E50929-60DC-4FC2-AC58-E78EABB88F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8faaa4-c664-42fb-9b04-e9c7348b8ef9"/>
    <ds:schemaRef ds:uri="7b92761a-bd41-452d-9f89-a7e446d681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72EE7E-F8FE-490C-B00A-E6C1C4BEC280}">
  <ds:schemaRefs>
    <ds:schemaRef ds:uri="http://purl.org/dc/dcmitype/"/>
    <ds:schemaRef ds:uri="http://schemas.microsoft.com/office/2006/metadata/properties"/>
    <ds:schemaRef ds:uri="c58faaa4-c664-42fb-9b04-e9c7348b8ef9"/>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7b92761a-bd41-452d-9f89-a7e446d681c6"/>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Výkaz - Výmer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Oršula, Jaroslav</dc:creator>
  <cp:keywords/>
  <dc:description/>
  <cp:lastModifiedBy>Oršula, Jaroslav</cp:lastModifiedBy>
  <cp:revision/>
  <cp:lastPrinted>2024-08-08T12:29:25Z</cp:lastPrinted>
  <dcterms:created xsi:type="dcterms:W3CDTF">2023-03-27T05:59:59Z</dcterms:created>
  <dcterms:modified xsi:type="dcterms:W3CDTF">2026-03-29T08:49:16Z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older_Number">
    <vt:lpwstr/>
  </property>
  <property fmtid="{D5CDD505-2E9C-101B-9397-08002B2CF9AE}" pid="3" name="Folder_Code">
    <vt:lpwstr/>
  </property>
  <property fmtid="{D5CDD505-2E9C-101B-9397-08002B2CF9AE}" pid="4" name="Folder_Name">
    <vt:lpwstr/>
  </property>
  <property fmtid="{D5CDD505-2E9C-101B-9397-08002B2CF9AE}" pid="5" name="Folder_Description">
    <vt:lpwstr/>
  </property>
  <property fmtid="{D5CDD505-2E9C-101B-9397-08002B2CF9AE}" pid="6" name="/Folder_Name/">
    <vt:lpwstr/>
  </property>
  <property fmtid="{D5CDD505-2E9C-101B-9397-08002B2CF9AE}" pid="7" name="/Folder_Description/">
    <vt:lpwstr/>
  </property>
  <property fmtid="{D5CDD505-2E9C-101B-9397-08002B2CF9AE}" pid="8" name="Folder_Version">
    <vt:lpwstr/>
  </property>
  <property fmtid="{D5CDD505-2E9C-101B-9397-08002B2CF9AE}" pid="9" name="Folder_VersionSeq">
    <vt:lpwstr/>
  </property>
  <property fmtid="{D5CDD505-2E9C-101B-9397-08002B2CF9AE}" pid="10" name="Folder_Manager">
    <vt:lpwstr/>
  </property>
  <property fmtid="{D5CDD505-2E9C-101B-9397-08002B2CF9AE}" pid="11" name="Folder_ManagerDesc">
    <vt:lpwstr/>
  </property>
  <property fmtid="{D5CDD505-2E9C-101B-9397-08002B2CF9AE}" pid="12" name="Folder_Storage">
    <vt:lpwstr/>
  </property>
  <property fmtid="{D5CDD505-2E9C-101B-9397-08002B2CF9AE}" pid="13" name="Folder_StorageDesc">
    <vt:lpwstr/>
  </property>
  <property fmtid="{D5CDD505-2E9C-101B-9397-08002B2CF9AE}" pid="14" name="Folder_Creator">
    <vt:lpwstr/>
  </property>
  <property fmtid="{D5CDD505-2E9C-101B-9397-08002B2CF9AE}" pid="15" name="Folder_CreatorDesc">
    <vt:lpwstr/>
  </property>
  <property fmtid="{D5CDD505-2E9C-101B-9397-08002B2CF9AE}" pid="16" name="Folder_CreateDate">
    <vt:lpwstr/>
  </property>
  <property fmtid="{D5CDD505-2E9C-101B-9397-08002B2CF9AE}" pid="17" name="Folder_Updater">
    <vt:lpwstr/>
  </property>
  <property fmtid="{D5CDD505-2E9C-101B-9397-08002B2CF9AE}" pid="18" name="Folder_UpdaterDesc">
    <vt:lpwstr/>
  </property>
  <property fmtid="{D5CDD505-2E9C-101B-9397-08002B2CF9AE}" pid="19" name="Folder_UpdateDate">
    <vt:lpwstr/>
  </property>
  <property fmtid="{D5CDD505-2E9C-101B-9397-08002B2CF9AE}" pid="20" name="Document_Number">
    <vt:lpwstr/>
  </property>
  <property fmtid="{D5CDD505-2E9C-101B-9397-08002B2CF9AE}" pid="21" name="Document_Name">
    <vt:lpwstr/>
  </property>
  <property fmtid="{D5CDD505-2E9C-101B-9397-08002B2CF9AE}" pid="22" name="Document_FileName">
    <vt:lpwstr/>
  </property>
  <property fmtid="{D5CDD505-2E9C-101B-9397-08002B2CF9AE}" pid="23" name="Document_Version">
    <vt:lpwstr/>
  </property>
  <property fmtid="{D5CDD505-2E9C-101B-9397-08002B2CF9AE}" pid="24" name="Document_VersionSeq">
    <vt:lpwstr/>
  </property>
  <property fmtid="{D5CDD505-2E9C-101B-9397-08002B2CF9AE}" pid="25" name="Document_Creator">
    <vt:lpwstr/>
  </property>
  <property fmtid="{D5CDD505-2E9C-101B-9397-08002B2CF9AE}" pid="26" name="Document_CreatorDesc">
    <vt:lpwstr/>
  </property>
  <property fmtid="{D5CDD505-2E9C-101B-9397-08002B2CF9AE}" pid="27" name="Document_CreateDate">
    <vt:lpwstr/>
  </property>
  <property fmtid="{D5CDD505-2E9C-101B-9397-08002B2CF9AE}" pid="28" name="Document_Updater">
    <vt:lpwstr/>
  </property>
  <property fmtid="{D5CDD505-2E9C-101B-9397-08002B2CF9AE}" pid="29" name="Document_UpdaterDesc">
    <vt:lpwstr/>
  </property>
  <property fmtid="{D5CDD505-2E9C-101B-9397-08002B2CF9AE}" pid="30" name="Document_UpdateDate">
    <vt:lpwstr/>
  </property>
  <property fmtid="{D5CDD505-2E9C-101B-9397-08002B2CF9AE}" pid="31" name="Document_Size">
    <vt:lpwstr/>
  </property>
  <property fmtid="{D5CDD505-2E9C-101B-9397-08002B2CF9AE}" pid="32" name="Document_Storage">
    <vt:lpwstr/>
  </property>
  <property fmtid="{D5CDD505-2E9C-101B-9397-08002B2CF9AE}" pid="33" name="Document_StorageDesc">
    <vt:lpwstr/>
  </property>
  <property fmtid="{D5CDD505-2E9C-101B-9397-08002B2CF9AE}" pid="34" name="Document_Department">
    <vt:lpwstr/>
  </property>
  <property fmtid="{D5CDD505-2E9C-101B-9397-08002B2CF9AE}" pid="35" name="Document_DepartmentDesc">
    <vt:lpwstr/>
  </property>
  <property fmtid="{D5CDD505-2E9C-101B-9397-08002B2CF9AE}" pid="36" name="ContentTypeId">
    <vt:lpwstr>0x010100BBA2C2EA82A03041871D0EB8DEE3DCD8</vt:lpwstr>
  </property>
  <property fmtid="{D5CDD505-2E9C-101B-9397-08002B2CF9AE}" pid="37" name="MediaServiceImageTags">
    <vt:lpwstr/>
  </property>
</Properties>
</file>