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cbb-my.sharepoint.com/personal/terezia_vasickova_zdielanesluzby_sk/Documents/Pracovná plocha/TOVARY/VO-001270 Zdravotnícke vybavenie a materiál SZŠ BB/"/>
    </mc:Choice>
  </mc:AlternateContent>
  <xr:revisionPtr revIDLastSave="7" documentId="13_ncr:1_{1622E4C5-5E40-4A33-8CF7-597EEDA19F9D}" xr6:coauthVersionLast="47" xr6:coauthVersionMax="47" xr10:uidLastSave="{7CAC4A7A-5878-40E1-92D2-B6956C2C437B}"/>
  <bookViews>
    <workbookView xWindow="-120" yWindow="-120" windowWidth="29040" windowHeight="15720" xr2:uid="{1C925347-A61B-4BEF-9838-F4BE8E607439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36" i="1" s="1"/>
  <c r="L8" i="1"/>
  <c r="C433" i="1" s="1"/>
  <c r="C484" i="1"/>
  <c r="C465" i="1"/>
  <c r="C446" i="1"/>
  <c r="C431" i="1"/>
  <c r="C412" i="1"/>
  <c r="C388" i="1"/>
  <c r="C360" i="1"/>
  <c r="C335" i="1"/>
  <c r="C315" i="1"/>
  <c r="C295" i="1"/>
  <c r="C275" i="1"/>
  <c r="C252" i="1"/>
  <c r="C228" i="1"/>
  <c r="C204" i="1"/>
  <c r="C176" i="1"/>
  <c r="C153" i="1"/>
  <c r="C137" i="1"/>
  <c r="C115" i="1"/>
  <c r="C92" i="1"/>
  <c r="C69" i="1"/>
  <c r="C52" i="1"/>
  <c r="C317" i="1" l="1"/>
  <c r="C432" i="1"/>
  <c r="C297" i="1"/>
  <c r="C336" i="1"/>
  <c r="C337" i="1"/>
  <c r="C362" i="1"/>
  <c r="C54" i="1"/>
  <c r="C390" i="1"/>
  <c r="C71" i="1"/>
  <c r="C414" i="1"/>
  <c r="C94" i="1"/>
  <c r="C117" i="1"/>
  <c r="C139" i="1"/>
  <c r="C155" i="1"/>
  <c r="C448" i="1"/>
  <c r="C178" i="1"/>
  <c r="C467" i="1"/>
  <c r="C486" i="1"/>
  <c r="C206" i="1"/>
  <c r="C37" i="1"/>
  <c r="C230" i="1"/>
  <c r="C254" i="1"/>
  <c r="C277" i="1"/>
  <c r="C485" i="1"/>
  <c r="C466" i="1"/>
  <c r="C447" i="1"/>
  <c r="C413" i="1"/>
  <c r="C389" i="1"/>
  <c r="C361" i="1"/>
  <c r="C316" i="1"/>
  <c r="C296" i="1"/>
  <c r="C276" i="1"/>
  <c r="C253" i="1"/>
  <c r="C229" i="1"/>
  <c r="C205" i="1"/>
  <c r="C177" i="1"/>
  <c r="C154" i="1"/>
  <c r="C138" i="1"/>
  <c r="C116" i="1"/>
  <c r="C93" i="1"/>
  <c r="C70" i="1"/>
  <c r="C53" i="1"/>
  <c r="C490" i="1" l="1"/>
  <c r="A442" i="1" l="1"/>
  <c r="A46" i="1"/>
  <c r="A47" i="1" s="1"/>
  <c r="A48" i="1" s="1"/>
  <c r="C491" i="1" l="1"/>
  <c r="C492" i="1" l="1"/>
</calcChain>
</file>

<file path=xl/sharedStrings.xml><?xml version="1.0" encoding="utf-8"?>
<sst xmlns="http://schemas.openxmlformats.org/spreadsheetml/2006/main" count="926" uniqueCount="279">
  <si>
    <t>Príloha č. 2 SP - Technická špecifikácia a cenová kalkulácia/Návrh na plnenie kritéria</t>
  </si>
  <si>
    <t>Príloha č. 1 Zmluvy -Technická špecifikácia a cenová kalkulácia/Návrh na plnenie kritéria</t>
  </si>
  <si>
    <t>Technická špecifikácia a cenová kalkulácia/Návrh na plnenie kritéria</t>
  </si>
  <si>
    <t xml:space="preserve">Predmet/názov zákazky:  </t>
  </si>
  <si>
    <t>Zdravotnícke vybavenie a materiál - SZŠ Banská Bystrica</t>
  </si>
  <si>
    <t>Identifikačné údaje uchádzača (obchodné meno, adresa, IČO):</t>
  </si>
  <si>
    <t>Vyplní zaradený záujemca/uchádzač</t>
  </si>
  <si>
    <t>Kontaktná osoba, Telefón, E-mail</t>
  </si>
  <si>
    <t xml:space="preserve">Uchádzač vyplní bunky označené žltou farbou. </t>
  </si>
  <si>
    <t>Upozornenie: Verejný obstarávateľ požaduje v rámci každého predmetu zákazky aj - dovoz, montáž/inštaláciu a zaškolenie. Sumu na uvedené služby zohľadní uchádzač vo svojej celkovej ponukovej cene, nakoľko tieto služby nie sú
samostatnou položkou technickej špecifikácie a cenovej kalkulácie.</t>
  </si>
  <si>
    <t>a) Ošetrovateľská figurína so stómiami a meraním tlaku krvi</t>
  </si>
  <si>
    <t>Označenie (výrobná značka,typ,model) ponúkaného tovaru:</t>
  </si>
  <si>
    <t>P.č.</t>
  </si>
  <si>
    <t xml:space="preserve">Požadované technické parametre a vybavenie </t>
  </si>
  <si>
    <t>Merná jednotka parametra</t>
  </si>
  <si>
    <t>Požiadavka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</si>
  <si>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</si>
  <si>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t>minimálne</t>
  </si>
  <si>
    <t>maximálne</t>
  </si>
  <si>
    <t>1.</t>
  </si>
  <si>
    <t>figurína v životnej veľkosti zameraná na nácvik základných a pokročilých ošetrovateľských techník so stómiami</t>
  </si>
  <si>
    <t>požaduje sa</t>
  </si>
  <si>
    <t>2.</t>
  </si>
  <si>
    <t>možnosť nastaviť tlak krvi a zobraziť údaje o tlaku na externom zariadení, ktoré bude súčasťou dodávky figuríny (napr. tablet)</t>
  </si>
  <si>
    <t>3.</t>
  </si>
  <si>
    <t>možnosť odmerať hodnoty tlaku krvi fonendoskopom priamo na figuríne</t>
  </si>
  <si>
    <t>4.</t>
  </si>
  <si>
    <t>figurína so vzhľadom dospelej ženy a s možnosťou výmeny mužských genitálií</t>
  </si>
  <si>
    <t>5.</t>
  </si>
  <si>
    <t>možnosť ošetrenia kolostómie</t>
  </si>
  <si>
    <t>6.</t>
  </si>
  <si>
    <t>možnosť aplikovať intramuskulárnu injekciu</t>
  </si>
  <si>
    <t>7.</t>
  </si>
  <si>
    <t>možnosť kúpania, obväzovania</t>
  </si>
  <si>
    <t>8.</t>
  </si>
  <si>
    <t>možnosť pracovať s očami a vykonávať oftalmologické cvičenia</t>
  </si>
  <si>
    <t>9.</t>
  </si>
  <si>
    <t>horný a spodný chrup pre orálnu hygienu</t>
  </si>
  <si>
    <t>10.</t>
  </si>
  <si>
    <t>mäkká a realistická koža tváre, rúk, chodidiel a prstov na rukách a nohách</t>
  </si>
  <si>
    <t>11.</t>
  </si>
  <si>
    <t>simulovaný ušný kanál na aplikáciu ušných kvapiek a zvlhčovanie</t>
  </si>
  <si>
    <t>12.</t>
  </si>
  <si>
    <t>možnosť vykonať gastrointestinálne procedúry a klystýr</t>
  </si>
  <si>
    <t>13.</t>
  </si>
  <si>
    <t>starostlivosť o tracheostómiu</t>
  </si>
  <si>
    <t>14.</t>
  </si>
  <si>
    <t>realistická vagína a možnosť výplachu a cytologického výteru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</si>
  <si>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</si>
  <si>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</si>
  <si>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</si>
  <si>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</si>
  <si>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</si>
  <si>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b) Figurína dojčaťa na nácvik prebaľovania (chlapec)</t>
  </si>
  <si>
    <t>Požadované technické parametre a vybavenie</t>
  </si>
  <si>
    <t>model novorodenca so vzhľadom chlapca</t>
  </si>
  <si>
    <t>mobilné kĺby umožňujúce vykonávanie pohybov nnevyhnutných pre starostlivosť o novorodenca</t>
  </si>
  <si>
    <t>model vhodný pre skupinové tréningy</t>
  </si>
  <si>
    <t>možnosť nácviku prebaľovania</t>
  </si>
  <si>
    <t>c) Figurína dojčaťa na nácvik prebaľovania (dievča)</t>
  </si>
  <si>
    <t>model novorodenca so vzhľadom dievčaťa</t>
  </si>
  <si>
    <t xml:space="preserve">požaduje sa </t>
  </si>
  <si>
    <t>mobilné kĺby umožňujúce vykonávanie pohybov nevyhnutných pre starostlivosť o novorodenca</t>
  </si>
  <si>
    <t>d) Model paže pre nácvik venepunkcie</t>
  </si>
  <si>
    <t>model tréningovej hornej končatiny zameraný na precvičovanie techniky venepunkcie a vnútrožilovej kanylácie</t>
  </si>
  <si>
    <t>realistický vzhľad podobný paži dospelého človeka</t>
  </si>
  <si>
    <t>systém obsahujúci minimálne žilnú anatómiu predlakťovej jamky napojenú na tlakový fluidný systém pre realistický prívod krvi</t>
  </si>
  <si>
    <t xml:space="preserve">uchytenie kože na konštrukciu paže pomocou cvokov </t>
  </si>
  <si>
    <t>realistické hmatateľné žily</t>
  </si>
  <si>
    <t>možnosť nácviku realistického spätného záberu krvi do striekačky</t>
  </si>
  <si>
    <t xml:space="preserve">nádobka na vodu obsahujúca kontrolný systém tlaku </t>
  </si>
  <si>
    <t xml:space="preserve">prášok na prípravu umelej krvi </t>
  </si>
  <si>
    <t>stojan na hornú končatinu s možnosťou umiestnenia na školskú lavicu</t>
  </si>
  <si>
    <t>taška na prenos a uloženie modelu paže</t>
  </si>
  <si>
    <t>e) Kanylačný vankúšik</t>
  </si>
  <si>
    <t>kanylačný vankúšik z mäkkého materiálu zameraný na nácvik tréningu žilového vstupu</t>
  </si>
  <si>
    <t>možnosť nácviku rozpoznania štruktúry žíl pohmatom</t>
  </si>
  <si>
    <t xml:space="preserve">možnosť nácviku vloženia ihly </t>
  </si>
  <si>
    <t>možnosť nácviku zavedenia kanyly</t>
  </si>
  <si>
    <t>možnosť riadenia krvného toku</t>
  </si>
  <si>
    <t xml:space="preserve">možnosť pripevnenia na pažu žiaka </t>
  </si>
  <si>
    <t>vstavané žily prispôsobené na opakované použitie</t>
  </si>
  <si>
    <t>ml</t>
  </si>
  <si>
    <t>pevná podložka brániaca preniknutiu ihly mimo vankúšik</t>
  </si>
  <si>
    <t>vymeniteľný a umývateľný epidermis</t>
  </si>
  <si>
    <t>f) Ženský katetrizačný trenažér</t>
  </si>
  <si>
    <t>trenažér torza trupu dospelej ženy zameraný na pokročilý tréning katetrizácie</t>
  </si>
  <si>
    <t>možnosť nácviku katetrizácie aj suprapubického zavádzania</t>
  </si>
  <si>
    <t>možnosť opätovného použitia katétra</t>
  </si>
  <si>
    <t>striekačka s lubrikantom simulujúcim anestetický gél</t>
  </si>
  <si>
    <t>možnosť aplikácie techniky aseptickej katetrizácie</t>
  </si>
  <si>
    <t>miska na zachytenie tekutiny súčasťou balenia</t>
  </si>
  <si>
    <t>stojan s rezervoárom na vodu súčasťou balenia</t>
  </si>
  <si>
    <t>možnosť výmeny ženskej časti za mužskú časť v rámci toho istého torza</t>
  </si>
  <si>
    <t>cievkovací modul s vymeniteľným sfinktérom na trenažéri</t>
  </si>
  <si>
    <t>g) Mužský katetrizačný modul</t>
  </si>
  <si>
    <t>mužský katetrizačný modul zameraný na nácvik cievkovania</t>
  </si>
  <si>
    <t xml:space="preserve">kompatibilita s torzom ženského katetrizačného trenažéru (položka f) </t>
  </si>
  <si>
    <t>konektor na pripojenie do systému napájania vody súčasťou balenia</t>
  </si>
  <si>
    <t>h)  Simulátor starostlivosti o pacientov s NG, OG a PEG</t>
  </si>
  <si>
    <t>model zameraný na nácvik techník práce s nasogastrickou a orogastrickou sondou a perkutánnou endoskopickou gastrostómiou</t>
  </si>
  <si>
    <t>možnosť tréningu s enterálnou výživou</t>
  </si>
  <si>
    <t>minimálne tri dostupné cesty na zavedenie sondy</t>
  </si>
  <si>
    <t>možnosť nácviku so skutočnou tekutou stravou</t>
  </si>
  <si>
    <t>anatomický panel vhodný na lepšiu vizualizáciu techniky</t>
  </si>
  <si>
    <t>nákres hrudníka umiestniteľný na hruď trenažéra pre možnosť lepšej predstavy o kostnej štruktúre pacienta</t>
  </si>
  <si>
    <t>možnosť auskultácie na simulátore</t>
  </si>
  <si>
    <t>možnosť priameho pozorovania</t>
  </si>
  <si>
    <t>pohyblivý krk s možnosťou uvedenia do Fowlerovej polohy</t>
  </si>
  <si>
    <t>prenosná taška a lievik súčasťou balenia</t>
  </si>
  <si>
    <t>i) Pôrodný trenažér</t>
  </si>
  <si>
    <t xml:space="preserve">trenažér s anatomicky presnými bodmi pripomínajúci torzo panvy dospelej ženy </t>
  </si>
  <si>
    <t>anatomické časti - krčok maternice, pôrodný kanál</t>
  </si>
  <si>
    <t>možnosť nácviku všetkých zručností súvisiacich s rutinným a aj komplikovaným pôrodom</t>
  </si>
  <si>
    <t>možnosť použitia na školskej lavici alebo v cvičnej posteli</t>
  </si>
  <si>
    <t>možnosť tréningu normálneho pôrodu</t>
  </si>
  <si>
    <t>možnosť tréningu pôrodu koncom panvovým</t>
  </si>
  <si>
    <t xml:space="preserve">možnosť tréningu pôrodu s dystokiou ramienok </t>
  </si>
  <si>
    <t>možnosť tréningu pôrodu pomocou klieští</t>
  </si>
  <si>
    <t>možnosť tréningu pôrodu pomocou vákuových zariadení</t>
  </si>
  <si>
    <t>možnosť tréningu pôrodu placenty</t>
  </si>
  <si>
    <t>možnosť simulácie výhrezu pupočnej šnúry</t>
  </si>
  <si>
    <t>možnosť zavedenia močového katétra</t>
  </si>
  <si>
    <t>figurína novorodeného dieťaťa súčasťou balenia</t>
  </si>
  <si>
    <t>model placenty so šnúrou na tréning pôrodu súčasťou balenia</t>
  </si>
  <si>
    <t>15.</t>
  </si>
  <si>
    <t>prenosná taška súčasťou balenia</t>
  </si>
  <si>
    <t>j) Rozširujúci modul pre pôrodný trenažér</t>
  </si>
  <si>
    <t>modul umožňujúci nácvik posúdenia latentnej, ale aj aktívnej prvej fázy pôrodu</t>
  </si>
  <si>
    <t>možnosť posudzovať Bishopovo skóre</t>
  </si>
  <si>
    <t>možnosť rozšírenia krčka maternice</t>
  </si>
  <si>
    <t>cm</t>
  </si>
  <si>
    <t>možnosť zúženia krčka maternice</t>
  </si>
  <si>
    <t>%</t>
  </si>
  <si>
    <t>tuhosť krčka maternice - mäkká, stredná, tvrdá</t>
  </si>
  <si>
    <t>pozície krčka maternice - predná stredná, zadná</t>
  </si>
  <si>
    <t>pozícia plodu</t>
  </si>
  <si>
    <t>pozícia</t>
  </si>
  <si>
    <t>+3</t>
  </si>
  <si>
    <t>možnosť posúdenia umelej ruptúry membrán</t>
  </si>
  <si>
    <t>možnosť posúdenia orientačného bodu - čelo, tvár, zadok, hlava</t>
  </si>
  <si>
    <t>realistická reprezantácia maternicových hrdiel vrátane predného pysku a krčka maternice</t>
  </si>
  <si>
    <t>realistická reprezantácia znázornenia častí v mäkkom pôrodnom kanáli s hmatným sedacím tŕňom</t>
  </si>
  <si>
    <t>k) Trenažér na nácvik intramuskulárnej a subkutánnej injekcie</t>
  </si>
  <si>
    <t>trenažér (nadpažok) zameraný na nácvik intramuskulárnej a subkutánnej injekcie na dospelom pacientovi</t>
  </si>
  <si>
    <t>materiál kože</t>
  </si>
  <si>
    <t>možnosť nasadenia simulátora na ruku žiaka</t>
  </si>
  <si>
    <t>zapínanie na suchý zips</t>
  </si>
  <si>
    <t>možnosť tréningu kontroly miesta vpichu</t>
  </si>
  <si>
    <t>stlačením kože vzniká možnosť zdvihnúť sval</t>
  </si>
  <si>
    <t>možnosť vyhodnotenia správnosti miesta a hĺbky vpichu prostredníctvom signalizácie cez vstavané LED diódy</t>
  </si>
  <si>
    <t>možnosť nácviku subkutánnej injekcie</t>
  </si>
  <si>
    <t>signalizačný zvonček</t>
  </si>
  <si>
    <t>drenážne vrecko na odtok tekutiny</t>
  </si>
  <si>
    <t>opasok slúžiaci na umiestnenie na pažu žiakovi</t>
  </si>
  <si>
    <t>l) Trenažér zadku pre nácvik intramuskulárnej injekcie</t>
  </si>
  <si>
    <t>model zameraný na tréning aplikácie injekcie do sedacieho svalu pri dospelom pacientovi</t>
  </si>
  <si>
    <t>koža realistická na dotyk s realistickým odporom, nezanecháva stopy po ihle</t>
  </si>
  <si>
    <t>model zadku zložený z kožnej vrstvy, svalovej vrstvy a kostnej štruktúry</t>
  </si>
  <si>
    <t>možnosť nácviku injekcie vo ventrogluteálnej a dorzogluteálnej oblasti</t>
  </si>
  <si>
    <t>možnosť použiť na nácvik obe strany zadku</t>
  </si>
  <si>
    <t>možnosť nácviku injekcie liekov</t>
  </si>
  <si>
    <t>mechanická pumpa automaticky odsávajúca zavedenú tekutinu</t>
  </si>
  <si>
    <t>možnosť kontroly správnosti miesta a hĺbky zavedenia injekcie pomocou LED alebo varovného signálu</t>
  </si>
  <si>
    <t>možnosť napájania zo siete aj pomocou batérií</t>
  </si>
  <si>
    <t>drenážna nádobka na vodu súčasťou balenia</t>
  </si>
  <si>
    <t>m) KPR figurína dospelého človeka s elektronickým vyhodnotením</t>
  </si>
  <si>
    <t>torzo figuríny dospelého človeka s možnosťou nácviku kardiopulmonálnej resuscitácie</t>
  </si>
  <si>
    <t>možnosť inštalácie vyhodnocovacieho softvéru na neobmedezný počet zariadení s OS Android</t>
  </si>
  <si>
    <t>figurína a vyhodnocovací systém v súlade s aktuálne platnými smernicami</t>
  </si>
  <si>
    <t>parametre zahrnuté do vyhodnotenia - frekvencia, hĺbka, spätný ráz, ventilácia a čas prerušenia kompresií</t>
  </si>
  <si>
    <t>možnosť dýchania z úst do úst</t>
  </si>
  <si>
    <t>vymeniteľné pľúcne vaky súčasťou balenia</t>
  </si>
  <si>
    <t>batérie a prenosná taška súčasťou balenia</t>
  </si>
  <si>
    <t>n) KPR figurína dieťaťa s elektronickým vyhodnotením</t>
  </si>
  <si>
    <t>torzo figuríny dieťaťa s možnosťou nácviku kardiopulmonálnej resuscitácie</t>
  </si>
  <si>
    <t>o)  KPR figurína dojčaťa s elektronickým vyhodnotením</t>
  </si>
  <si>
    <t>torzo figuríny dojčaťa s možnosťou nácviku kardiopulmonálnej resuscitácie</t>
  </si>
  <si>
    <t>p) Model kostry človeka v životnej veľkosti</t>
  </si>
  <si>
    <t>prirodzený odliatok ľudskej kostry v životnej veľkosti (vrátane stojanu) v mierke 1:1</t>
  </si>
  <si>
    <t xml:space="preserve">materiál </t>
  </si>
  <si>
    <t>kostra - plastová konštrukcia s prirodzenou kostnou štruktúrou; stojan, skrutky a podperná tyč - ušľachtilá oceľ</t>
  </si>
  <si>
    <t>hmotnosť</t>
  </si>
  <si>
    <t>kg</t>
  </si>
  <si>
    <t>stabilný stojan s otočnými koliečkami o 360°C a pútkom na zavesenie</t>
  </si>
  <si>
    <t>farebné odlíšenie vyznačených svalových začiatkov a svalových úponov</t>
  </si>
  <si>
    <t>znázornenie všetkých anatomických detailov, štrbín, otvorov a výbežkov</t>
  </si>
  <si>
    <t>oddeliteľné paže a nohy</t>
  </si>
  <si>
    <t>prirodzene pohyblivé kĺby v ramene, bedre a členku</t>
  </si>
  <si>
    <t>lebka rozložiteľná na viacero častí</t>
  </si>
  <si>
    <t>časti</t>
  </si>
  <si>
    <t>noha rozložiteľná v kolene, oddeliteľné chodidlo</t>
  </si>
  <si>
    <t>pohyblivé lopatky</t>
  </si>
  <si>
    <t>dodanie modelu vrátane stojanu, anatomického plagátu a ochranného obalu</t>
  </si>
  <si>
    <t>q)   Výučbová sada na upevnenie na zubolekárske kreslo</t>
  </si>
  <si>
    <t>torzo modelu pripomínajúce dospelého človeka</t>
  </si>
  <si>
    <t>možnosť upevnenia na zubolekárske kreslo</t>
  </si>
  <si>
    <t>artikulátor</t>
  </si>
  <si>
    <t>maska s odvodom vody</t>
  </si>
  <si>
    <t>tvárová fólia</t>
  </si>
  <si>
    <t>cvičný transparentný demonštračný model zubov (obe čeľuste) zobrazujúci rôzne ochorenia zubov</t>
  </si>
  <si>
    <t>kompletne ozubená horná a dolná čeľusť v sklápacom artikulátore</t>
  </si>
  <si>
    <t>mierka demonštračného modelu zubov</t>
  </si>
  <si>
    <t>mierka</t>
  </si>
  <si>
    <t>1:1</t>
  </si>
  <si>
    <t>model čeľuste s protetickou náhradou (32 zubov)</t>
  </si>
  <si>
    <t>model čeľuste pre parodentálnu chirurgiu</t>
  </si>
  <si>
    <t>anatomický model jazyka zobrazujúci spodnú čeľusť až po zadné stoličky, jazyk s muskulatúrou ústneho podnebia stredovým rezom, podjazykovú žľazu a podčeľustnú žľazu</t>
  </si>
  <si>
    <t>zväčšenie modelu</t>
  </si>
  <si>
    <t>zväčšenie</t>
  </si>
  <si>
    <t>2,5x</t>
  </si>
  <si>
    <t>odnímateľný podstavec</t>
  </si>
  <si>
    <t xml:space="preserve">anatomický model mliečneho chrupu </t>
  </si>
  <si>
    <t>sada</t>
  </si>
  <si>
    <t>20 zubov</t>
  </si>
  <si>
    <t>anatomický model trvalého (dospelého) chrupu</t>
  </si>
  <si>
    <t>32 zubov</t>
  </si>
  <si>
    <t>r) Vybavenie virtuálnej učebne anatómie</t>
  </si>
  <si>
    <t>sada hardvéru a softvéru pre výučbu anatómie vo virtuálnej realite</t>
  </si>
  <si>
    <t>počet VR okuliarov</t>
  </si>
  <si>
    <t>ks</t>
  </si>
  <si>
    <t>VR okuliare s aplikáciou pre výučbu anatómie pre žiakov a učiteľa</t>
  </si>
  <si>
    <t>počet systémov s popisom ako svaly, cievy, nervy, orgány a pod.</t>
  </si>
  <si>
    <t>počet systémov</t>
  </si>
  <si>
    <t xml:space="preserve">výučbový jazyk </t>
  </si>
  <si>
    <t>slovenský a anglický jazyk</t>
  </si>
  <si>
    <t>počet štruktúr</t>
  </si>
  <si>
    <t>možnosť využiť rezy telom</t>
  </si>
  <si>
    <t>možnosť využiť mravenčí mód</t>
  </si>
  <si>
    <t>možnosť zapojiť viacerých účastníkov do rovnakého virtuálneho prostredia</t>
  </si>
  <si>
    <t xml:space="preserve">softvérová licencia s aktualizáciou a supportom </t>
  </si>
  <si>
    <t>rok</t>
  </si>
  <si>
    <t>s) Nabíjacia stanica na VR okuliare</t>
  </si>
  <si>
    <t>nabíjacia stanica pre uloženie, hromadné nabíjanie a transport VR okuliarov</t>
  </si>
  <si>
    <t>uzamykateľný kufor s kolieskami</t>
  </si>
  <si>
    <t>vstavaný ventilátor riadený termostatom súčasťou nabíjacej stanice</t>
  </si>
  <si>
    <t>priestor je vyrazený priamo pre uloženie VR okuliarov</t>
  </si>
  <si>
    <t>počet okuliarov nabíjaných v ten istý čas</t>
  </si>
  <si>
    <t>počet okuliarov/ten istý čas</t>
  </si>
  <si>
    <t>prívodný kábel pre zapojenie do elektrickej siete súčasťou balenia</t>
  </si>
  <si>
    <t>t) Atlas orálnych ochorení, motivačný atlas</t>
  </si>
  <si>
    <t>motivačná pomôcka do dennej praxe zubného lekára, DH a preventistky</t>
  </si>
  <si>
    <t>populárno-náučný jazykový štýl, korým je možné pacientovi vysvetliť procesy v zubnom lekárstve</t>
  </si>
  <si>
    <t>u) Tlačivá určené pre stomatológiu</t>
  </si>
  <si>
    <t>dokumentačný materiál využívaný v ambulancii zubného lekárstva</t>
  </si>
  <si>
    <t>záznam o vstupnom vyšetrení pacienta</t>
  </si>
  <si>
    <t>balenie po 20 ks</t>
  </si>
  <si>
    <t>zdravotný záznam z preventívnej prehliadky</t>
  </si>
  <si>
    <t>mesačný prehľad a denný prehľad o činnosti stomatológa/zubného asistenta</t>
  </si>
  <si>
    <t>zdravotný záznam pre stomatológiu určený pre deti a dorast</t>
  </si>
  <si>
    <t>poučenie a písomný informovaný súhlas pacienta</t>
  </si>
  <si>
    <t>v) Figurína dospelého pre nácvik odstraňovania cudzích predmetov z dýchacích ciest Heimlich</t>
  </si>
  <si>
    <t>figurína dospelého človeka v životnej veľkosti určená na nácvik odstraňovania cudzích predmetov z dýchacích ciest</t>
  </si>
  <si>
    <t>možnosti stláčania - hrudník, brucho</t>
  </si>
  <si>
    <t>možnosť úderu do chrbta - uvoľnenie zablokovaných dýchacích ciest</t>
  </si>
  <si>
    <t>v príprade správneho uvoľnenia dýchacích ciest figurína vypudí uviaznutý predmet</t>
  </si>
  <si>
    <t>anatomické referenčné body - hrudný kôš, processus xyphoideu, jugulárna jamka</t>
  </si>
  <si>
    <t>vrátane prenosného vaku a dusivých predmetov</t>
  </si>
  <si>
    <t>DPH (v EUR):</t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</si>
  <si>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</si>
  <si>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Uchádzač vyhlasuje a predložením svojej ponuky potvrdzuje, že ním ponúkaný tovar spĺňa požiadavky na predmet zákazky uvedené v prílohe č. 2 SP - Technická špecifikácia a cenová kalkulácia/Návrh na plnenie kritéria.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</si>
  <si>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</si>
  <si>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V:</t>
  </si>
  <si>
    <t>Meno a priezvisko, funkcia oprávnenej osoby a podpis štatutárneho zástupcu alebo osoby oprávnennej konať za uchádzača</t>
  </si>
  <si>
    <t>Dátum:</t>
  </si>
  <si>
    <t>ďalšie požiadavky/presné parametre</t>
  </si>
  <si>
    <r>
      <rPr>
        <sz val="11"/>
        <color theme="1"/>
        <rFont val="Garamond"/>
        <family val="1"/>
        <charset val="238"/>
      </rPr>
      <t xml:space="preserve">Uchádzač vyhlasuje, </t>
    </r>
    <r>
      <rPr>
        <b/>
        <sz val="11"/>
        <color theme="1"/>
        <rFont val="Garamond"/>
        <family val="1"/>
        <charset val="238"/>
      </rPr>
      <t>že JE/NIE JE</t>
    </r>
    <r>
      <rPr>
        <sz val="11"/>
        <color theme="1"/>
        <rFont val="Garamond"/>
        <family val="1"/>
        <charset val="238"/>
      </rPr>
      <t xml:space="preserve"> platiteľom DPH. (</t>
    </r>
    <r>
      <rPr>
        <sz val="11"/>
        <color rgb="FFFF0000"/>
        <rFont val="Garamond"/>
        <family val="1"/>
        <charset val="238"/>
      </rPr>
      <t>Uchádzač vyznačí/vyberie relevantnú možnosť</t>
    </r>
    <r>
      <rPr>
        <sz val="11"/>
        <color theme="1"/>
        <rFont val="Garamond"/>
        <family val="1"/>
        <charset val="238"/>
      </rPr>
      <t>)</t>
    </r>
  </si>
  <si>
    <t>Doplní uchádzač ↓</t>
  </si>
  <si>
    <r>
      <t xml:space="preserve">Celková cena za predmet zákazky </t>
    </r>
    <r>
      <rPr>
        <b/>
        <u/>
        <sz val="11"/>
        <color rgb="FF000000"/>
        <rFont val="Garamond"/>
        <family val="1"/>
        <charset val="238"/>
      </rPr>
      <t>v EUR bez DPH</t>
    </r>
    <r>
      <rPr>
        <b/>
        <sz val="11"/>
        <color rgb="FF000000"/>
        <rFont val="Garamond"/>
        <family val="1"/>
        <charset val="238"/>
      </rPr>
      <t xml:space="preserve"> </t>
    </r>
    <r>
      <rPr>
        <i/>
        <sz val="11"/>
        <color rgb="FF000000"/>
        <rFont val="Garamond"/>
        <family val="1"/>
        <charset val="238"/>
      </rPr>
      <t>(súčet všetkých položiek)</t>
    </r>
  </si>
  <si>
    <r>
      <t xml:space="preserve">Celková cena za predmet zákazky </t>
    </r>
    <r>
      <rPr>
        <b/>
        <u/>
        <sz val="11"/>
        <color rgb="FF000000"/>
        <rFont val="Garamond"/>
        <family val="1"/>
        <charset val="238"/>
      </rPr>
      <t>v EUR s DPH</t>
    </r>
    <r>
      <rPr>
        <b/>
        <sz val="11"/>
        <color rgb="FF000000"/>
        <rFont val="Garamond"/>
        <family val="1"/>
        <charset val="238"/>
      </rPr>
      <t xml:space="preserve"> (Návrh uchádzača na plnenie kritérií/Cenová ponuka)</t>
    </r>
  </si>
  <si>
    <r>
      <t>Poznámka: 
- dátum musí byť aktuálny vo vzťahu ku dňu uplynutia lehoty na predkladanie ponúk;
- návrh uchádzača na plnenie kritérií/cenová ponuka musí byť</t>
    </r>
    <r>
      <rPr>
        <sz val="11"/>
        <color rgb="FFFF0000"/>
        <rFont val="Garamond"/>
        <family val="1"/>
        <charset val="238"/>
      </rPr>
      <t xml:space="preserve"> v zmysle SP vložený/á do systému JOSEPHINE vo formáte </t>
    </r>
    <r>
      <rPr>
        <b/>
        <sz val="11"/>
        <color rgb="FFFF0000"/>
        <rFont val="Garamond"/>
        <family val="1"/>
        <charset val="238"/>
      </rPr>
      <t xml:space="preserve">.pdf </t>
    </r>
    <r>
      <rPr>
        <sz val="11"/>
        <color rgb="FFFF0000"/>
        <rFont val="Garamond"/>
        <family val="1"/>
        <charset val="238"/>
      </rPr>
      <t>a .</t>
    </r>
    <r>
      <rPr>
        <b/>
        <sz val="11"/>
        <color rgb="FFFF0000"/>
        <rFont val="Garamond"/>
        <family val="1"/>
        <charset val="238"/>
      </rPr>
      <t>xlx/.xlxs</t>
    </r>
    <r>
      <rPr>
        <sz val="11"/>
        <color theme="1"/>
        <rFont val="Garamond"/>
        <family val="1"/>
        <charset val="238"/>
      </rPr>
      <t xml:space="preserve">“;
- </t>
    </r>
    <r>
      <rPr>
        <b/>
        <sz val="11"/>
        <color rgb="FFFF0000"/>
        <rFont val="Garamond"/>
        <family val="1"/>
        <charset val="238"/>
      </rPr>
      <t>uchádzač zaokrúhli svoje návrhy v zmysle matematických pravidiel na 2 desatinné miesta</t>
    </r>
    <r>
      <rPr>
        <sz val="11"/>
        <color theme="1"/>
        <rFont val="Garamond"/>
        <family val="1"/>
        <charset val="238"/>
      </rPr>
      <t>.</t>
    </r>
  </si>
  <si>
    <t>2ks</t>
  </si>
  <si>
    <t>umelá natlakovaná krv súčasťou balenia</t>
  </si>
  <si>
    <r>
      <t>Typ dodávateľa v závislosti od daňového statusu</t>
    </r>
    <r>
      <rPr>
        <b/>
        <sz val="11"/>
        <color rgb="FFFF0000"/>
        <rFont val="Aptos Narrow"/>
        <family val="2"/>
        <charset val="238"/>
        <scheme val="minor"/>
      </rPr>
      <t xml:space="preserve"> (výber z rolovacieho zoznamu)</t>
    </r>
  </si>
  <si>
    <t>Platca DPH 23%</t>
  </si>
  <si>
    <t>Sociálny podnik 5%</t>
  </si>
  <si>
    <t>Neplatca DPH</t>
  </si>
  <si>
    <t>detailne vytvorené a zobrazené štruktúry tela na základe anatomických modelov a atlasov</t>
  </si>
  <si>
    <t>možnosť zobrazenia anatomických štruktúr priamo z reálnych pitiev - tzv. kadávrov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</si>
</sst>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#,##0.00\ &quot;€&quot;"/>
  </numFmts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1"/>
      <color rgb="FFFF0000"/>
      <name val="Garamond"/>
      <family val="1"/>
      <charset val="238"/>
    </font>
    <font>
      <b/>
      <u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b/>
      <sz val="11"/>
      <color rgb="FFFF0000"/>
      <name val="Garamond"/>
      <family val="1"/>
      <charset val="238"/>
    </font>
    <font>
      <sz val="11"/>
      <name val="Garamond"/>
      <family val="1"/>
      <charset val="238"/>
    </font>
    <font>
      <b/>
      <sz val="11"/>
      <color rgb="FF000000"/>
      <name val="Garamond"/>
      <family val="1"/>
      <charset val="238"/>
    </font>
    <font>
      <b/>
      <u/>
      <sz val="11"/>
      <color rgb="FF000000"/>
      <name val="Garamond"/>
      <family val="1"/>
      <charset val="238"/>
    </font>
    <font>
      <i/>
      <sz val="11"/>
      <color rgb="FF000000"/>
      <name val="Garamond"/>
      <family val="1"/>
      <charset val="238"/>
    </font>
    <font>
      <sz val="11"/>
      <color rgb="FF000000"/>
      <name val="Garamond"/>
      <family val="1"/>
      <charset val="238"/>
    </font>
    <font>
      <b/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4" fillId="3" borderId="2" xfId="0" applyFont="1" applyFill="1" applyBorder="1" applyAlignment="1" applyProtection="1">
      <alignment vertical="center" wrapText="1"/>
      <protection locked="0"/>
    </xf>
    <xf numFmtId="4" fontId="0" fillId="3" borderId="2" xfId="0" applyNumberFormat="1" applyFill="1" applyBorder="1" applyProtection="1">
      <protection locked="0"/>
    </xf>
    <xf numFmtId="0" fontId="2" fillId="0" borderId="2" xfId="0" applyFont="1" applyBorder="1" applyAlignment="1">
      <alignment horizontal="right" vertical="center"/>
    </xf>
    <xf numFmtId="4" fontId="0" fillId="3" borderId="2" xfId="0" applyNumberFormat="1" applyFill="1" applyBorder="1"/>
    <xf numFmtId="0" fontId="2" fillId="0" borderId="2" xfId="0" applyFont="1" applyBorder="1"/>
    <xf numFmtId="165" fontId="11" fillId="3" borderId="12" xfId="0" applyNumberFormat="1" applyFont="1" applyFill="1" applyBorder="1"/>
    <xf numFmtId="165" fontId="11" fillId="3" borderId="14" xfId="0" applyNumberFormat="1" applyFont="1" applyFill="1" applyBorder="1"/>
    <xf numFmtId="165" fontId="11" fillId="3" borderId="16" xfId="0" applyNumberFormat="1" applyFont="1" applyFill="1" applyBorder="1"/>
    <xf numFmtId="16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 applyProtection="1">
      <alignment vertical="center" wrapText="1"/>
      <protection locked="0"/>
    </xf>
    <xf numFmtId="0" fontId="12" fillId="4" borderId="3" xfId="0" applyFont="1" applyFill="1" applyBorder="1" applyAlignment="1" applyProtection="1">
      <alignment vertical="center" wrapText="1"/>
      <protection locked="0"/>
    </xf>
    <xf numFmtId="0" fontId="14" fillId="4" borderId="4" xfId="0" applyFont="1" applyFill="1" applyBorder="1" applyAlignment="1" applyProtection="1">
      <alignment vertical="center" wrapText="1"/>
      <protection locked="0"/>
    </xf>
    <xf numFmtId="0" fontId="12" fillId="4" borderId="4" xfId="0" applyFont="1" applyFill="1" applyBorder="1" applyAlignment="1" applyProtection="1">
      <alignment vertical="center" wrapText="1"/>
      <protection locked="0"/>
    </xf>
    <xf numFmtId="0" fontId="14" fillId="4" borderId="5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left" vertical="top"/>
      <protection locked="0"/>
    </xf>
    <xf numFmtId="164" fontId="1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4" borderId="0" xfId="0" applyFont="1" applyFill="1" applyProtection="1"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164" fontId="1" fillId="0" borderId="2" xfId="0" applyNumberFormat="1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3" borderId="2" xfId="0" applyFont="1" applyFill="1" applyBorder="1" applyAlignment="1" applyProtection="1">
      <alignment horizont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wrapText="1"/>
      <protection locked="0"/>
    </xf>
    <xf numFmtId="49" fontId="1" fillId="0" borderId="2" xfId="0" applyNumberFormat="1" applyFont="1" applyBorder="1" applyAlignment="1" applyProtection="1">
      <alignment horizontal="center"/>
      <protection locked="0"/>
    </xf>
    <xf numFmtId="49" fontId="1" fillId="0" borderId="2" xfId="0" applyNumberFormat="1" applyFont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23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left" vertical="center" wrapText="1"/>
      <protection locked="0"/>
    </xf>
    <xf numFmtId="0" fontId="1" fillId="0" borderId="27" xfId="0" applyFont="1" applyBorder="1" applyAlignment="1" applyProtection="1">
      <alignment horizontal="left" vertical="center" wrapText="1"/>
      <protection locked="0"/>
    </xf>
    <xf numFmtId="0" fontId="1" fillId="0" borderId="29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wrapText="1"/>
      <protection locked="0"/>
    </xf>
    <xf numFmtId="0" fontId="11" fillId="0" borderId="4" xfId="0" applyFont="1" applyBorder="1" applyAlignment="1" applyProtection="1">
      <alignment horizontal="left" wrapText="1"/>
      <protection locked="0"/>
    </xf>
    <xf numFmtId="0" fontId="11" fillId="0" borderId="5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3" borderId="17" xfId="0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7" xfId="0" applyFont="1" applyFill="1" applyBorder="1" applyAlignment="1" applyProtection="1">
      <alignment horizontal="center" vertical="top" wrapText="1"/>
      <protection locked="0"/>
    </xf>
    <xf numFmtId="0" fontId="1" fillId="3" borderId="29" xfId="0" applyFont="1" applyFill="1" applyBorder="1" applyAlignment="1" applyProtection="1">
      <alignment horizontal="center" vertical="top" wrapText="1"/>
      <protection locked="0"/>
    </xf>
    <xf numFmtId="0" fontId="1" fillId="3" borderId="28" xfId="0" applyFont="1" applyFill="1" applyBorder="1" applyAlignment="1" applyProtection="1">
      <alignment horizontal="center" vertical="top" wrapText="1"/>
      <protection locked="0"/>
    </xf>
    <xf numFmtId="0" fontId="1" fillId="3" borderId="22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25" xfId="0" applyFont="1" applyFill="1" applyBorder="1" applyAlignment="1" applyProtection="1">
      <alignment horizontal="center"/>
      <protection locked="0"/>
    </xf>
    <xf numFmtId="0" fontId="1" fillId="3" borderId="26" xfId="0" applyFont="1" applyFill="1" applyBorder="1" applyAlignment="1" applyProtection="1">
      <alignment horizontal="center"/>
      <protection locked="0"/>
    </xf>
    <xf numFmtId="0" fontId="1" fillId="3" borderId="27" xfId="0" applyFont="1" applyFill="1" applyBorder="1" applyAlignment="1" applyProtection="1">
      <alignment horizontal="center"/>
      <protection locked="0"/>
    </xf>
    <xf numFmtId="0" fontId="1" fillId="3" borderId="28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164" fontId="1" fillId="4" borderId="8" xfId="0" applyNumberFormat="1" applyFont="1" applyFill="1" applyBorder="1" applyAlignment="1" applyProtection="1">
      <alignment horizontal="center" vertical="center"/>
      <protection locked="0"/>
    </xf>
    <xf numFmtId="164" fontId="1" fillId="4" borderId="9" xfId="0" applyNumberFormat="1" applyFont="1" applyFill="1" applyBorder="1" applyAlignment="1" applyProtection="1">
      <alignment horizontal="center" vertical="center"/>
      <protection locked="0"/>
    </xf>
    <xf numFmtId="164" fontId="1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8" xfId="0" applyFont="1" applyBorder="1" applyAlignment="1" applyProtection="1">
      <alignment horizontal="center" wrapText="1"/>
      <protection locked="0"/>
    </xf>
    <xf numFmtId="0" fontId="1" fillId="0" borderId="1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0BA84-3194-403C-A039-5A03FE7AC8FC}">
  <dimension ref="A1:L509"/>
  <sheetViews>
    <sheetView tabSelected="1" topLeftCell="A456" zoomScale="70" zoomScaleNormal="70" workbookViewId="0">
      <selection activeCell="C411" sqref="C411"/>
    </sheetView>
  </sheetViews>
  <sheetFormatPr defaultColWidth="37.7109375" defaultRowHeight="15" x14ac:dyDescent="0.25"/>
  <cols>
    <col min="1" max="1" width="8.7109375" style="9" bestFit="1" customWidth="1"/>
    <col min="2" max="2" width="106.85546875" style="10" customWidth="1"/>
    <col min="3" max="3" width="24.7109375" style="10" bestFit="1" customWidth="1"/>
    <col min="4" max="4" width="18.7109375" style="10" bestFit="1" customWidth="1"/>
    <col min="5" max="5" width="19.7109375" style="10" bestFit="1" customWidth="1"/>
    <col min="6" max="6" width="27.5703125" style="10" bestFit="1" customWidth="1"/>
    <col min="7" max="7" width="56.7109375" style="10" customWidth="1"/>
    <col min="8" max="8" width="37.7109375" style="10"/>
    <col min="9" max="12" width="37.7109375" style="10" hidden="1" customWidth="1"/>
    <col min="13" max="16384" width="37.7109375" style="10"/>
  </cols>
  <sheetData>
    <row r="1" spans="1:12" x14ac:dyDescent="0.25">
      <c r="B1" s="10" t="s">
        <v>0</v>
      </c>
      <c r="C1" s="105" t="s">
        <v>1</v>
      </c>
      <c r="D1" s="105"/>
      <c r="E1" s="105"/>
      <c r="F1" s="105"/>
      <c r="G1" s="105"/>
    </row>
    <row r="3" spans="1:12" x14ac:dyDescent="0.25">
      <c r="B3" s="106" t="s">
        <v>2</v>
      </c>
      <c r="C3" s="106"/>
      <c r="D3" s="106"/>
      <c r="E3" s="106"/>
      <c r="F3" s="106"/>
      <c r="G3" s="107"/>
    </row>
    <row r="5" spans="1:12" ht="30" customHeight="1" x14ac:dyDescent="0.25">
      <c r="B5" s="11" t="s">
        <v>3</v>
      </c>
      <c r="C5" s="108" t="s">
        <v>4</v>
      </c>
      <c r="D5" s="109"/>
      <c r="E5" s="109"/>
      <c r="F5" s="109"/>
      <c r="G5" s="110"/>
    </row>
    <row r="6" spans="1:12" ht="30" customHeight="1" x14ac:dyDescent="0.25">
      <c r="B6" s="11" t="s">
        <v>5</v>
      </c>
      <c r="C6" s="111" t="s">
        <v>6</v>
      </c>
      <c r="D6" s="112"/>
      <c r="E6" s="112"/>
      <c r="F6" s="112"/>
      <c r="G6" s="113"/>
    </row>
    <row r="7" spans="1:12" ht="30" customHeight="1" x14ac:dyDescent="0.25">
      <c r="B7" s="12" t="s">
        <v>7</v>
      </c>
      <c r="C7" s="111" t="s">
        <v>6</v>
      </c>
      <c r="D7" s="112"/>
      <c r="E7" s="112"/>
      <c r="F7" s="112"/>
      <c r="G7" s="113"/>
    </row>
    <row r="8" spans="1:12" ht="30" customHeight="1" x14ac:dyDescent="0.25">
      <c r="B8" s="13" t="s">
        <v>273</v>
      </c>
      <c r="C8" s="1"/>
      <c r="D8" s="14"/>
      <c r="E8" s="15"/>
      <c r="F8" s="16"/>
      <c r="G8" s="17"/>
      <c r="I8" s="18" t="s">
        <v>274</v>
      </c>
      <c r="J8" s="18" t="s">
        <v>275</v>
      </c>
      <c r="K8" s="18" t="s">
        <v>276</v>
      </c>
      <c r="L8" s="18">
        <f>IF(C8="Platca DPH 23%",23%,IF(C8="Sociálny podnik 5%",5%,0%))</f>
        <v>0</v>
      </c>
    </row>
    <row r="9" spans="1:12" ht="30" customHeight="1" x14ac:dyDescent="0.25">
      <c r="B9" s="108" t="s">
        <v>266</v>
      </c>
      <c r="C9" s="109"/>
      <c r="D9" s="109"/>
      <c r="E9" s="109"/>
      <c r="F9" s="109"/>
      <c r="G9" s="110"/>
    </row>
    <row r="10" spans="1:12" ht="30" customHeight="1" x14ac:dyDescent="0.25">
      <c r="B10" s="114" t="s">
        <v>8</v>
      </c>
      <c r="C10" s="115"/>
      <c r="D10" s="115"/>
      <c r="E10" s="115"/>
      <c r="F10" s="115"/>
      <c r="G10" s="116"/>
    </row>
    <row r="11" spans="1:12" ht="57" customHeight="1" x14ac:dyDescent="0.25">
      <c r="B11" s="117" t="s">
        <v>9</v>
      </c>
      <c r="C11" s="118"/>
      <c r="D11" s="118"/>
      <c r="E11" s="118"/>
      <c r="F11" s="118"/>
      <c r="G11" s="119"/>
    </row>
    <row r="13" spans="1:12" x14ac:dyDescent="0.25">
      <c r="G13" s="19" t="s">
        <v>267</v>
      </c>
    </row>
    <row r="14" spans="1:12" ht="30" customHeight="1" x14ac:dyDescent="0.25">
      <c r="B14" s="81" t="s">
        <v>10</v>
      </c>
      <c r="C14" s="81"/>
      <c r="D14" s="81"/>
      <c r="E14" s="81"/>
      <c r="F14" s="82"/>
      <c r="G14" s="20" t="s">
        <v>11</v>
      </c>
    </row>
    <row r="15" spans="1:12" x14ac:dyDescent="0.25">
      <c r="A15" s="83" t="s">
        <v>12</v>
      </c>
      <c r="B15" s="86" t="s">
        <v>13</v>
      </c>
      <c r="C15" s="89" t="s">
        <v>14</v>
      </c>
      <c r="D15" s="92" t="s">
        <v>15</v>
      </c>
      <c r="E15" s="93"/>
      <c r="F15" s="94"/>
      <c r="G15" s="95" t="s">
        <v>16</v>
      </c>
    </row>
    <row r="16" spans="1:12" x14ac:dyDescent="0.25">
      <c r="A16" s="84"/>
      <c r="B16" s="87"/>
      <c r="C16" s="90"/>
      <c r="D16" s="86" t="s">
        <v>17</v>
      </c>
      <c r="E16" s="86" t="s">
        <v>18</v>
      </c>
      <c r="F16" s="89" t="s">
        <v>265</v>
      </c>
      <c r="G16" s="96"/>
    </row>
    <row r="17" spans="1:7" ht="29.25" customHeight="1" x14ac:dyDescent="0.25">
      <c r="A17" s="85"/>
      <c r="B17" s="88"/>
      <c r="C17" s="91"/>
      <c r="D17" s="88"/>
      <c r="E17" s="88"/>
      <c r="F17" s="91"/>
      <c r="G17" s="97"/>
    </row>
    <row r="18" spans="1:7" x14ac:dyDescent="0.25">
      <c r="A18" s="21" t="s">
        <v>19</v>
      </c>
      <c r="B18" s="24" t="s">
        <v>20</v>
      </c>
      <c r="C18" s="23"/>
      <c r="D18" s="25"/>
      <c r="E18" s="25"/>
      <c r="F18" s="26" t="s">
        <v>21</v>
      </c>
      <c r="G18" s="27"/>
    </row>
    <row r="19" spans="1:7" ht="30" x14ac:dyDescent="0.25">
      <c r="A19" s="21" t="s">
        <v>22</v>
      </c>
      <c r="B19" s="24" t="s">
        <v>23</v>
      </c>
      <c r="C19" s="23"/>
      <c r="D19" s="25"/>
      <c r="E19" s="25"/>
      <c r="F19" s="26" t="s">
        <v>21</v>
      </c>
      <c r="G19" s="27"/>
    </row>
    <row r="20" spans="1:7" x14ac:dyDescent="0.25">
      <c r="A20" s="21" t="s">
        <v>24</v>
      </c>
      <c r="B20" s="24" t="s">
        <v>25</v>
      </c>
      <c r="C20" s="23"/>
      <c r="D20" s="28"/>
      <c r="E20" s="28"/>
      <c r="F20" s="26" t="s">
        <v>21</v>
      </c>
      <c r="G20" s="27"/>
    </row>
    <row r="21" spans="1:7" x14ac:dyDescent="0.25">
      <c r="A21" s="21" t="s">
        <v>26</v>
      </c>
      <c r="B21" s="24" t="s">
        <v>27</v>
      </c>
      <c r="C21" s="23"/>
      <c r="D21" s="28"/>
      <c r="E21" s="28"/>
      <c r="F21" s="26" t="s">
        <v>21</v>
      </c>
      <c r="G21" s="27"/>
    </row>
    <row r="22" spans="1:7" x14ac:dyDescent="0.25">
      <c r="A22" s="21" t="s">
        <v>28</v>
      </c>
      <c r="B22" s="24" t="s">
        <v>29</v>
      </c>
      <c r="C22" s="23"/>
      <c r="D22" s="28"/>
      <c r="E22" s="28"/>
      <c r="F22" s="26" t="s">
        <v>21</v>
      </c>
      <c r="G22" s="27"/>
    </row>
    <row r="23" spans="1:7" x14ac:dyDescent="0.25">
      <c r="A23" s="21" t="s">
        <v>30</v>
      </c>
      <c r="B23" s="24" t="s">
        <v>31</v>
      </c>
      <c r="C23" s="23"/>
      <c r="D23" s="28"/>
      <c r="E23" s="28"/>
      <c r="F23" s="26" t="s">
        <v>21</v>
      </c>
      <c r="G23" s="27"/>
    </row>
    <row r="24" spans="1:7" x14ac:dyDescent="0.25">
      <c r="A24" s="21" t="s">
        <v>32</v>
      </c>
      <c r="B24" s="24" t="s">
        <v>33</v>
      </c>
      <c r="C24" s="23"/>
      <c r="D24" s="28"/>
      <c r="E24" s="28"/>
      <c r="F24" s="26" t="s">
        <v>21</v>
      </c>
      <c r="G24" s="27"/>
    </row>
    <row r="25" spans="1:7" x14ac:dyDescent="0.25">
      <c r="A25" s="21" t="s">
        <v>34</v>
      </c>
      <c r="B25" s="24" t="s">
        <v>35</v>
      </c>
      <c r="C25" s="23"/>
      <c r="D25" s="29"/>
      <c r="E25" s="29"/>
      <c r="F25" s="26" t="s">
        <v>21</v>
      </c>
      <c r="G25" s="27"/>
    </row>
    <row r="26" spans="1:7" x14ac:dyDescent="0.25">
      <c r="A26" s="21" t="s">
        <v>36</v>
      </c>
      <c r="B26" s="24" t="s">
        <v>37</v>
      </c>
      <c r="C26" s="23"/>
      <c r="D26" s="28"/>
      <c r="E26" s="28"/>
      <c r="F26" s="26" t="s">
        <v>21</v>
      </c>
      <c r="G26" s="27"/>
    </row>
    <row r="27" spans="1:7" x14ac:dyDescent="0.25">
      <c r="A27" s="21" t="s">
        <v>38</v>
      </c>
      <c r="B27" s="24" t="s">
        <v>39</v>
      </c>
      <c r="C27" s="23"/>
      <c r="D27" s="28"/>
      <c r="E27" s="28"/>
      <c r="F27" s="26" t="s">
        <v>21</v>
      </c>
      <c r="G27" s="27"/>
    </row>
    <row r="28" spans="1:7" x14ac:dyDescent="0.25">
      <c r="A28" s="21" t="s">
        <v>40</v>
      </c>
      <c r="B28" s="24" t="s">
        <v>41</v>
      </c>
      <c r="C28" s="23"/>
      <c r="D28" s="28"/>
      <c r="E28" s="28"/>
      <c r="F28" s="26" t="s">
        <v>21</v>
      </c>
      <c r="G28" s="27"/>
    </row>
    <row r="29" spans="1:7" x14ac:dyDescent="0.25">
      <c r="A29" s="21" t="s">
        <v>42</v>
      </c>
      <c r="B29" s="24" t="s">
        <v>43</v>
      </c>
      <c r="C29" s="23"/>
      <c r="D29" s="28"/>
      <c r="E29" s="28"/>
      <c r="F29" s="26" t="s">
        <v>21</v>
      </c>
      <c r="G29" s="27"/>
    </row>
    <row r="30" spans="1:7" x14ac:dyDescent="0.25">
      <c r="A30" s="21" t="s">
        <v>44</v>
      </c>
      <c r="B30" s="24" t="s">
        <v>45</v>
      </c>
      <c r="C30" s="23"/>
      <c r="D30" s="28"/>
      <c r="E30" s="28"/>
      <c r="F30" s="26" t="s">
        <v>21</v>
      </c>
      <c r="G30" s="27"/>
    </row>
    <row r="31" spans="1:7" x14ac:dyDescent="0.25">
      <c r="A31" s="21" t="s">
        <v>46</v>
      </c>
      <c r="B31" s="24" t="s">
        <v>47</v>
      </c>
      <c r="C31" s="23"/>
      <c r="D31" s="28"/>
      <c r="E31" s="28"/>
      <c r="F31" s="26" t="s">
        <v>21</v>
      </c>
      <c r="G31" s="27"/>
    </row>
    <row r="33" spans="1:7" x14ac:dyDescent="0.25">
      <c r="B33" s="30" t="s">
        <v>48</v>
      </c>
      <c r="C33" s="3">
        <v>1</v>
      </c>
    </row>
    <row r="34" spans="1:7" x14ac:dyDescent="0.25">
      <c r="B34" s="30" t="s">
        <v>49</v>
      </c>
      <c r="C34" s="2"/>
      <c r="D34" s="31"/>
      <c r="E34" s="31"/>
      <c r="F34" s="31"/>
    </row>
    <row r="35" spans="1:7" x14ac:dyDescent="0.25">
      <c r="B35" s="30" t="s">
        <v>50</v>
      </c>
      <c r="C35" s="4">
        <f>ROUND(C33*C34,2)</f>
        <v>0</v>
      </c>
    </row>
    <row r="36" spans="1:7" x14ac:dyDescent="0.25">
      <c r="B36" s="30" t="s">
        <v>51</v>
      </c>
      <c r="C36" s="4">
        <f>ROUND(C35*$L$8,2)</f>
        <v>0</v>
      </c>
    </row>
    <row r="37" spans="1:7" x14ac:dyDescent="0.25">
      <c r="B37" s="32" t="s">
        <v>52</v>
      </c>
      <c r="C37" s="4">
        <f>ROUND(C35*(1+$L$8),2)</f>
        <v>0</v>
      </c>
    </row>
    <row r="38" spans="1:7" x14ac:dyDescent="0.25">
      <c r="B38" s="33"/>
    </row>
    <row r="39" spans="1:7" x14ac:dyDescent="0.25">
      <c r="B39" s="33"/>
    </row>
    <row r="41" spans="1:7" ht="30" customHeight="1" x14ac:dyDescent="0.25">
      <c r="B41" s="81" t="s">
        <v>53</v>
      </c>
      <c r="C41" s="81"/>
      <c r="D41" s="81"/>
      <c r="E41" s="81"/>
      <c r="F41" s="82"/>
      <c r="G41" s="20" t="s">
        <v>11</v>
      </c>
    </row>
    <row r="42" spans="1:7" x14ac:dyDescent="0.25">
      <c r="B42" s="98" t="s">
        <v>54</v>
      </c>
      <c r="C42" s="89" t="s">
        <v>14</v>
      </c>
      <c r="D42" s="92" t="s">
        <v>15</v>
      </c>
      <c r="E42" s="93"/>
      <c r="F42" s="94"/>
      <c r="G42" s="95" t="s">
        <v>16</v>
      </c>
    </row>
    <row r="43" spans="1:7" x14ac:dyDescent="0.25">
      <c r="A43" s="101" t="s">
        <v>12</v>
      </c>
      <c r="B43" s="99"/>
      <c r="C43" s="90"/>
      <c r="D43" s="86" t="s">
        <v>17</v>
      </c>
      <c r="E43" s="86" t="s">
        <v>18</v>
      </c>
      <c r="F43" s="103" t="s">
        <v>265</v>
      </c>
      <c r="G43" s="96"/>
    </row>
    <row r="44" spans="1:7" x14ac:dyDescent="0.25">
      <c r="A44" s="102"/>
      <c r="B44" s="100"/>
      <c r="C44" s="91"/>
      <c r="D44" s="88"/>
      <c r="E44" s="88"/>
      <c r="F44" s="104"/>
      <c r="G44" s="97"/>
    </row>
    <row r="45" spans="1:7" x14ac:dyDescent="0.25">
      <c r="A45" s="34">
        <v>1</v>
      </c>
      <c r="B45" s="24" t="s">
        <v>55</v>
      </c>
      <c r="C45" s="25"/>
      <c r="D45" s="25"/>
      <c r="E45" s="25"/>
      <c r="F45" s="26" t="s">
        <v>21</v>
      </c>
      <c r="G45" s="36"/>
    </row>
    <row r="46" spans="1:7" x14ac:dyDescent="0.25">
      <c r="A46" s="34">
        <f t="shared" ref="A46:A48" si="0">A45+1</f>
        <v>2</v>
      </c>
      <c r="B46" s="24" t="s">
        <v>56</v>
      </c>
      <c r="C46" s="25"/>
      <c r="D46" s="25"/>
      <c r="E46" s="25"/>
      <c r="F46" s="26" t="s">
        <v>21</v>
      </c>
      <c r="G46" s="36"/>
    </row>
    <row r="47" spans="1:7" x14ac:dyDescent="0.25">
      <c r="A47" s="34">
        <f t="shared" si="0"/>
        <v>3</v>
      </c>
      <c r="B47" s="24" t="s">
        <v>57</v>
      </c>
      <c r="C47" s="25"/>
      <c r="D47" s="25"/>
      <c r="E47" s="25"/>
      <c r="F47" s="26" t="s">
        <v>21</v>
      </c>
      <c r="G47" s="36"/>
    </row>
    <row r="48" spans="1:7" x14ac:dyDescent="0.25">
      <c r="A48" s="34">
        <f t="shared" si="0"/>
        <v>4</v>
      </c>
      <c r="B48" s="24" t="s">
        <v>58</v>
      </c>
      <c r="C48" s="25"/>
      <c r="D48" s="25"/>
      <c r="E48" s="25"/>
      <c r="F48" s="26" t="s">
        <v>21</v>
      </c>
      <c r="G48" s="37"/>
    </row>
    <row r="50" spans="1:7" x14ac:dyDescent="0.25">
      <c r="B50" s="30" t="s">
        <v>48</v>
      </c>
      <c r="C50" s="5">
        <v>1</v>
      </c>
    </row>
    <row r="51" spans="1:7" x14ac:dyDescent="0.25">
      <c r="B51" s="30" t="s">
        <v>49</v>
      </c>
      <c r="C51" s="2"/>
      <c r="D51" s="31"/>
      <c r="E51" s="31"/>
      <c r="F51" s="31"/>
      <c r="G51" s="38"/>
    </row>
    <row r="52" spans="1:7" x14ac:dyDescent="0.25">
      <c r="B52" s="30" t="s">
        <v>50</v>
      </c>
      <c r="C52" s="4">
        <f>ROUND(C50*C51,2)</f>
        <v>0</v>
      </c>
    </row>
    <row r="53" spans="1:7" x14ac:dyDescent="0.25">
      <c r="B53" s="30" t="s">
        <v>51</v>
      </c>
      <c r="C53" s="4">
        <f>ROUND(C52*$L$8,2)</f>
        <v>0</v>
      </c>
    </row>
    <row r="54" spans="1:7" x14ac:dyDescent="0.25">
      <c r="B54" s="32" t="s">
        <v>52</v>
      </c>
      <c r="C54" s="4">
        <f>ROUND(C52*(1+$L$8),2)</f>
        <v>0</v>
      </c>
    </row>
    <row r="55" spans="1:7" x14ac:dyDescent="0.25">
      <c r="B55" s="33"/>
      <c r="C55" s="33"/>
    </row>
    <row r="56" spans="1:7" x14ac:dyDescent="0.25">
      <c r="B56" s="33"/>
      <c r="C56" s="33"/>
    </row>
    <row r="58" spans="1:7" ht="30" customHeight="1" x14ac:dyDescent="0.25">
      <c r="B58" s="81" t="s">
        <v>59</v>
      </c>
      <c r="C58" s="81"/>
      <c r="D58" s="81"/>
      <c r="E58" s="81"/>
      <c r="F58" s="82"/>
      <c r="G58" s="20" t="s">
        <v>11</v>
      </c>
    </row>
    <row r="59" spans="1:7" x14ac:dyDescent="0.25">
      <c r="A59" s="83" t="s">
        <v>12</v>
      </c>
      <c r="B59" s="86" t="s">
        <v>13</v>
      </c>
      <c r="C59" s="89" t="s">
        <v>14</v>
      </c>
      <c r="D59" s="92" t="s">
        <v>15</v>
      </c>
      <c r="E59" s="93"/>
      <c r="F59" s="94"/>
      <c r="G59" s="95" t="s">
        <v>16</v>
      </c>
    </row>
    <row r="60" spans="1:7" x14ac:dyDescent="0.25">
      <c r="A60" s="84"/>
      <c r="B60" s="87"/>
      <c r="C60" s="90"/>
      <c r="D60" s="86" t="s">
        <v>17</v>
      </c>
      <c r="E60" s="86" t="s">
        <v>18</v>
      </c>
      <c r="F60" s="89" t="s">
        <v>265</v>
      </c>
      <c r="G60" s="96"/>
    </row>
    <row r="61" spans="1:7" ht="29.25" customHeight="1" x14ac:dyDescent="0.25">
      <c r="A61" s="85"/>
      <c r="B61" s="88"/>
      <c r="C61" s="91"/>
      <c r="D61" s="88"/>
      <c r="E61" s="88"/>
      <c r="F61" s="91"/>
      <c r="G61" s="97"/>
    </row>
    <row r="62" spans="1:7" x14ac:dyDescent="0.25">
      <c r="A62" s="21" t="s">
        <v>19</v>
      </c>
      <c r="B62" s="24" t="s">
        <v>60</v>
      </c>
      <c r="C62" s="39"/>
      <c r="D62" s="39"/>
      <c r="E62" s="40"/>
      <c r="F62" s="26" t="s">
        <v>61</v>
      </c>
      <c r="G62" s="27"/>
    </row>
    <row r="63" spans="1:7" x14ac:dyDescent="0.25">
      <c r="A63" s="21" t="s">
        <v>22</v>
      </c>
      <c r="B63" s="24" t="s">
        <v>62</v>
      </c>
      <c r="C63" s="39"/>
      <c r="D63" s="39"/>
      <c r="E63" s="39"/>
      <c r="F63" s="26" t="s">
        <v>61</v>
      </c>
      <c r="G63" s="27"/>
    </row>
    <row r="64" spans="1:7" x14ac:dyDescent="0.25">
      <c r="A64" s="21" t="s">
        <v>24</v>
      </c>
      <c r="B64" s="24" t="s">
        <v>57</v>
      </c>
      <c r="C64" s="39"/>
      <c r="D64" s="39"/>
      <c r="E64" s="39"/>
      <c r="F64" s="26" t="s">
        <v>61</v>
      </c>
      <c r="G64" s="27"/>
    </row>
    <row r="65" spans="1:7" x14ac:dyDescent="0.25">
      <c r="A65" s="21" t="s">
        <v>26</v>
      </c>
      <c r="B65" s="24" t="s">
        <v>58</v>
      </c>
      <c r="C65" s="39"/>
      <c r="D65" s="39"/>
      <c r="E65" s="39"/>
      <c r="F65" s="26" t="s">
        <v>61</v>
      </c>
      <c r="G65" s="27"/>
    </row>
    <row r="67" spans="1:7" x14ac:dyDescent="0.25">
      <c r="B67" s="30" t="s">
        <v>48</v>
      </c>
      <c r="C67" s="3">
        <v>1</v>
      </c>
    </row>
    <row r="68" spans="1:7" x14ac:dyDescent="0.25">
      <c r="B68" s="30" t="s">
        <v>49</v>
      </c>
      <c r="C68" s="2"/>
      <c r="D68" s="31"/>
      <c r="E68" s="31"/>
      <c r="F68" s="31"/>
    </row>
    <row r="69" spans="1:7" x14ac:dyDescent="0.25">
      <c r="B69" s="30" t="s">
        <v>50</v>
      </c>
      <c r="C69" s="4">
        <f>ROUND(C67*C68,2)</f>
        <v>0</v>
      </c>
    </row>
    <row r="70" spans="1:7" x14ac:dyDescent="0.25">
      <c r="B70" s="30" t="s">
        <v>51</v>
      </c>
      <c r="C70" s="4">
        <f>ROUND(C69*$L$8,2)</f>
        <v>0</v>
      </c>
    </row>
    <row r="71" spans="1:7" x14ac:dyDescent="0.25">
      <c r="B71" s="32" t="s">
        <v>52</v>
      </c>
      <c r="C71" s="4">
        <f>ROUND(C69*(1+$L$8),2)</f>
        <v>0</v>
      </c>
    </row>
    <row r="72" spans="1:7" x14ac:dyDescent="0.25">
      <c r="B72" s="33"/>
    </row>
    <row r="73" spans="1:7" x14ac:dyDescent="0.25">
      <c r="B73" s="33"/>
    </row>
    <row r="75" spans="1:7" ht="30" customHeight="1" x14ac:dyDescent="0.25">
      <c r="B75" s="81" t="s">
        <v>63</v>
      </c>
      <c r="C75" s="81"/>
      <c r="D75" s="81"/>
      <c r="E75" s="81"/>
      <c r="F75" s="82"/>
      <c r="G75" s="20" t="s">
        <v>11</v>
      </c>
    </row>
    <row r="76" spans="1:7" x14ac:dyDescent="0.25">
      <c r="B76" s="98" t="s">
        <v>54</v>
      </c>
      <c r="C76" s="89" t="s">
        <v>14</v>
      </c>
      <c r="D76" s="92" t="s">
        <v>15</v>
      </c>
      <c r="E76" s="93"/>
      <c r="F76" s="94"/>
      <c r="G76" s="95" t="s">
        <v>16</v>
      </c>
    </row>
    <row r="77" spans="1:7" x14ac:dyDescent="0.25">
      <c r="A77" s="101" t="s">
        <v>12</v>
      </c>
      <c r="B77" s="99"/>
      <c r="C77" s="90"/>
      <c r="D77" s="86" t="s">
        <v>17</v>
      </c>
      <c r="E77" s="86" t="s">
        <v>18</v>
      </c>
      <c r="F77" s="103" t="s">
        <v>265</v>
      </c>
      <c r="G77" s="96"/>
    </row>
    <row r="78" spans="1:7" x14ac:dyDescent="0.25">
      <c r="A78" s="102"/>
      <c r="B78" s="100"/>
      <c r="C78" s="91"/>
      <c r="D78" s="88"/>
      <c r="E78" s="88"/>
      <c r="F78" s="104"/>
      <c r="G78" s="97"/>
    </row>
    <row r="79" spans="1:7" x14ac:dyDescent="0.25">
      <c r="A79" s="21" t="s">
        <v>19</v>
      </c>
      <c r="B79" s="24" t="s">
        <v>64</v>
      </c>
      <c r="C79" s="25"/>
      <c r="D79" s="25"/>
      <c r="E79" s="25"/>
      <c r="F79" s="26" t="s">
        <v>21</v>
      </c>
      <c r="G79" s="36"/>
    </row>
    <row r="80" spans="1:7" x14ac:dyDescent="0.25">
      <c r="A80" s="21" t="s">
        <v>22</v>
      </c>
      <c r="B80" s="24" t="s">
        <v>65</v>
      </c>
      <c r="C80" s="25"/>
      <c r="D80" s="25"/>
      <c r="E80" s="25"/>
      <c r="F80" s="26" t="s">
        <v>21</v>
      </c>
      <c r="G80" s="36"/>
    </row>
    <row r="81" spans="1:7" ht="30" x14ac:dyDescent="0.25">
      <c r="A81" s="21" t="s">
        <v>24</v>
      </c>
      <c r="B81" s="24" t="s">
        <v>66</v>
      </c>
      <c r="C81" s="25"/>
      <c r="D81" s="25"/>
      <c r="E81" s="25"/>
      <c r="F81" s="26" t="s">
        <v>21</v>
      </c>
      <c r="G81" s="36"/>
    </row>
    <row r="82" spans="1:7" x14ac:dyDescent="0.25">
      <c r="A82" s="21" t="s">
        <v>26</v>
      </c>
      <c r="B82" s="24" t="s">
        <v>67</v>
      </c>
      <c r="C82" s="25"/>
      <c r="D82" s="25"/>
      <c r="E82" s="25"/>
      <c r="F82" s="26" t="s">
        <v>21</v>
      </c>
      <c r="G82" s="36"/>
    </row>
    <row r="83" spans="1:7" x14ac:dyDescent="0.25">
      <c r="A83" s="21" t="s">
        <v>28</v>
      </c>
      <c r="B83" s="24" t="s">
        <v>68</v>
      </c>
      <c r="C83" s="25"/>
      <c r="D83" s="25"/>
      <c r="E83" s="25"/>
      <c r="F83" s="26" t="s">
        <v>21</v>
      </c>
      <c r="G83" s="36"/>
    </row>
    <row r="84" spans="1:7" x14ac:dyDescent="0.25">
      <c r="A84" s="21" t="s">
        <v>30</v>
      </c>
      <c r="B84" s="24" t="s">
        <v>69</v>
      </c>
      <c r="C84" s="25"/>
      <c r="D84" s="25"/>
      <c r="E84" s="25"/>
      <c r="F84" s="26" t="s">
        <v>21</v>
      </c>
      <c r="G84" s="36"/>
    </row>
    <row r="85" spans="1:7" x14ac:dyDescent="0.25">
      <c r="A85" s="21" t="s">
        <v>32</v>
      </c>
      <c r="B85" s="24" t="s">
        <v>70</v>
      </c>
      <c r="C85" s="25"/>
      <c r="D85" s="25"/>
      <c r="E85" s="25"/>
      <c r="F85" s="26" t="s">
        <v>21</v>
      </c>
      <c r="G85" s="36"/>
    </row>
    <row r="86" spans="1:7" x14ac:dyDescent="0.25">
      <c r="A86" s="21" t="s">
        <v>34</v>
      </c>
      <c r="B86" s="24" t="s">
        <v>71</v>
      </c>
      <c r="C86" s="25"/>
      <c r="D86" s="25"/>
      <c r="E86" s="25"/>
      <c r="F86" s="26" t="s">
        <v>21</v>
      </c>
      <c r="G86" s="36"/>
    </row>
    <row r="87" spans="1:7" x14ac:dyDescent="0.25">
      <c r="A87" s="21" t="s">
        <v>36</v>
      </c>
      <c r="B87" s="24" t="s">
        <v>72</v>
      </c>
      <c r="C87" s="25"/>
      <c r="D87" s="25"/>
      <c r="E87" s="25"/>
      <c r="F87" s="26" t="s">
        <v>21</v>
      </c>
      <c r="G87" s="36"/>
    </row>
    <row r="88" spans="1:7" x14ac:dyDescent="0.25">
      <c r="A88" s="21" t="s">
        <v>38</v>
      </c>
      <c r="B88" s="24" t="s">
        <v>73</v>
      </c>
      <c r="C88" s="25"/>
      <c r="D88" s="25"/>
      <c r="E88" s="25"/>
      <c r="F88" s="26" t="s">
        <v>21</v>
      </c>
      <c r="G88" s="36"/>
    </row>
    <row r="90" spans="1:7" x14ac:dyDescent="0.25">
      <c r="B90" s="30" t="s">
        <v>48</v>
      </c>
      <c r="C90" s="5">
        <v>1</v>
      </c>
    </row>
    <row r="91" spans="1:7" x14ac:dyDescent="0.25">
      <c r="B91" s="30" t="s">
        <v>49</v>
      </c>
      <c r="C91" s="2"/>
      <c r="D91" s="31"/>
      <c r="E91" s="31"/>
      <c r="F91" s="31"/>
      <c r="G91" s="38"/>
    </row>
    <row r="92" spans="1:7" x14ac:dyDescent="0.25">
      <c r="B92" s="30" t="s">
        <v>50</v>
      </c>
      <c r="C92" s="4">
        <f>ROUND(C90*C91,2)</f>
        <v>0</v>
      </c>
    </row>
    <row r="93" spans="1:7" x14ac:dyDescent="0.25">
      <c r="B93" s="30" t="s">
        <v>51</v>
      </c>
      <c r="C93" s="4">
        <f>ROUND(C92*$L$8,2)</f>
        <v>0</v>
      </c>
    </row>
    <row r="94" spans="1:7" x14ac:dyDescent="0.25">
      <c r="B94" s="32" t="s">
        <v>52</v>
      </c>
      <c r="C94" s="4">
        <f>ROUND(C92*(1+$L$8),2)</f>
        <v>0</v>
      </c>
    </row>
    <row r="95" spans="1:7" x14ac:dyDescent="0.25">
      <c r="B95" s="33"/>
      <c r="C95" s="33"/>
    </row>
    <row r="96" spans="1:7" x14ac:dyDescent="0.25">
      <c r="B96" s="33"/>
      <c r="C96" s="33"/>
    </row>
    <row r="98" spans="1:7" x14ac:dyDescent="0.25">
      <c r="B98" s="81" t="s">
        <v>74</v>
      </c>
      <c r="C98" s="81"/>
      <c r="D98" s="81"/>
      <c r="E98" s="81"/>
      <c r="F98" s="82"/>
      <c r="G98" s="20" t="s">
        <v>11</v>
      </c>
    </row>
    <row r="99" spans="1:7" x14ac:dyDescent="0.25">
      <c r="A99" s="83" t="s">
        <v>12</v>
      </c>
      <c r="B99" s="86" t="s">
        <v>13</v>
      </c>
      <c r="C99" s="89" t="s">
        <v>14</v>
      </c>
      <c r="D99" s="92" t="s">
        <v>15</v>
      </c>
      <c r="E99" s="93"/>
      <c r="F99" s="94"/>
      <c r="G99" s="95" t="s">
        <v>16</v>
      </c>
    </row>
    <row r="100" spans="1:7" x14ac:dyDescent="0.25">
      <c r="A100" s="84"/>
      <c r="B100" s="87"/>
      <c r="C100" s="90"/>
      <c r="D100" s="86" t="s">
        <v>17</v>
      </c>
      <c r="E100" s="86" t="s">
        <v>18</v>
      </c>
      <c r="F100" s="89" t="s">
        <v>265</v>
      </c>
      <c r="G100" s="96"/>
    </row>
    <row r="101" spans="1:7" x14ac:dyDescent="0.25">
      <c r="A101" s="85"/>
      <c r="B101" s="88"/>
      <c r="C101" s="91"/>
      <c r="D101" s="88"/>
      <c r="E101" s="88"/>
      <c r="F101" s="91"/>
      <c r="G101" s="97"/>
    </row>
    <row r="102" spans="1:7" x14ac:dyDescent="0.25">
      <c r="A102" s="21" t="s">
        <v>19</v>
      </c>
      <c r="B102" s="24" t="s">
        <v>75</v>
      </c>
      <c r="C102" s="23"/>
      <c r="D102" s="25"/>
      <c r="E102" s="25"/>
      <c r="F102" s="26" t="s">
        <v>21</v>
      </c>
      <c r="G102" s="27"/>
    </row>
    <row r="103" spans="1:7" x14ac:dyDescent="0.25">
      <c r="A103" s="21" t="s">
        <v>22</v>
      </c>
      <c r="B103" s="24" t="s">
        <v>76</v>
      </c>
      <c r="C103" s="23"/>
      <c r="D103" s="25"/>
      <c r="E103" s="25"/>
      <c r="F103" s="26" t="s">
        <v>21</v>
      </c>
      <c r="G103" s="27"/>
    </row>
    <row r="104" spans="1:7" x14ac:dyDescent="0.25">
      <c r="A104" s="21" t="s">
        <v>24</v>
      </c>
      <c r="B104" s="24" t="s">
        <v>77</v>
      </c>
      <c r="C104" s="23"/>
      <c r="D104" s="28"/>
      <c r="E104" s="28"/>
      <c r="F104" s="26" t="s">
        <v>21</v>
      </c>
      <c r="G104" s="27"/>
    </row>
    <row r="105" spans="1:7" x14ac:dyDescent="0.25">
      <c r="A105" s="21" t="s">
        <v>26</v>
      </c>
      <c r="B105" s="24" t="s">
        <v>78</v>
      </c>
      <c r="C105" s="23"/>
      <c r="D105" s="28"/>
      <c r="E105" s="28"/>
      <c r="F105" s="26" t="s">
        <v>21</v>
      </c>
      <c r="G105" s="27"/>
    </row>
    <row r="106" spans="1:7" x14ac:dyDescent="0.25">
      <c r="A106" s="21" t="s">
        <v>28</v>
      </c>
      <c r="B106" s="24" t="s">
        <v>79</v>
      </c>
      <c r="C106" s="23"/>
      <c r="D106" s="28"/>
      <c r="E106" s="28"/>
      <c r="F106" s="26" t="s">
        <v>21</v>
      </c>
      <c r="G106" s="27"/>
    </row>
    <row r="107" spans="1:7" x14ac:dyDescent="0.25">
      <c r="A107" s="21" t="s">
        <v>30</v>
      </c>
      <c r="B107" s="24" t="s">
        <v>80</v>
      </c>
      <c r="C107" s="23"/>
      <c r="D107" s="28"/>
      <c r="E107" s="28"/>
      <c r="F107" s="26" t="s">
        <v>21</v>
      </c>
      <c r="G107" s="27"/>
    </row>
    <row r="108" spans="1:7" x14ac:dyDescent="0.25">
      <c r="A108" s="21" t="s">
        <v>32</v>
      </c>
      <c r="B108" s="24" t="s">
        <v>81</v>
      </c>
      <c r="C108" s="23"/>
      <c r="D108" s="28"/>
      <c r="E108" s="28"/>
      <c r="F108" s="26" t="s">
        <v>21</v>
      </c>
      <c r="G108" s="27"/>
    </row>
    <row r="109" spans="1:7" x14ac:dyDescent="0.25">
      <c r="A109" s="21" t="s">
        <v>34</v>
      </c>
      <c r="B109" s="24" t="s">
        <v>272</v>
      </c>
      <c r="C109" s="23" t="s">
        <v>82</v>
      </c>
      <c r="D109" s="29">
        <v>200</v>
      </c>
      <c r="E109" s="29">
        <v>250</v>
      </c>
      <c r="F109" s="26" t="s">
        <v>271</v>
      </c>
      <c r="G109" s="27"/>
    </row>
    <row r="110" spans="1:7" x14ac:dyDescent="0.25">
      <c r="A110" s="21" t="s">
        <v>36</v>
      </c>
      <c r="B110" s="24" t="s">
        <v>83</v>
      </c>
      <c r="C110" s="23"/>
      <c r="D110" s="28"/>
      <c r="E110" s="28"/>
      <c r="F110" s="26" t="s">
        <v>21</v>
      </c>
      <c r="G110" s="27"/>
    </row>
    <row r="111" spans="1:7" x14ac:dyDescent="0.25">
      <c r="A111" s="21" t="s">
        <v>38</v>
      </c>
      <c r="B111" s="24" t="s">
        <v>84</v>
      </c>
      <c r="C111" s="23"/>
      <c r="D111" s="28"/>
      <c r="E111" s="28"/>
      <c r="F111" s="26" t="s">
        <v>21</v>
      </c>
      <c r="G111" s="27"/>
    </row>
    <row r="113" spans="1:7" x14ac:dyDescent="0.25">
      <c r="B113" s="30" t="s">
        <v>48</v>
      </c>
      <c r="C113" s="3">
        <v>10</v>
      </c>
    </row>
    <row r="114" spans="1:7" x14ac:dyDescent="0.25">
      <c r="B114" s="30" t="s">
        <v>49</v>
      </c>
      <c r="C114" s="2"/>
      <c r="D114" s="31"/>
      <c r="E114" s="31"/>
      <c r="F114" s="31"/>
    </row>
    <row r="115" spans="1:7" x14ac:dyDescent="0.25">
      <c r="B115" s="30" t="s">
        <v>50</v>
      </c>
      <c r="C115" s="4">
        <f>ROUND(C113*C114,2)</f>
        <v>0</v>
      </c>
    </row>
    <row r="116" spans="1:7" x14ac:dyDescent="0.25">
      <c r="B116" s="30" t="s">
        <v>51</v>
      </c>
      <c r="C116" s="4">
        <f>ROUND(C115*$L$8,2)</f>
        <v>0</v>
      </c>
    </row>
    <row r="117" spans="1:7" x14ac:dyDescent="0.25">
      <c r="B117" s="32" t="s">
        <v>52</v>
      </c>
      <c r="C117" s="4">
        <f>ROUND(C115*(1+$L$8),2)</f>
        <v>0</v>
      </c>
    </row>
    <row r="118" spans="1:7" x14ac:dyDescent="0.25">
      <c r="B118" s="33"/>
    </row>
    <row r="119" spans="1:7" x14ac:dyDescent="0.25">
      <c r="B119" s="33"/>
    </row>
    <row r="121" spans="1:7" x14ac:dyDescent="0.25">
      <c r="B121" s="81" t="s">
        <v>85</v>
      </c>
      <c r="C121" s="81"/>
      <c r="D121" s="81"/>
      <c r="E121" s="81"/>
      <c r="F121" s="82"/>
      <c r="G121" s="20" t="s">
        <v>11</v>
      </c>
    </row>
    <row r="122" spans="1:7" x14ac:dyDescent="0.25">
      <c r="B122" s="98" t="s">
        <v>54</v>
      </c>
      <c r="C122" s="89" t="s">
        <v>14</v>
      </c>
      <c r="D122" s="92" t="s">
        <v>15</v>
      </c>
      <c r="E122" s="93"/>
      <c r="F122" s="94"/>
      <c r="G122" s="95" t="s">
        <v>16</v>
      </c>
    </row>
    <row r="123" spans="1:7" x14ac:dyDescent="0.25">
      <c r="A123" s="101" t="s">
        <v>12</v>
      </c>
      <c r="B123" s="99"/>
      <c r="C123" s="90"/>
      <c r="D123" s="86" t="s">
        <v>17</v>
      </c>
      <c r="E123" s="86" t="s">
        <v>18</v>
      </c>
      <c r="F123" s="103" t="s">
        <v>265</v>
      </c>
      <c r="G123" s="96"/>
    </row>
    <row r="124" spans="1:7" x14ac:dyDescent="0.25">
      <c r="A124" s="102"/>
      <c r="B124" s="100"/>
      <c r="C124" s="91"/>
      <c r="D124" s="88"/>
      <c r="E124" s="88"/>
      <c r="F124" s="104"/>
      <c r="G124" s="97"/>
    </row>
    <row r="125" spans="1:7" x14ac:dyDescent="0.25">
      <c r="A125" s="21" t="s">
        <v>19</v>
      </c>
      <c r="B125" s="24" t="s">
        <v>86</v>
      </c>
      <c r="C125" s="25"/>
      <c r="D125" s="25"/>
      <c r="E125" s="25"/>
      <c r="F125" s="26" t="s">
        <v>21</v>
      </c>
      <c r="G125" s="36"/>
    </row>
    <row r="126" spans="1:7" x14ac:dyDescent="0.25">
      <c r="A126" s="21" t="s">
        <v>22</v>
      </c>
      <c r="B126" s="24" t="s">
        <v>87</v>
      </c>
      <c r="C126" s="25"/>
      <c r="D126" s="25"/>
      <c r="E126" s="25"/>
      <c r="F126" s="26" t="s">
        <v>21</v>
      </c>
      <c r="G126" s="36"/>
    </row>
    <row r="127" spans="1:7" x14ac:dyDescent="0.25">
      <c r="A127" s="21" t="s">
        <v>24</v>
      </c>
      <c r="B127" s="24" t="s">
        <v>88</v>
      </c>
      <c r="C127" s="25"/>
      <c r="D127" s="25"/>
      <c r="E127" s="25"/>
      <c r="F127" s="26" t="s">
        <v>21</v>
      </c>
      <c r="G127" s="36"/>
    </row>
    <row r="128" spans="1:7" x14ac:dyDescent="0.25">
      <c r="A128" s="21" t="s">
        <v>26</v>
      </c>
      <c r="B128" s="35" t="s">
        <v>89</v>
      </c>
      <c r="C128" s="25"/>
      <c r="D128" s="25"/>
      <c r="E128" s="25"/>
      <c r="F128" s="26" t="s">
        <v>21</v>
      </c>
      <c r="G128" s="36"/>
    </row>
    <row r="129" spans="1:7" x14ac:dyDescent="0.25">
      <c r="A129" s="21" t="s">
        <v>28</v>
      </c>
      <c r="B129" s="24" t="s">
        <v>90</v>
      </c>
      <c r="C129" s="25"/>
      <c r="D129" s="25"/>
      <c r="E129" s="25"/>
      <c r="F129" s="26" t="s">
        <v>21</v>
      </c>
      <c r="G129" s="36"/>
    </row>
    <row r="130" spans="1:7" x14ac:dyDescent="0.25">
      <c r="A130" s="21" t="s">
        <v>30</v>
      </c>
      <c r="B130" s="24" t="s">
        <v>91</v>
      </c>
      <c r="C130" s="25"/>
      <c r="D130" s="25"/>
      <c r="E130" s="25"/>
      <c r="F130" s="26" t="s">
        <v>21</v>
      </c>
      <c r="G130" s="36"/>
    </row>
    <row r="131" spans="1:7" x14ac:dyDescent="0.25">
      <c r="A131" s="21" t="s">
        <v>32</v>
      </c>
      <c r="B131" s="24" t="s">
        <v>92</v>
      </c>
      <c r="C131" s="25"/>
      <c r="D131" s="25"/>
      <c r="E131" s="25"/>
      <c r="F131" s="26" t="s">
        <v>21</v>
      </c>
      <c r="G131" s="36"/>
    </row>
    <row r="132" spans="1:7" x14ac:dyDescent="0.25">
      <c r="A132" s="21" t="s">
        <v>34</v>
      </c>
      <c r="B132" s="24" t="s">
        <v>93</v>
      </c>
      <c r="C132" s="25"/>
      <c r="D132" s="25"/>
      <c r="E132" s="25"/>
      <c r="F132" s="26" t="s">
        <v>21</v>
      </c>
      <c r="G132" s="36"/>
    </row>
    <row r="133" spans="1:7" x14ac:dyDescent="0.25">
      <c r="A133" s="21" t="s">
        <v>36</v>
      </c>
      <c r="B133" s="24" t="s">
        <v>94</v>
      </c>
      <c r="C133" s="25"/>
      <c r="D133" s="25"/>
      <c r="E133" s="25"/>
      <c r="F133" s="26" t="s">
        <v>21</v>
      </c>
      <c r="G133" s="37"/>
    </row>
    <row r="135" spans="1:7" x14ac:dyDescent="0.25">
      <c r="B135" s="30" t="s">
        <v>48</v>
      </c>
      <c r="C135" s="5">
        <v>1</v>
      </c>
    </row>
    <row r="136" spans="1:7" x14ac:dyDescent="0.25">
      <c r="B136" s="30" t="s">
        <v>49</v>
      </c>
      <c r="C136" s="2"/>
      <c r="D136" s="31"/>
      <c r="E136" s="31"/>
      <c r="F136" s="31"/>
      <c r="G136" s="38"/>
    </row>
    <row r="137" spans="1:7" x14ac:dyDescent="0.25">
      <c r="B137" s="30" t="s">
        <v>50</v>
      </c>
      <c r="C137" s="4">
        <f>ROUND(C135*C136,2)</f>
        <v>0</v>
      </c>
    </row>
    <row r="138" spans="1:7" x14ac:dyDescent="0.25">
      <c r="B138" s="30" t="s">
        <v>51</v>
      </c>
      <c r="C138" s="4">
        <f>ROUND(C137*$L$8,2)</f>
        <v>0</v>
      </c>
    </row>
    <row r="139" spans="1:7" x14ac:dyDescent="0.25">
      <c r="B139" s="32" t="s">
        <v>52</v>
      </c>
      <c r="C139" s="4">
        <f>ROUND(C137*(1+$L$8),2)</f>
        <v>0</v>
      </c>
    </row>
    <row r="140" spans="1:7" x14ac:dyDescent="0.25">
      <c r="B140" s="33"/>
      <c r="C140" s="33"/>
    </row>
    <row r="141" spans="1:7" x14ac:dyDescent="0.25">
      <c r="B141" s="33"/>
      <c r="C141" s="33"/>
    </row>
    <row r="143" spans="1:7" x14ac:dyDescent="0.25">
      <c r="B143" s="81" t="s">
        <v>95</v>
      </c>
      <c r="C143" s="81"/>
      <c r="D143" s="81"/>
      <c r="E143" s="81"/>
      <c r="F143" s="82"/>
      <c r="G143" s="20" t="s">
        <v>11</v>
      </c>
    </row>
    <row r="144" spans="1:7" x14ac:dyDescent="0.25">
      <c r="A144" s="83" t="s">
        <v>12</v>
      </c>
      <c r="B144" s="86" t="s">
        <v>13</v>
      </c>
      <c r="C144" s="89" t="s">
        <v>14</v>
      </c>
      <c r="D144" s="92" t="s">
        <v>15</v>
      </c>
      <c r="E144" s="93"/>
      <c r="F144" s="94"/>
      <c r="G144" s="95" t="s">
        <v>16</v>
      </c>
    </row>
    <row r="145" spans="1:7" x14ac:dyDescent="0.25">
      <c r="A145" s="84"/>
      <c r="B145" s="87"/>
      <c r="C145" s="90"/>
      <c r="D145" s="86" t="s">
        <v>17</v>
      </c>
      <c r="E145" s="86" t="s">
        <v>18</v>
      </c>
      <c r="F145" s="89" t="s">
        <v>265</v>
      </c>
      <c r="G145" s="96"/>
    </row>
    <row r="146" spans="1:7" x14ac:dyDescent="0.25">
      <c r="A146" s="85"/>
      <c r="B146" s="88"/>
      <c r="C146" s="91"/>
      <c r="D146" s="88"/>
      <c r="E146" s="88"/>
      <c r="F146" s="91"/>
      <c r="G146" s="97"/>
    </row>
    <row r="147" spans="1:7" x14ac:dyDescent="0.25">
      <c r="A147" s="21" t="s">
        <v>19</v>
      </c>
      <c r="B147" s="24" t="s">
        <v>96</v>
      </c>
      <c r="C147" s="23"/>
      <c r="D147" s="25"/>
      <c r="E147" s="25"/>
      <c r="F147" s="26" t="s">
        <v>21</v>
      </c>
      <c r="G147" s="27"/>
    </row>
    <row r="148" spans="1:7" x14ac:dyDescent="0.25">
      <c r="A148" s="21" t="s">
        <v>22</v>
      </c>
      <c r="B148" s="24" t="s">
        <v>97</v>
      </c>
      <c r="C148" s="23"/>
      <c r="D148" s="25"/>
      <c r="E148" s="25"/>
      <c r="F148" s="26" t="s">
        <v>21</v>
      </c>
      <c r="G148" s="27"/>
    </row>
    <row r="149" spans="1:7" x14ac:dyDescent="0.25">
      <c r="A149" s="21" t="s">
        <v>24</v>
      </c>
      <c r="B149" s="24" t="s">
        <v>98</v>
      </c>
      <c r="C149" s="23"/>
      <c r="D149" s="28"/>
      <c r="E149" s="28"/>
      <c r="F149" s="26" t="s">
        <v>21</v>
      </c>
      <c r="G149" s="27"/>
    </row>
    <row r="151" spans="1:7" x14ac:dyDescent="0.25">
      <c r="B151" s="30" t="s">
        <v>48</v>
      </c>
      <c r="C151" s="3">
        <v>1</v>
      </c>
    </row>
    <row r="152" spans="1:7" x14ac:dyDescent="0.25">
      <c r="B152" s="30" t="s">
        <v>49</v>
      </c>
      <c r="C152" s="2"/>
      <c r="D152" s="31"/>
      <c r="E152" s="31"/>
      <c r="F152" s="31"/>
    </row>
    <row r="153" spans="1:7" x14ac:dyDescent="0.25">
      <c r="B153" s="30" t="s">
        <v>50</v>
      </c>
      <c r="C153" s="4">
        <f>ROUND(C151*C152,2)</f>
        <v>0</v>
      </c>
    </row>
    <row r="154" spans="1:7" x14ac:dyDescent="0.25">
      <c r="B154" s="30" t="s">
        <v>51</v>
      </c>
      <c r="C154" s="4">
        <f>ROUND(C153*$L$8,2)</f>
        <v>0</v>
      </c>
    </row>
    <row r="155" spans="1:7" x14ac:dyDescent="0.25">
      <c r="B155" s="32" t="s">
        <v>52</v>
      </c>
      <c r="C155" s="4">
        <f>ROUND(C153*(1+$L$8),2)</f>
        <v>0</v>
      </c>
    </row>
    <row r="156" spans="1:7" x14ac:dyDescent="0.25">
      <c r="B156" s="33"/>
    </row>
    <row r="157" spans="1:7" x14ac:dyDescent="0.25">
      <c r="B157" s="33"/>
    </row>
    <row r="159" spans="1:7" x14ac:dyDescent="0.25">
      <c r="B159" s="81" t="s">
        <v>99</v>
      </c>
      <c r="C159" s="81"/>
      <c r="D159" s="81"/>
      <c r="E159" s="81"/>
      <c r="F159" s="82"/>
      <c r="G159" s="20" t="s">
        <v>11</v>
      </c>
    </row>
    <row r="160" spans="1:7" x14ac:dyDescent="0.25">
      <c r="B160" s="98" t="s">
        <v>54</v>
      </c>
      <c r="C160" s="89" t="s">
        <v>14</v>
      </c>
      <c r="D160" s="92" t="s">
        <v>15</v>
      </c>
      <c r="E160" s="93"/>
      <c r="F160" s="94"/>
      <c r="G160" s="95" t="s">
        <v>16</v>
      </c>
    </row>
    <row r="161" spans="1:7" x14ac:dyDescent="0.25">
      <c r="A161" s="101" t="s">
        <v>12</v>
      </c>
      <c r="B161" s="99"/>
      <c r="C161" s="90"/>
      <c r="D161" s="86" t="s">
        <v>17</v>
      </c>
      <c r="E161" s="86" t="s">
        <v>18</v>
      </c>
      <c r="F161" s="103" t="s">
        <v>265</v>
      </c>
      <c r="G161" s="96"/>
    </row>
    <row r="162" spans="1:7" x14ac:dyDescent="0.25">
      <c r="A162" s="102"/>
      <c r="B162" s="100"/>
      <c r="C162" s="91"/>
      <c r="D162" s="88"/>
      <c r="E162" s="88"/>
      <c r="F162" s="104"/>
      <c r="G162" s="97"/>
    </row>
    <row r="163" spans="1:7" ht="30" x14ac:dyDescent="0.25">
      <c r="A163" s="21" t="s">
        <v>19</v>
      </c>
      <c r="B163" s="24" t="s">
        <v>100</v>
      </c>
      <c r="C163" s="23"/>
      <c r="D163" s="22"/>
      <c r="E163" s="22"/>
      <c r="F163" s="26" t="s">
        <v>21</v>
      </c>
      <c r="G163" s="27"/>
    </row>
    <row r="164" spans="1:7" x14ac:dyDescent="0.25">
      <c r="A164" s="21" t="s">
        <v>22</v>
      </c>
      <c r="B164" s="24" t="s">
        <v>101</v>
      </c>
      <c r="C164" s="23"/>
      <c r="D164" s="22"/>
      <c r="E164" s="22"/>
      <c r="F164" s="26" t="s">
        <v>21</v>
      </c>
      <c r="G164" s="27"/>
    </row>
    <row r="165" spans="1:7" x14ac:dyDescent="0.25">
      <c r="A165" s="21" t="s">
        <v>24</v>
      </c>
      <c r="B165" s="24" t="s">
        <v>102</v>
      </c>
      <c r="C165" s="23"/>
      <c r="D165" s="22"/>
      <c r="E165" s="22"/>
      <c r="F165" s="26" t="s">
        <v>21</v>
      </c>
      <c r="G165" s="27"/>
    </row>
    <row r="166" spans="1:7" x14ac:dyDescent="0.25">
      <c r="A166" s="21" t="s">
        <v>26</v>
      </c>
      <c r="B166" s="24" t="s">
        <v>103</v>
      </c>
      <c r="C166" s="23"/>
      <c r="D166" s="22"/>
      <c r="E166" s="22"/>
      <c r="F166" s="26" t="s">
        <v>21</v>
      </c>
      <c r="G166" s="27"/>
    </row>
    <row r="167" spans="1:7" x14ac:dyDescent="0.25">
      <c r="A167" s="21" t="s">
        <v>28</v>
      </c>
      <c r="B167" s="24" t="s">
        <v>104</v>
      </c>
      <c r="C167" s="23"/>
      <c r="D167" s="22"/>
      <c r="E167" s="22"/>
      <c r="F167" s="26" t="s">
        <v>21</v>
      </c>
      <c r="G167" s="27"/>
    </row>
    <row r="168" spans="1:7" x14ac:dyDescent="0.25">
      <c r="A168" s="21" t="s">
        <v>30</v>
      </c>
      <c r="B168" s="24" t="s">
        <v>105</v>
      </c>
      <c r="C168" s="23"/>
      <c r="D168" s="22"/>
      <c r="E168" s="22"/>
      <c r="F168" s="26" t="s">
        <v>21</v>
      </c>
      <c r="G168" s="27"/>
    </row>
    <row r="169" spans="1:7" x14ac:dyDescent="0.25">
      <c r="A169" s="21" t="s">
        <v>32</v>
      </c>
      <c r="B169" s="24" t="s">
        <v>106</v>
      </c>
      <c r="C169" s="23"/>
      <c r="D169" s="22"/>
      <c r="E169" s="22"/>
      <c r="F169" s="26" t="s">
        <v>21</v>
      </c>
      <c r="G169" s="27"/>
    </row>
    <row r="170" spans="1:7" x14ac:dyDescent="0.25">
      <c r="A170" s="21" t="s">
        <v>34</v>
      </c>
      <c r="B170" s="24" t="s">
        <v>107</v>
      </c>
      <c r="C170" s="25"/>
      <c r="D170" s="25"/>
      <c r="E170" s="25"/>
      <c r="F170" s="26" t="s">
        <v>21</v>
      </c>
      <c r="G170" s="36"/>
    </row>
    <row r="171" spans="1:7" x14ac:dyDescent="0.25">
      <c r="A171" s="21" t="s">
        <v>36</v>
      </c>
      <c r="B171" s="24" t="s">
        <v>108</v>
      </c>
      <c r="C171" s="25"/>
      <c r="D171" s="25"/>
      <c r="E171" s="25"/>
      <c r="F171" s="26" t="s">
        <v>21</v>
      </c>
      <c r="G171" s="36"/>
    </row>
    <row r="172" spans="1:7" x14ac:dyDescent="0.25">
      <c r="A172" s="21" t="s">
        <v>38</v>
      </c>
      <c r="B172" s="24" t="s">
        <v>109</v>
      </c>
      <c r="C172" s="25"/>
      <c r="D172" s="25"/>
      <c r="E172" s="25"/>
      <c r="F172" s="26" t="s">
        <v>21</v>
      </c>
      <c r="G172" s="36"/>
    </row>
    <row r="174" spans="1:7" x14ac:dyDescent="0.25">
      <c r="B174" s="30" t="s">
        <v>48</v>
      </c>
      <c r="C174" s="5">
        <v>1</v>
      </c>
    </row>
    <row r="175" spans="1:7" x14ac:dyDescent="0.25">
      <c r="B175" s="30" t="s">
        <v>49</v>
      </c>
      <c r="C175" s="2"/>
      <c r="D175" s="31"/>
      <c r="E175" s="31"/>
      <c r="F175" s="31"/>
      <c r="G175" s="38"/>
    </row>
    <row r="176" spans="1:7" x14ac:dyDescent="0.25">
      <c r="B176" s="30" t="s">
        <v>50</v>
      </c>
      <c r="C176" s="4">
        <f>ROUND(C174*C175,2)</f>
        <v>0</v>
      </c>
    </row>
    <row r="177" spans="1:7" x14ac:dyDescent="0.25">
      <c r="B177" s="30" t="s">
        <v>51</v>
      </c>
      <c r="C177" s="4">
        <f>ROUND(C176*$L$8,2)</f>
        <v>0</v>
      </c>
    </row>
    <row r="178" spans="1:7" x14ac:dyDescent="0.25">
      <c r="B178" s="32" t="s">
        <v>52</v>
      </c>
      <c r="C178" s="4">
        <f>ROUND(C176*(1+$L$8),2)</f>
        <v>0</v>
      </c>
    </row>
    <row r="179" spans="1:7" x14ac:dyDescent="0.25">
      <c r="B179" s="33"/>
      <c r="C179" s="33"/>
    </row>
    <row r="180" spans="1:7" x14ac:dyDescent="0.25">
      <c r="B180" s="33"/>
      <c r="C180" s="33"/>
    </row>
    <row r="182" spans="1:7" x14ac:dyDescent="0.25">
      <c r="B182" s="81" t="s">
        <v>110</v>
      </c>
      <c r="C182" s="81"/>
      <c r="D182" s="81"/>
      <c r="E182" s="81"/>
      <c r="F182" s="82"/>
      <c r="G182" s="20" t="s">
        <v>11</v>
      </c>
    </row>
    <row r="183" spans="1:7" x14ac:dyDescent="0.25">
      <c r="A183" s="83" t="s">
        <v>12</v>
      </c>
      <c r="B183" s="86" t="s">
        <v>13</v>
      </c>
      <c r="C183" s="89" t="s">
        <v>14</v>
      </c>
      <c r="D183" s="92" t="s">
        <v>15</v>
      </c>
      <c r="E183" s="93"/>
      <c r="F183" s="94"/>
      <c r="G183" s="95" t="s">
        <v>16</v>
      </c>
    </row>
    <row r="184" spans="1:7" x14ac:dyDescent="0.25">
      <c r="A184" s="84"/>
      <c r="B184" s="87"/>
      <c r="C184" s="90"/>
      <c r="D184" s="86" t="s">
        <v>17</v>
      </c>
      <c r="E184" s="86" t="s">
        <v>18</v>
      </c>
      <c r="F184" s="89" t="s">
        <v>265</v>
      </c>
      <c r="G184" s="96"/>
    </row>
    <row r="185" spans="1:7" x14ac:dyDescent="0.25">
      <c r="A185" s="85"/>
      <c r="B185" s="88"/>
      <c r="C185" s="91"/>
      <c r="D185" s="88"/>
      <c r="E185" s="88"/>
      <c r="F185" s="91"/>
      <c r="G185" s="97"/>
    </row>
    <row r="186" spans="1:7" x14ac:dyDescent="0.25">
      <c r="A186" s="21" t="s">
        <v>19</v>
      </c>
      <c r="B186" s="24" t="s">
        <v>111</v>
      </c>
      <c r="C186" s="23"/>
      <c r="D186" s="25"/>
      <c r="E186" s="25"/>
      <c r="F186" s="26" t="s">
        <v>21</v>
      </c>
      <c r="G186" s="27"/>
    </row>
    <row r="187" spans="1:7" x14ac:dyDescent="0.25">
      <c r="A187" s="21" t="s">
        <v>22</v>
      </c>
      <c r="B187" s="24" t="s">
        <v>112</v>
      </c>
      <c r="C187" s="23"/>
      <c r="D187" s="25"/>
      <c r="E187" s="25"/>
      <c r="F187" s="26" t="s">
        <v>21</v>
      </c>
      <c r="G187" s="27"/>
    </row>
    <row r="188" spans="1:7" x14ac:dyDescent="0.25">
      <c r="A188" s="21" t="s">
        <v>24</v>
      </c>
      <c r="B188" s="24" t="s">
        <v>113</v>
      </c>
      <c r="C188" s="23"/>
      <c r="D188" s="28"/>
      <c r="E188" s="28"/>
      <c r="F188" s="26" t="s">
        <v>21</v>
      </c>
      <c r="G188" s="27"/>
    </row>
    <row r="189" spans="1:7" x14ac:dyDescent="0.25">
      <c r="A189" s="21" t="s">
        <v>26</v>
      </c>
      <c r="B189" s="24" t="s">
        <v>114</v>
      </c>
      <c r="C189" s="23"/>
      <c r="D189" s="28"/>
      <c r="E189" s="28"/>
      <c r="F189" s="26" t="s">
        <v>21</v>
      </c>
      <c r="G189" s="27"/>
    </row>
    <row r="190" spans="1:7" x14ac:dyDescent="0.25">
      <c r="A190" s="21" t="s">
        <v>28</v>
      </c>
      <c r="B190" s="24" t="s">
        <v>115</v>
      </c>
      <c r="C190" s="23"/>
      <c r="D190" s="28"/>
      <c r="E190" s="28"/>
      <c r="F190" s="26" t="s">
        <v>21</v>
      </c>
      <c r="G190" s="27"/>
    </row>
    <row r="191" spans="1:7" x14ac:dyDescent="0.25">
      <c r="A191" s="21" t="s">
        <v>30</v>
      </c>
      <c r="B191" s="24" t="s">
        <v>116</v>
      </c>
      <c r="C191" s="23"/>
      <c r="D191" s="28"/>
      <c r="E191" s="28"/>
      <c r="F191" s="26" t="s">
        <v>21</v>
      </c>
      <c r="G191" s="27"/>
    </row>
    <row r="192" spans="1:7" x14ac:dyDescent="0.25">
      <c r="A192" s="21" t="s">
        <v>32</v>
      </c>
      <c r="B192" s="24" t="s">
        <v>117</v>
      </c>
      <c r="C192" s="23"/>
      <c r="D192" s="28"/>
      <c r="E192" s="28"/>
      <c r="F192" s="26" t="s">
        <v>21</v>
      </c>
      <c r="G192" s="27"/>
    </row>
    <row r="193" spans="1:7" x14ac:dyDescent="0.25">
      <c r="A193" s="21" t="s">
        <v>34</v>
      </c>
      <c r="B193" s="24" t="s">
        <v>118</v>
      </c>
      <c r="C193" s="23"/>
      <c r="D193" s="29"/>
      <c r="E193" s="29"/>
      <c r="F193" s="26" t="s">
        <v>21</v>
      </c>
      <c r="G193" s="27"/>
    </row>
    <row r="194" spans="1:7" x14ac:dyDescent="0.25">
      <c r="A194" s="21" t="s">
        <v>36</v>
      </c>
      <c r="B194" s="24" t="s">
        <v>119</v>
      </c>
      <c r="C194" s="23"/>
      <c r="D194" s="28"/>
      <c r="E194" s="28"/>
      <c r="F194" s="26" t="s">
        <v>21</v>
      </c>
      <c r="G194" s="27"/>
    </row>
    <row r="195" spans="1:7" x14ac:dyDescent="0.25">
      <c r="A195" s="21" t="s">
        <v>38</v>
      </c>
      <c r="B195" s="24" t="s">
        <v>120</v>
      </c>
      <c r="C195" s="23"/>
      <c r="D195" s="28"/>
      <c r="E195" s="28"/>
      <c r="F195" s="26" t="s">
        <v>21</v>
      </c>
      <c r="G195" s="27"/>
    </row>
    <row r="196" spans="1:7" x14ac:dyDescent="0.25">
      <c r="A196" s="21" t="s">
        <v>40</v>
      </c>
      <c r="B196" s="24" t="s">
        <v>121</v>
      </c>
      <c r="C196" s="23"/>
      <c r="D196" s="28"/>
      <c r="E196" s="28"/>
      <c r="F196" s="26" t="s">
        <v>21</v>
      </c>
      <c r="G196" s="27"/>
    </row>
    <row r="197" spans="1:7" x14ac:dyDescent="0.25">
      <c r="A197" s="21" t="s">
        <v>42</v>
      </c>
      <c r="B197" s="24" t="s">
        <v>122</v>
      </c>
      <c r="C197" s="23"/>
      <c r="D197" s="28"/>
      <c r="E197" s="28"/>
      <c r="F197" s="26" t="s">
        <v>21</v>
      </c>
      <c r="G197" s="27"/>
    </row>
    <row r="198" spans="1:7" x14ac:dyDescent="0.25">
      <c r="A198" s="21" t="s">
        <v>44</v>
      </c>
      <c r="B198" s="24" t="s">
        <v>123</v>
      </c>
      <c r="C198" s="23"/>
      <c r="D198" s="28"/>
      <c r="E198" s="28"/>
      <c r="F198" s="26" t="s">
        <v>21</v>
      </c>
      <c r="G198" s="27"/>
    </row>
    <row r="199" spans="1:7" x14ac:dyDescent="0.25">
      <c r="A199" s="21" t="s">
        <v>46</v>
      </c>
      <c r="B199" s="24" t="s">
        <v>124</v>
      </c>
      <c r="C199" s="23"/>
      <c r="D199" s="28"/>
      <c r="E199" s="28"/>
      <c r="F199" s="26" t="s">
        <v>21</v>
      </c>
      <c r="G199" s="27"/>
    </row>
    <row r="200" spans="1:7" x14ac:dyDescent="0.25">
      <c r="A200" s="21" t="s">
        <v>125</v>
      </c>
      <c r="B200" s="24" t="s">
        <v>126</v>
      </c>
      <c r="C200" s="23"/>
      <c r="D200" s="28"/>
      <c r="E200" s="28"/>
      <c r="F200" s="26" t="s">
        <v>21</v>
      </c>
      <c r="G200" s="27"/>
    </row>
    <row r="202" spans="1:7" x14ac:dyDescent="0.25">
      <c r="B202" s="30" t="s">
        <v>48</v>
      </c>
      <c r="C202" s="3">
        <v>1</v>
      </c>
    </row>
    <row r="203" spans="1:7" x14ac:dyDescent="0.25">
      <c r="B203" s="30" t="s">
        <v>49</v>
      </c>
      <c r="C203" s="2"/>
      <c r="D203" s="31"/>
      <c r="E203" s="31"/>
      <c r="F203" s="31"/>
    </row>
    <row r="204" spans="1:7" x14ac:dyDescent="0.25">
      <c r="B204" s="30" t="s">
        <v>50</v>
      </c>
      <c r="C204" s="4">
        <f>ROUND(C202*C203,2)</f>
        <v>0</v>
      </c>
    </row>
    <row r="205" spans="1:7" x14ac:dyDescent="0.25">
      <c r="B205" s="30" t="s">
        <v>51</v>
      </c>
      <c r="C205" s="4">
        <f>ROUND(C204*$L$8,2)</f>
        <v>0</v>
      </c>
    </row>
    <row r="206" spans="1:7" x14ac:dyDescent="0.25">
      <c r="B206" s="32" t="s">
        <v>52</v>
      </c>
      <c r="C206" s="4">
        <f>ROUND(C204*(1+$L$8),2)</f>
        <v>0</v>
      </c>
    </row>
    <row r="207" spans="1:7" x14ac:dyDescent="0.25">
      <c r="B207" s="33"/>
    </row>
    <row r="208" spans="1:7" x14ac:dyDescent="0.25">
      <c r="B208" s="33"/>
    </row>
    <row r="210" spans="1:7" x14ac:dyDescent="0.25">
      <c r="B210" s="81" t="s">
        <v>127</v>
      </c>
      <c r="C210" s="81"/>
      <c r="D210" s="81"/>
      <c r="E210" s="81"/>
      <c r="F210" s="82"/>
      <c r="G210" s="20" t="s">
        <v>11</v>
      </c>
    </row>
    <row r="211" spans="1:7" x14ac:dyDescent="0.25">
      <c r="B211" s="98" t="s">
        <v>54</v>
      </c>
      <c r="C211" s="89" t="s">
        <v>14</v>
      </c>
      <c r="D211" s="92" t="s">
        <v>15</v>
      </c>
      <c r="E211" s="93"/>
      <c r="F211" s="94"/>
      <c r="G211" s="95" t="s">
        <v>16</v>
      </c>
    </row>
    <row r="212" spans="1:7" x14ac:dyDescent="0.25">
      <c r="A212" s="101" t="s">
        <v>12</v>
      </c>
      <c r="B212" s="99"/>
      <c r="C212" s="90"/>
      <c r="D212" s="86" t="s">
        <v>17</v>
      </c>
      <c r="E212" s="86" t="s">
        <v>18</v>
      </c>
      <c r="F212" s="103" t="s">
        <v>265</v>
      </c>
      <c r="G212" s="96"/>
    </row>
    <row r="213" spans="1:7" x14ac:dyDescent="0.25">
      <c r="A213" s="102"/>
      <c r="B213" s="100"/>
      <c r="C213" s="91"/>
      <c r="D213" s="88"/>
      <c r="E213" s="88"/>
      <c r="F213" s="104"/>
      <c r="G213" s="97"/>
    </row>
    <row r="214" spans="1:7" x14ac:dyDescent="0.25">
      <c r="A214" s="21" t="s">
        <v>19</v>
      </c>
      <c r="B214" s="24" t="s">
        <v>128</v>
      </c>
      <c r="C214" s="39"/>
      <c r="D214" s="39"/>
      <c r="E214" s="40"/>
      <c r="F214" s="26" t="s">
        <v>21</v>
      </c>
      <c r="G214" s="36"/>
    </row>
    <row r="215" spans="1:7" x14ac:dyDescent="0.25">
      <c r="A215" s="21" t="s">
        <v>22</v>
      </c>
      <c r="B215" s="24" t="s">
        <v>129</v>
      </c>
      <c r="C215" s="39"/>
      <c r="D215" s="39"/>
      <c r="E215" s="39"/>
      <c r="F215" s="26" t="s">
        <v>21</v>
      </c>
      <c r="G215" s="36"/>
    </row>
    <row r="216" spans="1:7" x14ac:dyDescent="0.25">
      <c r="A216" s="21" t="s">
        <v>24</v>
      </c>
      <c r="B216" s="24" t="s">
        <v>130</v>
      </c>
      <c r="C216" s="39" t="s">
        <v>131</v>
      </c>
      <c r="D216" s="39">
        <v>0</v>
      </c>
      <c r="E216" s="39">
        <v>10</v>
      </c>
      <c r="F216" s="26"/>
      <c r="G216" s="36"/>
    </row>
    <row r="217" spans="1:7" x14ac:dyDescent="0.25">
      <c r="A217" s="21" t="s">
        <v>26</v>
      </c>
      <c r="B217" s="24" t="s">
        <v>132</v>
      </c>
      <c r="C217" s="39" t="s">
        <v>133</v>
      </c>
      <c r="D217" s="39">
        <v>0</v>
      </c>
      <c r="E217" s="39">
        <v>100</v>
      </c>
      <c r="F217" s="26"/>
      <c r="G217" s="36"/>
    </row>
    <row r="218" spans="1:7" x14ac:dyDescent="0.25">
      <c r="A218" s="21" t="s">
        <v>28</v>
      </c>
      <c r="B218" s="24" t="s">
        <v>134</v>
      </c>
      <c r="C218" s="39"/>
      <c r="D218" s="39"/>
      <c r="E218" s="39"/>
      <c r="F218" s="26" t="s">
        <v>21</v>
      </c>
      <c r="G218" s="36"/>
    </row>
    <row r="219" spans="1:7" x14ac:dyDescent="0.25">
      <c r="A219" s="21" t="s">
        <v>30</v>
      </c>
      <c r="B219" s="24" t="s">
        <v>135</v>
      </c>
      <c r="C219" s="39"/>
      <c r="D219" s="39"/>
      <c r="E219" s="39"/>
      <c r="F219" s="26" t="s">
        <v>21</v>
      </c>
      <c r="G219" s="36"/>
    </row>
    <row r="220" spans="1:7" x14ac:dyDescent="0.25">
      <c r="A220" s="21" t="s">
        <v>32</v>
      </c>
      <c r="B220" s="24" t="s">
        <v>136</v>
      </c>
      <c r="C220" s="39" t="s">
        <v>137</v>
      </c>
      <c r="D220" s="39">
        <v>-3</v>
      </c>
      <c r="E220" s="41" t="s">
        <v>138</v>
      </c>
      <c r="F220" s="26"/>
      <c r="G220" s="36"/>
    </row>
    <row r="221" spans="1:7" x14ac:dyDescent="0.25">
      <c r="A221" s="21" t="s">
        <v>34</v>
      </c>
      <c r="B221" s="24" t="s">
        <v>139</v>
      </c>
      <c r="C221" s="39"/>
      <c r="D221" s="39"/>
      <c r="E221" s="39"/>
      <c r="F221" s="26" t="s">
        <v>21</v>
      </c>
      <c r="G221" s="36"/>
    </row>
    <row r="222" spans="1:7" x14ac:dyDescent="0.25">
      <c r="A222" s="21" t="s">
        <v>36</v>
      </c>
      <c r="B222" s="24" t="s">
        <v>140</v>
      </c>
      <c r="C222" s="39"/>
      <c r="D222" s="39"/>
      <c r="E222" s="39"/>
      <c r="F222" s="26" t="s">
        <v>21</v>
      </c>
      <c r="G222" s="36"/>
    </row>
    <row r="223" spans="1:7" x14ac:dyDescent="0.25">
      <c r="A223" s="21" t="s">
        <v>38</v>
      </c>
      <c r="B223" s="24" t="s">
        <v>141</v>
      </c>
      <c r="C223" s="39"/>
      <c r="D223" s="39"/>
      <c r="E223" s="39"/>
      <c r="F223" s="26" t="s">
        <v>21</v>
      </c>
      <c r="G223" s="36"/>
    </row>
    <row r="224" spans="1:7" x14ac:dyDescent="0.25">
      <c r="A224" s="21" t="s">
        <v>40</v>
      </c>
      <c r="B224" s="24" t="s">
        <v>142</v>
      </c>
      <c r="C224" s="39"/>
      <c r="D224" s="39"/>
      <c r="E224" s="39"/>
      <c r="F224" s="26" t="s">
        <v>21</v>
      </c>
      <c r="G224" s="36"/>
    </row>
    <row r="226" spans="1:7" x14ac:dyDescent="0.25">
      <c r="B226" s="30" t="s">
        <v>48</v>
      </c>
      <c r="C226" s="5">
        <v>1</v>
      </c>
    </row>
    <row r="227" spans="1:7" x14ac:dyDescent="0.25">
      <c r="B227" s="30" t="s">
        <v>49</v>
      </c>
      <c r="C227" s="2"/>
      <c r="D227" s="31"/>
      <c r="E227" s="31"/>
      <c r="F227" s="31"/>
      <c r="G227" s="38"/>
    </row>
    <row r="228" spans="1:7" x14ac:dyDescent="0.25">
      <c r="B228" s="30" t="s">
        <v>50</v>
      </c>
      <c r="C228" s="4">
        <f>ROUND(C226*C227,2)</f>
        <v>0</v>
      </c>
    </row>
    <row r="229" spans="1:7" x14ac:dyDescent="0.25">
      <c r="B229" s="30" t="s">
        <v>51</v>
      </c>
      <c r="C229" s="4">
        <f>ROUND(C228*$L$8,2)</f>
        <v>0</v>
      </c>
    </row>
    <row r="230" spans="1:7" x14ac:dyDescent="0.25">
      <c r="B230" s="32" t="s">
        <v>52</v>
      </c>
      <c r="C230" s="4">
        <f>ROUND(C228*(1+$L$8),2)</f>
        <v>0</v>
      </c>
    </row>
    <row r="231" spans="1:7" x14ac:dyDescent="0.25">
      <c r="B231" s="33"/>
      <c r="C231" s="33"/>
    </row>
    <row r="232" spans="1:7" x14ac:dyDescent="0.25">
      <c r="B232" s="33"/>
      <c r="C232" s="33"/>
    </row>
    <row r="234" spans="1:7" x14ac:dyDescent="0.25">
      <c r="B234" s="81" t="s">
        <v>143</v>
      </c>
      <c r="C234" s="81"/>
      <c r="D234" s="81"/>
      <c r="E234" s="81"/>
      <c r="F234" s="82"/>
      <c r="G234" s="20" t="s">
        <v>11</v>
      </c>
    </row>
    <row r="235" spans="1:7" x14ac:dyDescent="0.25">
      <c r="A235" s="83" t="s">
        <v>12</v>
      </c>
      <c r="B235" s="86" t="s">
        <v>13</v>
      </c>
      <c r="C235" s="89" t="s">
        <v>14</v>
      </c>
      <c r="D235" s="92" t="s">
        <v>15</v>
      </c>
      <c r="E235" s="93"/>
      <c r="F235" s="94"/>
      <c r="G235" s="95" t="s">
        <v>16</v>
      </c>
    </row>
    <row r="236" spans="1:7" x14ac:dyDescent="0.25">
      <c r="A236" s="84"/>
      <c r="B236" s="87"/>
      <c r="C236" s="90"/>
      <c r="D236" s="86" t="s">
        <v>17</v>
      </c>
      <c r="E236" s="86" t="s">
        <v>18</v>
      </c>
      <c r="F236" s="89" t="s">
        <v>265</v>
      </c>
      <c r="G236" s="96"/>
    </row>
    <row r="237" spans="1:7" x14ac:dyDescent="0.25">
      <c r="A237" s="85"/>
      <c r="B237" s="88"/>
      <c r="C237" s="91"/>
      <c r="D237" s="88"/>
      <c r="E237" s="88"/>
      <c r="F237" s="91"/>
      <c r="G237" s="97"/>
    </row>
    <row r="238" spans="1:7" x14ac:dyDescent="0.25">
      <c r="A238" s="21" t="s">
        <v>19</v>
      </c>
      <c r="B238" s="24" t="s">
        <v>144</v>
      </c>
      <c r="C238" s="23"/>
      <c r="D238" s="25"/>
      <c r="E238" s="25"/>
      <c r="F238" s="26" t="s">
        <v>21</v>
      </c>
      <c r="G238" s="27"/>
    </row>
    <row r="239" spans="1:7" x14ac:dyDescent="0.25">
      <c r="A239" s="21" t="s">
        <v>22</v>
      </c>
      <c r="B239" s="24" t="s">
        <v>145</v>
      </c>
      <c r="C239" s="23"/>
      <c r="D239" s="25"/>
      <c r="E239" s="25"/>
      <c r="F239" s="26" t="s">
        <v>21</v>
      </c>
      <c r="G239" s="27"/>
    </row>
    <row r="240" spans="1:7" x14ac:dyDescent="0.25">
      <c r="A240" s="21" t="s">
        <v>24</v>
      </c>
      <c r="B240" s="24" t="s">
        <v>146</v>
      </c>
      <c r="C240" s="23"/>
      <c r="D240" s="28"/>
      <c r="E240" s="28"/>
      <c r="F240" s="26" t="s">
        <v>21</v>
      </c>
      <c r="G240" s="27"/>
    </row>
    <row r="241" spans="1:7" x14ac:dyDescent="0.25">
      <c r="A241" s="21" t="s">
        <v>26</v>
      </c>
      <c r="B241" s="24" t="s">
        <v>147</v>
      </c>
      <c r="C241" s="23"/>
      <c r="D241" s="28"/>
      <c r="E241" s="28"/>
      <c r="F241" s="26" t="s">
        <v>21</v>
      </c>
      <c r="G241" s="27"/>
    </row>
    <row r="242" spans="1:7" x14ac:dyDescent="0.25">
      <c r="A242" s="21" t="s">
        <v>28</v>
      </c>
      <c r="B242" s="24" t="s">
        <v>148</v>
      </c>
      <c r="C242" s="23"/>
      <c r="D242" s="28"/>
      <c r="E242" s="28"/>
      <c r="F242" s="26" t="s">
        <v>21</v>
      </c>
      <c r="G242" s="27"/>
    </row>
    <row r="243" spans="1:7" x14ac:dyDescent="0.25">
      <c r="A243" s="21" t="s">
        <v>30</v>
      </c>
      <c r="B243" s="24" t="s">
        <v>149</v>
      </c>
      <c r="C243" s="23"/>
      <c r="D243" s="28"/>
      <c r="E243" s="28"/>
      <c r="F243" s="26" t="s">
        <v>21</v>
      </c>
      <c r="G243" s="27"/>
    </row>
    <row r="244" spans="1:7" x14ac:dyDescent="0.25">
      <c r="A244" s="21" t="s">
        <v>32</v>
      </c>
      <c r="B244" s="24" t="s">
        <v>150</v>
      </c>
      <c r="C244" s="23"/>
      <c r="D244" s="28"/>
      <c r="E244" s="28"/>
      <c r="F244" s="26" t="s">
        <v>21</v>
      </c>
      <c r="G244" s="27"/>
    </row>
    <row r="245" spans="1:7" x14ac:dyDescent="0.25">
      <c r="A245" s="21" t="s">
        <v>34</v>
      </c>
      <c r="B245" s="24" t="s">
        <v>151</v>
      </c>
      <c r="C245" s="23"/>
      <c r="D245" s="29"/>
      <c r="E245" s="29"/>
      <c r="F245" s="26" t="s">
        <v>21</v>
      </c>
      <c r="G245" s="27"/>
    </row>
    <row r="246" spans="1:7" x14ac:dyDescent="0.25">
      <c r="A246" s="21" t="s">
        <v>36</v>
      </c>
      <c r="B246" s="24" t="s">
        <v>152</v>
      </c>
      <c r="C246" s="23"/>
      <c r="D246" s="28"/>
      <c r="E246" s="28"/>
      <c r="F246" s="26" t="s">
        <v>21</v>
      </c>
      <c r="G246" s="27"/>
    </row>
    <row r="247" spans="1:7" x14ac:dyDescent="0.25">
      <c r="A247" s="21" t="s">
        <v>38</v>
      </c>
      <c r="B247" s="24" t="s">
        <v>153</v>
      </c>
      <c r="C247" s="23"/>
      <c r="D247" s="28"/>
      <c r="E247" s="28"/>
      <c r="F247" s="26" t="s">
        <v>21</v>
      </c>
      <c r="G247" s="27"/>
    </row>
    <row r="248" spans="1:7" x14ac:dyDescent="0.25">
      <c r="A248" s="21" t="s">
        <v>40</v>
      </c>
      <c r="B248" s="24" t="s">
        <v>154</v>
      </c>
      <c r="C248" s="23"/>
      <c r="D248" s="28"/>
      <c r="E248" s="28"/>
      <c r="F248" s="26" t="s">
        <v>21</v>
      </c>
      <c r="G248" s="27"/>
    </row>
    <row r="250" spans="1:7" x14ac:dyDescent="0.25">
      <c r="B250" s="30" t="s">
        <v>48</v>
      </c>
      <c r="C250" s="3">
        <v>1</v>
      </c>
    </row>
    <row r="251" spans="1:7" x14ac:dyDescent="0.25">
      <c r="B251" s="30" t="s">
        <v>49</v>
      </c>
      <c r="C251" s="2"/>
      <c r="D251" s="31"/>
      <c r="E251" s="31"/>
      <c r="F251" s="31"/>
    </row>
    <row r="252" spans="1:7" x14ac:dyDescent="0.25">
      <c r="B252" s="30" t="s">
        <v>50</v>
      </c>
      <c r="C252" s="4">
        <f>ROUND(C250*C251,2)</f>
        <v>0</v>
      </c>
    </row>
    <row r="253" spans="1:7" x14ac:dyDescent="0.25">
      <c r="B253" s="30" t="s">
        <v>51</v>
      </c>
      <c r="C253" s="4">
        <f>ROUND(C252*$L$8,2)</f>
        <v>0</v>
      </c>
    </row>
    <row r="254" spans="1:7" x14ac:dyDescent="0.25">
      <c r="B254" s="32" t="s">
        <v>52</v>
      </c>
      <c r="C254" s="4">
        <f>ROUND(C252*(1+$L$8),2)</f>
        <v>0</v>
      </c>
    </row>
    <row r="255" spans="1:7" x14ac:dyDescent="0.25">
      <c r="B255" s="33"/>
    </row>
    <row r="256" spans="1:7" x14ac:dyDescent="0.25">
      <c r="B256" s="33"/>
    </row>
    <row r="258" spans="1:7" x14ac:dyDescent="0.25">
      <c r="B258" s="81" t="s">
        <v>155</v>
      </c>
      <c r="C258" s="81"/>
      <c r="D258" s="81"/>
      <c r="E258" s="81"/>
      <c r="F258" s="82"/>
      <c r="G258" s="20" t="s">
        <v>11</v>
      </c>
    </row>
    <row r="259" spans="1:7" x14ac:dyDescent="0.25">
      <c r="B259" s="98" t="s">
        <v>54</v>
      </c>
      <c r="C259" s="89" t="s">
        <v>14</v>
      </c>
      <c r="D259" s="92" t="s">
        <v>15</v>
      </c>
      <c r="E259" s="93"/>
      <c r="F259" s="94"/>
      <c r="G259" s="95" t="s">
        <v>16</v>
      </c>
    </row>
    <row r="260" spans="1:7" x14ac:dyDescent="0.25">
      <c r="A260" s="101" t="s">
        <v>12</v>
      </c>
      <c r="B260" s="99"/>
      <c r="C260" s="90"/>
      <c r="D260" s="86" t="s">
        <v>17</v>
      </c>
      <c r="E260" s="86" t="s">
        <v>18</v>
      </c>
      <c r="F260" s="103" t="s">
        <v>265</v>
      </c>
      <c r="G260" s="96"/>
    </row>
    <row r="261" spans="1:7" x14ac:dyDescent="0.25">
      <c r="A261" s="102"/>
      <c r="B261" s="100"/>
      <c r="C261" s="91"/>
      <c r="D261" s="88"/>
      <c r="E261" s="88"/>
      <c r="F261" s="104"/>
      <c r="G261" s="97"/>
    </row>
    <row r="262" spans="1:7" x14ac:dyDescent="0.25">
      <c r="A262" s="21" t="s">
        <v>19</v>
      </c>
      <c r="B262" s="24" t="s">
        <v>156</v>
      </c>
      <c r="C262" s="25"/>
      <c r="D262" s="25"/>
      <c r="E262" s="25"/>
      <c r="F262" s="26" t="s">
        <v>21</v>
      </c>
      <c r="G262" s="36"/>
    </row>
    <row r="263" spans="1:7" ht="45" x14ac:dyDescent="0.25">
      <c r="A263" s="21" t="s">
        <v>22</v>
      </c>
      <c r="B263" s="24" t="s">
        <v>145</v>
      </c>
      <c r="C263" s="25"/>
      <c r="D263" s="25"/>
      <c r="E263" s="25"/>
      <c r="F263" s="25" t="s">
        <v>157</v>
      </c>
      <c r="G263" s="36"/>
    </row>
    <row r="264" spans="1:7" x14ac:dyDescent="0.25">
      <c r="A264" s="21" t="s">
        <v>24</v>
      </c>
      <c r="B264" s="24" t="s">
        <v>158</v>
      </c>
      <c r="C264" s="25"/>
      <c r="D264" s="25"/>
      <c r="E264" s="25"/>
      <c r="F264" s="26" t="s">
        <v>21</v>
      </c>
      <c r="G264" s="36"/>
    </row>
    <row r="265" spans="1:7" x14ac:dyDescent="0.25">
      <c r="A265" s="21" t="s">
        <v>26</v>
      </c>
      <c r="B265" s="24" t="s">
        <v>159</v>
      </c>
      <c r="C265" s="25"/>
      <c r="D265" s="25"/>
      <c r="E265" s="25"/>
      <c r="F265" s="26" t="s">
        <v>21</v>
      </c>
      <c r="G265" s="36"/>
    </row>
    <row r="266" spans="1:7" x14ac:dyDescent="0.25">
      <c r="A266" s="21" t="s">
        <v>28</v>
      </c>
      <c r="B266" s="24" t="s">
        <v>160</v>
      </c>
      <c r="C266" s="25"/>
      <c r="D266" s="25"/>
      <c r="E266" s="25"/>
      <c r="F266" s="26" t="s">
        <v>21</v>
      </c>
      <c r="G266" s="36"/>
    </row>
    <row r="267" spans="1:7" x14ac:dyDescent="0.25">
      <c r="A267" s="21" t="s">
        <v>30</v>
      </c>
      <c r="B267" s="24" t="s">
        <v>161</v>
      </c>
      <c r="C267" s="25"/>
      <c r="D267" s="25"/>
      <c r="E267" s="25"/>
      <c r="F267" s="26" t="s">
        <v>21</v>
      </c>
      <c r="G267" s="36"/>
    </row>
    <row r="268" spans="1:7" x14ac:dyDescent="0.25">
      <c r="A268" s="21" t="s">
        <v>32</v>
      </c>
      <c r="B268" s="24" t="s">
        <v>162</v>
      </c>
      <c r="C268" s="25"/>
      <c r="D268" s="25"/>
      <c r="E268" s="25"/>
      <c r="F268" s="26" t="s">
        <v>21</v>
      </c>
      <c r="G268" s="36"/>
    </row>
    <row r="269" spans="1:7" x14ac:dyDescent="0.25">
      <c r="A269" s="21" t="s">
        <v>34</v>
      </c>
      <c r="B269" s="24" t="s">
        <v>163</v>
      </c>
      <c r="C269" s="25"/>
      <c r="D269" s="25"/>
      <c r="E269" s="25"/>
      <c r="F269" s="26" t="s">
        <v>21</v>
      </c>
      <c r="G269" s="36"/>
    </row>
    <row r="270" spans="1:7" x14ac:dyDescent="0.25">
      <c r="A270" s="21" t="s">
        <v>36</v>
      </c>
      <c r="B270" s="24" t="s">
        <v>164</v>
      </c>
      <c r="C270" s="25"/>
      <c r="D270" s="25"/>
      <c r="E270" s="25"/>
      <c r="F270" s="26" t="s">
        <v>21</v>
      </c>
      <c r="G270" s="36"/>
    </row>
    <row r="271" spans="1:7" x14ac:dyDescent="0.25">
      <c r="A271" s="21" t="s">
        <v>38</v>
      </c>
      <c r="B271" s="24" t="s">
        <v>165</v>
      </c>
      <c r="C271" s="25"/>
      <c r="D271" s="25"/>
      <c r="E271" s="25"/>
      <c r="F271" s="26" t="s">
        <v>21</v>
      </c>
      <c r="G271" s="37"/>
    </row>
    <row r="273" spans="1:7" x14ac:dyDescent="0.25">
      <c r="B273" s="30" t="s">
        <v>48</v>
      </c>
      <c r="C273" s="5">
        <v>1</v>
      </c>
    </row>
    <row r="274" spans="1:7" x14ac:dyDescent="0.25">
      <c r="B274" s="30" t="s">
        <v>49</v>
      </c>
      <c r="C274" s="2"/>
      <c r="D274" s="31"/>
      <c r="E274" s="31"/>
      <c r="F274" s="31"/>
      <c r="G274" s="38"/>
    </row>
    <row r="275" spans="1:7" x14ac:dyDescent="0.25">
      <c r="B275" s="30" t="s">
        <v>50</v>
      </c>
      <c r="C275" s="4">
        <f>ROUND(C273*C274,2)</f>
        <v>0</v>
      </c>
    </row>
    <row r="276" spans="1:7" x14ac:dyDescent="0.25">
      <c r="B276" s="30" t="s">
        <v>51</v>
      </c>
      <c r="C276" s="4">
        <f>ROUND(C275*$L$8,2)</f>
        <v>0</v>
      </c>
    </row>
    <row r="277" spans="1:7" x14ac:dyDescent="0.25">
      <c r="B277" s="32" t="s">
        <v>52</v>
      </c>
      <c r="C277" s="4">
        <f>ROUND(C275*(1+$L$8),2)</f>
        <v>0</v>
      </c>
    </row>
    <row r="278" spans="1:7" x14ac:dyDescent="0.25">
      <c r="B278" s="33"/>
      <c r="C278" s="33"/>
      <c r="D278" s="33"/>
    </row>
    <row r="279" spans="1:7" x14ac:dyDescent="0.25">
      <c r="B279" s="33"/>
      <c r="C279" s="33"/>
      <c r="D279" s="33"/>
    </row>
    <row r="281" spans="1:7" x14ac:dyDescent="0.25">
      <c r="B281" s="81" t="s">
        <v>166</v>
      </c>
      <c r="C281" s="81"/>
      <c r="D281" s="81"/>
      <c r="E281" s="81"/>
      <c r="F281" s="82"/>
      <c r="G281" s="20" t="s">
        <v>11</v>
      </c>
    </row>
    <row r="282" spans="1:7" x14ac:dyDescent="0.25">
      <c r="A282" s="83" t="s">
        <v>12</v>
      </c>
      <c r="B282" s="86" t="s">
        <v>13</v>
      </c>
      <c r="C282" s="89" t="s">
        <v>14</v>
      </c>
      <c r="D282" s="92" t="s">
        <v>15</v>
      </c>
      <c r="E282" s="93"/>
      <c r="F282" s="94"/>
      <c r="G282" s="95" t="s">
        <v>16</v>
      </c>
    </row>
    <row r="283" spans="1:7" x14ac:dyDescent="0.25">
      <c r="A283" s="84"/>
      <c r="B283" s="87"/>
      <c r="C283" s="90"/>
      <c r="D283" s="86" t="s">
        <v>17</v>
      </c>
      <c r="E283" s="86" t="s">
        <v>18</v>
      </c>
      <c r="F283" s="89" t="s">
        <v>265</v>
      </c>
      <c r="G283" s="96"/>
    </row>
    <row r="284" spans="1:7" x14ac:dyDescent="0.25">
      <c r="A284" s="85"/>
      <c r="B284" s="88"/>
      <c r="C284" s="91"/>
      <c r="D284" s="88"/>
      <c r="E284" s="88"/>
      <c r="F284" s="91"/>
      <c r="G284" s="97"/>
    </row>
    <row r="285" spans="1:7" x14ac:dyDescent="0.25">
      <c r="A285" s="21" t="s">
        <v>19</v>
      </c>
      <c r="B285" s="24" t="s">
        <v>167</v>
      </c>
      <c r="C285" s="39"/>
      <c r="D285" s="39"/>
      <c r="E285" s="40"/>
      <c r="F285" s="26" t="s">
        <v>21</v>
      </c>
      <c r="G285" s="27"/>
    </row>
    <row r="286" spans="1:7" x14ac:dyDescent="0.25">
      <c r="A286" s="21" t="s">
        <v>22</v>
      </c>
      <c r="B286" s="24" t="s">
        <v>168</v>
      </c>
      <c r="C286" s="39"/>
      <c r="D286" s="39"/>
      <c r="E286" s="39"/>
      <c r="F286" s="26" t="s">
        <v>21</v>
      </c>
      <c r="G286" s="27"/>
    </row>
    <row r="287" spans="1:7" x14ac:dyDescent="0.25">
      <c r="A287" s="21" t="s">
        <v>24</v>
      </c>
      <c r="B287" s="24" t="s">
        <v>169</v>
      </c>
      <c r="C287" s="39"/>
      <c r="D287" s="39"/>
      <c r="E287" s="39"/>
      <c r="F287" s="26" t="s">
        <v>21</v>
      </c>
      <c r="G287" s="27"/>
    </row>
    <row r="288" spans="1:7" x14ac:dyDescent="0.25">
      <c r="A288" s="21" t="s">
        <v>26</v>
      </c>
      <c r="B288" s="24" t="s">
        <v>170</v>
      </c>
      <c r="C288" s="39"/>
      <c r="D288" s="39"/>
      <c r="E288" s="39"/>
      <c r="F288" s="26" t="s">
        <v>21</v>
      </c>
      <c r="G288" s="27"/>
    </row>
    <row r="289" spans="1:7" x14ac:dyDescent="0.25">
      <c r="A289" s="21" t="s">
        <v>28</v>
      </c>
      <c r="B289" s="24" t="s">
        <v>171</v>
      </c>
      <c r="C289" s="39"/>
      <c r="D289" s="39"/>
      <c r="E289" s="39"/>
      <c r="F289" s="26" t="s">
        <v>21</v>
      </c>
      <c r="G289" s="27"/>
    </row>
    <row r="290" spans="1:7" x14ac:dyDescent="0.25">
      <c r="A290" s="21" t="s">
        <v>30</v>
      </c>
      <c r="B290" s="24" t="s">
        <v>172</v>
      </c>
      <c r="C290" s="39"/>
      <c r="D290" s="39"/>
      <c r="E290" s="39"/>
      <c r="F290" s="26" t="s">
        <v>21</v>
      </c>
      <c r="G290" s="27"/>
    </row>
    <row r="291" spans="1:7" x14ac:dyDescent="0.25">
      <c r="A291" s="21" t="s">
        <v>32</v>
      </c>
      <c r="B291" s="24" t="s">
        <v>173</v>
      </c>
      <c r="C291" s="39"/>
      <c r="D291" s="39"/>
      <c r="E291" s="39"/>
      <c r="F291" s="26" t="s">
        <v>21</v>
      </c>
      <c r="G291" s="27"/>
    </row>
    <row r="293" spans="1:7" x14ac:dyDescent="0.25">
      <c r="B293" s="30" t="s">
        <v>48</v>
      </c>
      <c r="C293" s="3">
        <v>1</v>
      </c>
    </row>
    <row r="294" spans="1:7" x14ac:dyDescent="0.25">
      <c r="B294" s="30" t="s">
        <v>49</v>
      </c>
      <c r="C294" s="2"/>
      <c r="D294" s="31"/>
      <c r="E294" s="31"/>
      <c r="F294" s="31"/>
    </row>
    <row r="295" spans="1:7" x14ac:dyDescent="0.25">
      <c r="B295" s="30" t="s">
        <v>50</v>
      </c>
      <c r="C295" s="4">
        <f>ROUND(C293*C294,2)</f>
        <v>0</v>
      </c>
    </row>
    <row r="296" spans="1:7" x14ac:dyDescent="0.25">
      <c r="B296" s="30" t="s">
        <v>51</v>
      </c>
      <c r="C296" s="4">
        <f>ROUND(C295*$L$8,2)</f>
        <v>0</v>
      </c>
    </row>
    <row r="297" spans="1:7" x14ac:dyDescent="0.25">
      <c r="B297" s="32" t="s">
        <v>52</v>
      </c>
      <c r="C297" s="4">
        <f>ROUND(C295*(1+$L$8),2)</f>
        <v>0</v>
      </c>
    </row>
    <row r="298" spans="1:7" x14ac:dyDescent="0.25">
      <c r="B298" s="33"/>
    </row>
    <row r="299" spans="1:7" x14ac:dyDescent="0.25">
      <c r="B299" s="33"/>
    </row>
    <row r="301" spans="1:7" x14ac:dyDescent="0.25">
      <c r="B301" s="81" t="s">
        <v>174</v>
      </c>
      <c r="C301" s="81"/>
      <c r="D301" s="81"/>
      <c r="E301" s="81"/>
      <c r="F301" s="82"/>
      <c r="G301" s="20" t="s">
        <v>11</v>
      </c>
    </row>
    <row r="302" spans="1:7" x14ac:dyDescent="0.25">
      <c r="B302" s="98" t="s">
        <v>54</v>
      </c>
      <c r="C302" s="89" t="s">
        <v>14</v>
      </c>
      <c r="D302" s="92" t="s">
        <v>15</v>
      </c>
      <c r="E302" s="93"/>
      <c r="F302" s="94"/>
      <c r="G302" s="95" t="s">
        <v>16</v>
      </c>
    </row>
    <row r="303" spans="1:7" x14ac:dyDescent="0.25">
      <c r="A303" s="101" t="s">
        <v>12</v>
      </c>
      <c r="B303" s="99"/>
      <c r="C303" s="90"/>
      <c r="D303" s="86" t="s">
        <v>17</v>
      </c>
      <c r="E303" s="86" t="s">
        <v>18</v>
      </c>
      <c r="F303" s="103" t="s">
        <v>265</v>
      </c>
      <c r="G303" s="96"/>
    </row>
    <row r="304" spans="1:7" x14ac:dyDescent="0.25">
      <c r="A304" s="102"/>
      <c r="B304" s="100"/>
      <c r="C304" s="91"/>
      <c r="D304" s="88"/>
      <c r="E304" s="88"/>
      <c r="F304" s="104"/>
      <c r="G304" s="97"/>
    </row>
    <row r="305" spans="1:7" x14ac:dyDescent="0.25">
      <c r="A305" s="21" t="s">
        <v>19</v>
      </c>
      <c r="B305" s="24" t="s">
        <v>175</v>
      </c>
      <c r="C305" s="39"/>
      <c r="D305" s="39"/>
      <c r="E305" s="40"/>
      <c r="F305" s="26" t="s">
        <v>21</v>
      </c>
      <c r="G305" s="36"/>
    </row>
    <row r="306" spans="1:7" x14ac:dyDescent="0.25">
      <c r="A306" s="21" t="s">
        <v>22</v>
      </c>
      <c r="B306" s="24" t="s">
        <v>168</v>
      </c>
      <c r="C306" s="39"/>
      <c r="D306" s="39"/>
      <c r="E306" s="39"/>
      <c r="F306" s="26" t="s">
        <v>21</v>
      </c>
      <c r="G306" s="36"/>
    </row>
    <row r="307" spans="1:7" x14ac:dyDescent="0.25">
      <c r="A307" s="21" t="s">
        <v>24</v>
      </c>
      <c r="B307" s="24" t="s">
        <v>169</v>
      </c>
      <c r="C307" s="39"/>
      <c r="D307" s="39"/>
      <c r="E307" s="39"/>
      <c r="F307" s="26" t="s">
        <v>21</v>
      </c>
      <c r="G307" s="36"/>
    </row>
    <row r="308" spans="1:7" x14ac:dyDescent="0.25">
      <c r="A308" s="21" t="s">
        <v>26</v>
      </c>
      <c r="B308" s="24" t="s">
        <v>170</v>
      </c>
      <c r="C308" s="39"/>
      <c r="D308" s="39"/>
      <c r="E308" s="39"/>
      <c r="F308" s="26" t="s">
        <v>21</v>
      </c>
      <c r="G308" s="36"/>
    </row>
    <row r="309" spans="1:7" x14ac:dyDescent="0.25">
      <c r="A309" s="21" t="s">
        <v>28</v>
      </c>
      <c r="B309" s="24" t="s">
        <v>171</v>
      </c>
      <c r="C309" s="39"/>
      <c r="D309" s="39"/>
      <c r="E309" s="39"/>
      <c r="F309" s="26" t="s">
        <v>21</v>
      </c>
      <c r="G309" s="36"/>
    </row>
    <row r="310" spans="1:7" x14ac:dyDescent="0.25">
      <c r="A310" s="21" t="s">
        <v>30</v>
      </c>
      <c r="B310" s="24" t="s">
        <v>172</v>
      </c>
      <c r="C310" s="39"/>
      <c r="D310" s="39"/>
      <c r="E310" s="39"/>
      <c r="F310" s="26" t="s">
        <v>21</v>
      </c>
      <c r="G310" s="36"/>
    </row>
    <row r="311" spans="1:7" x14ac:dyDescent="0.25">
      <c r="A311" s="21" t="s">
        <v>32</v>
      </c>
      <c r="B311" s="24" t="s">
        <v>173</v>
      </c>
      <c r="C311" s="39"/>
      <c r="D311" s="39"/>
      <c r="E311" s="39"/>
      <c r="F311" s="26" t="s">
        <v>21</v>
      </c>
      <c r="G311" s="37"/>
    </row>
    <row r="313" spans="1:7" x14ac:dyDescent="0.25">
      <c r="B313" s="30" t="s">
        <v>48</v>
      </c>
      <c r="C313" s="5">
        <v>1</v>
      </c>
    </row>
    <row r="314" spans="1:7" x14ac:dyDescent="0.25">
      <c r="B314" s="30" t="s">
        <v>49</v>
      </c>
      <c r="C314" s="2"/>
      <c r="D314" s="31"/>
      <c r="E314" s="31"/>
      <c r="F314" s="31"/>
      <c r="G314" s="38"/>
    </row>
    <row r="315" spans="1:7" x14ac:dyDescent="0.25">
      <c r="B315" s="30" t="s">
        <v>50</v>
      </c>
      <c r="C315" s="4">
        <f>ROUND(C313*C314,2)</f>
        <v>0</v>
      </c>
    </row>
    <row r="316" spans="1:7" x14ac:dyDescent="0.25">
      <c r="B316" s="30" t="s">
        <v>51</v>
      </c>
      <c r="C316" s="4">
        <f>ROUND(C315*$L$8,2)</f>
        <v>0</v>
      </c>
    </row>
    <row r="317" spans="1:7" x14ac:dyDescent="0.25">
      <c r="B317" s="32" t="s">
        <v>52</v>
      </c>
      <c r="C317" s="4">
        <f>ROUND(C315*(1+$L$8),2)</f>
        <v>0</v>
      </c>
    </row>
    <row r="318" spans="1:7" x14ac:dyDescent="0.25">
      <c r="B318" s="33"/>
      <c r="C318" s="33"/>
    </row>
    <row r="319" spans="1:7" x14ac:dyDescent="0.25">
      <c r="B319" s="33"/>
      <c r="C319" s="33"/>
    </row>
    <row r="321" spans="1:7" x14ac:dyDescent="0.25">
      <c r="B321" s="81" t="s">
        <v>176</v>
      </c>
      <c r="C321" s="81"/>
      <c r="D321" s="81"/>
      <c r="E321" s="81"/>
      <c r="F321" s="82"/>
      <c r="G321" s="20" t="s">
        <v>11</v>
      </c>
    </row>
    <row r="322" spans="1:7" x14ac:dyDescent="0.25">
      <c r="A322" s="83" t="s">
        <v>12</v>
      </c>
      <c r="B322" s="86" t="s">
        <v>13</v>
      </c>
      <c r="C322" s="89" t="s">
        <v>14</v>
      </c>
      <c r="D322" s="92" t="s">
        <v>15</v>
      </c>
      <c r="E322" s="93"/>
      <c r="F322" s="94"/>
      <c r="G322" s="95" t="s">
        <v>16</v>
      </c>
    </row>
    <row r="323" spans="1:7" x14ac:dyDescent="0.25">
      <c r="A323" s="84"/>
      <c r="B323" s="87"/>
      <c r="C323" s="90"/>
      <c r="D323" s="86" t="s">
        <v>17</v>
      </c>
      <c r="E323" s="86" t="s">
        <v>18</v>
      </c>
      <c r="F323" s="89" t="s">
        <v>265</v>
      </c>
      <c r="G323" s="96"/>
    </row>
    <row r="324" spans="1:7" x14ac:dyDescent="0.25">
      <c r="A324" s="85"/>
      <c r="B324" s="88"/>
      <c r="C324" s="91"/>
      <c r="D324" s="88"/>
      <c r="E324" s="88"/>
      <c r="F324" s="91"/>
      <c r="G324" s="97"/>
    </row>
    <row r="325" spans="1:7" x14ac:dyDescent="0.25">
      <c r="A325" s="21" t="s">
        <v>19</v>
      </c>
      <c r="B325" s="24" t="s">
        <v>177</v>
      </c>
      <c r="C325" s="39"/>
      <c r="D325" s="39"/>
      <c r="E325" s="40"/>
      <c r="F325" s="26" t="s">
        <v>21</v>
      </c>
      <c r="G325" s="27"/>
    </row>
    <row r="326" spans="1:7" x14ac:dyDescent="0.25">
      <c r="A326" s="21" t="s">
        <v>22</v>
      </c>
      <c r="B326" s="24" t="s">
        <v>168</v>
      </c>
      <c r="C326" s="39"/>
      <c r="D326" s="39"/>
      <c r="E326" s="39"/>
      <c r="F326" s="26" t="s">
        <v>21</v>
      </c>
      <c r="G326" s="27"/>
    </row>
    <row r="327" spans="1:7" x14ac:dyDescent="0.25">
      <c r="A327" s="21" t="s">
        <v>24</v>
      </c>
      <c r="B327" s="24" t="s">
        <v>169</v>
      </c>
      <c r="C327" s="39"/>
      <c r="D327" s="39"/>
      <c r="E327" s="39"/>
      <c r="F327" s="26" t="s">
        <v>21</v>
      </c>
      <c r="G327" s="27"/>
    </row>
    <row r="328" spans="1:7" x14ac:dyDescent="0.25">
      <c r="A328" s="21" t="s">
        <v>26</v>
      </c>
      <c r="B328" s="24" t="s">
        <v>170</v>
      </c>
      <c r="C328" s="39"/>
      <c r="D328" s="39"/>
      <c r="E328" s="39"/>
      <c r="F328" s="26" t="s">
        <v>21</v>
      </c>
      <c r="G328" s="27"/>
    </row>
    <row r="329" spans="1:7" x14ac:dyDescent="0.25">
      <c r="A329" s="21" t="s">
        <v>28</v>
      </c>
      <c r="B329" s="24" t="s">
        <v>171</v>
      </c>
      <c r="C329" s="39"/>
      <c r="D329" s="39"/>
      <c r="E329" s="39"/>
      <c r="F329" s="26" t="s">
        <v>21</v>
      </c>
      <c r="G329" s="27"/>
    </row>
    <row r="330" spans="1:7" x14ac:dyDescent="0.25">
      <c r="A330" s="21" t="s">
        <v>30</v>
      </c>
      <c r="B330" s="24" t="s">
        <v>172</v>
      </c>
      <c r="C330" s="39"/>
      <c r="D330" s="39"/>
      <c r="E330" s="39"/>
      <c r="F330" s="26" t="s">
        <v>21</v>
      </c>
      <c r="G330" s="27"/>
    </row>
    <row r="331" spans="1:7" x14ac:dyDescent="0.25">
      <c r="A331" s="21" t="s">
        <v>32</v>
      </c>
      <c r="B331" s="24" t="s">
        <v>173</v>
      </c>
      <c r="C331" s="39"/>
      <c r="D331" s="39"/>
      <c r="E331" s="39"/>
      <c r="F331" s="26" t="s">
        <v>21</v>
      </c>
      <c r="G331" s="27"/>
    </row>
    <row r="333" spans="1:7" x14ac:dyDescent="0.25">
      <c r="B333" s="30" t="s">
        <v>48</v>
      </c>
      <c r="C333" s="3">
        <v>1</v>
      </c>
    </row>
    <row r="334" spans="1:7" x14ac:dyDescent="0.25">
      <c r="B334" s="30" t="s">
        <v>49</v>
      </c>
      <c r="C334" s="2"/>
      <c r="D334" s="31"/>
      <c r="E334" s="31"/>
      <c r="F334" s="31"/>
    </row>
    <row r="335" spans="1:7" x14ac:dyDescent="0.25">
      <c r="B335" s="30" t="s">
        <v>50</v>
      </c>
      <c r="C335" s="4">
        <f>ROUND(C333*C334,2)</f>
        <v>0</v>
      </c>
    </row>
    <row r="336" spans="1:7" x14ac:dyDescent="0.25">
      <c r="B336" s="30" t="s">
        <v>51</v>
      </c>
      <c r="C336" s="4">
        <f>ROUND(C335*$L$8,2)</f>
        <v>0</v>
      </c>
    </row>
    <row r="337" spans="1:7" x14ac:dyDescent="0.25">
      <c r="B337" s="32" t="s">
        <v>52</v>
      </c>
      <c r="C337" s="4">
        <f>ROUND(C335*(1+$L$8),2)</f>
        <v>0</v>
      </c>
    </row>
    <row r="338" spans="1:7" x14ac:dyDescent="0.25">
      <c r="B338" s="33"/>
    </row>
    <row r="339" spans="1:7" x14ac:dyDescent="0.25">
      <c r="B339" s="33"/>
    </row>
    <row r="341" spans="1:7" x14ac:dyDescent="0.25">
      <c r="B341" s="81" t="s">
        <v>178</v>
      </c>
      <c r="C341" s="81"/>
      <c r="D341" s="81"/>
      <c r="E341" s="81"/>
      <c r="F341" s="82"/>
      <c r="G341" s="20" t="s">
        <v>11</v>
      </c>
    </row>
    <row r="342" spans="1:7" x14ac:dyDescent="0.25">
      <c r="B342" s="98" t="s">
        <v>54</v>
      </c>
      <c r="C342" s="89" t="s">
        <v>14</v>
      </c>
      <c r="D342" s="92" t="s">
        <v>15</v>
      </c>
      <c r="E342" s="93"/>
      <c r="F342" s="94"/>
      <c r="G342" s="95" t="s">
        <v>16</v>
      </c>
    </row>
    <row r="343" spans="1:7" x14ac:dyDescent="0.25">
      <c r="A343" s="101" t="s">
        <v>12</v>
      </c>
      <c r="B343" s="99"/>
      <c r="C343" s="90"/>
      <c r="D343" s="86" t="s">
        <v>17</v>
      </c>
      <c r="E343" s="86" t="s">
        <v>18</v>
      </c>
      <c r="F343" s="103" t="s">
        <v>265</v>
      </c>
      <c r="G343" s="96"/>
    </row>
    <row r="344" spans="1:7" x14ac:dyDescent="0.25">
      <c r="A344" s="102"/>
      <c r="B344" s="100"/>
      <c r="C344" s="91"/>
      <c r="D344" s="88"/>
      <c r="E344" s="88"/>
      <c r="F344" s="104"/>
      <c r="G344" s="97"/>
    </row>
    <row r="345" spans="1:7" x14ac:dyDescent="0.25">
      <c r="A345" s="21" t="s">
        <v>19</v>
      </c>
      <c r="B345" s="24" t="s">
        <v>179</v>
      </c>
      <c r="C345" s="39" t="s">
        <v>131</v>
      </c>
      <c r="D345" s="39">
        <v>175</v>
      </c>
      <c r="E345" s="40">
        <v>180</v>
      </c>
      <c r="F345" s="26"/>
      <c r="G345" s="36"/>
    </row>
    <row r="346" spans="1:7" ht="60" x14ac:dyDescent="0.25">
      <c r="A346" s="21" t="s">
        <v>22</v>
      </c>
      <c r="B346" s="24" t="s">
        <v>180</v>
      </c>
      <c r="C346" s="39"/>
      <c r="D346" s="39"/>
      <c r="E346" s="39"/>
      <c r="F346" s="25" t="s">
        <v>181</v>
      </c>
      <c r="G346" s="36"/>
    </row>
    <row r="347" spans="1:7" x14ac:dyDescent="0.25">
      <c r="A347" s="21" t="s">
        <v>24</v>
      </c>
      <c r="B347" s="24" t="s">
        <v>182</v>
      </c>
      <c r="C347" s="39" t="s">
        <v>183</v>
      </c>
      <c r="D347" s="39"/>
      <c r="E347" s="39">
        <v>10</v>
      </c>
      <c r="F347" s="25"/>
      <c r="G347" s="36"/>
    </row>
    <row r="348" spans="1:7" x14ac:dyDescent="0.25">
      <c r="A348" s="21" t="s">
        <v>26</v>
      </c>
      <c r="B348" s="24" t="s">
        <v>184</v>
      </c>
      <c r="C348" s="39"/>
      <c r="D348" s="39"/>
      <c r="E348" s="39"/>
      <c r="F348" s="26" t="s">
        <v>21</v>
      </c>
      <c r="G348" s="37"/>
    </row>
    <row r="349" spans="1:7" x14ac:dyDescent="0.25">
      <c r="A349" s="21" t="s">
        <v>28</v>
      </c>
      <c r="B349" s="24" t="s">
        <v>185</v>
      </c>
      <c r="C349" s="39"/>
      <c r="D349" s="39"/>
      <c r="E349" s="39"/>
      <c r="F349" s="26" t="s">
        <v>21</v>
      </c>
      <c r="G349" s="27"/>
    </row>
    <row r="350" spans="1:7" x14ac:dyDescent="0.25">
      <c r="A350" s="21" t="s">
        <v>30</v>
      </c>
      <c r="B350" s="24" t="s">
        <v>186</v>
      </c>
      <c r="C350" s="39"/>
      <c r="D350" s="39"/>
      <c r="E350" s="39"/>
      <c r="F350" s="26" t="s">
        <v>21</v>
      </c>
      <c r="G350" s="27"/>
    </row>
    <row r="351" spans="1:7" x14ac:dyDescent="0.25">
      <c r="A351" s="21" t="s">
        <v>32</v>
      </c>
      <c r="B351" s="24" t="s">
        <v>187</v>
      </c>
      <c r="C351" s="39"/>
      <c r="D351" s="39"/>
      <c r="E351" s="39"/>
      <c r="F351" s="26" t="s">
        <v>21</v>
      </c>
      <c r="G351" s="27"/>
    </row>
    <row r="352" spans="1:7" x14ac:dyDescent="0.25">
      <c r="A352" s="21" t="s">
        <v>34</v>
      </c>
      <c r="B352" s="24" t="s">
        <v>188</v>
      </c>
      <c r="C352" s="39"/>
      <c r="D352" s="39"/>
      <c r="E352" s="39"/>
      <c r="F352" s="26" t="s">
        <v>21</v>
      </c>
      <c r="G352" s="27"/>
    </row>
    <row r="353" spans="1:7" x14ac:dyDescent="0.25">
      <c r="A353" s="21" t="s">
        <v>36</v>
      </c>
      <c r="B353" s="24" t="s">
        <v>189</v>
      </c>
      <c r="C353" s="39" t="s">
        <v>190</v>
      </c>
      <c r="D353" s="39">
        <v>3</v>
      </c>
      <c r="E353" s="39"/>
      <c r="F353" s="26"/>
      <c r="G353" s="27"/>
    </row>
    <row r="354" spans="1:7" x14ac:dyDescent="0.25">
      <c r="A354" s="21" t="s">
        <v>38</v>
      </c>
      <c r="B354" s="24" t="s">
        <v>191</v>
      </c>
      <c r="C354" s="39"/>
      <c r="D354" s="39"/>
      <c r="E354" s="39"/>
      <c r="F354" s="26" t="s">
        <v>21</v>
      </c>
      <c r="G354" s="27"/>
    </row>
    <row r="355" spans="1:7" x14ac:dyDescent="0.25">
      <c r="A355" s="21" t="s">
        <v>40</v>
      </c>
      <c r="B355" s="24" t="s">
        <v>192</v>
      </c>
      <c r="C355" s="39"/>
      <c r="D355" s="39"/>
      <c r="E355" s="39"/>
      <c r="F355" s="26" t="s">
        <v>21</v>
      </c>
      <c r="G355" s="27"/>
    </row>
    <row r="356" spans="1:7" x14ac:dyDescent="0.25">
      <c r="A356" s="21" t="s">
        <v>42</v>
      </c>
      <c r="B356" s="24" t="s">
        <v>193</v>
      </c>
      <c r="C356" s="39"/>
      <c r="D356" s="39"/>
      <c r="E356" s="39"/>
      <c r="F356" s="26" t="s">
        <v>21</v>
      </c>
      <c r="G356" s="27"/>
    </row>
    <row r="358" spans="1:7" x14ac:dyDescent="0.25">
      <c r="B358" s="30" t="s">
        <v>48</v>
      </c>
      <c r="C358" s="3">
        <v>3</v>
      </c>
    </row>
    <row r="359" spans="1:7" x14ac:dyDescent="0.25">
      <c r="B359" s="30" t="s">
        <v>49</v>
      </c>
      <c r="C359" s="2"/>
      <c r="D359" s="31"/>
      <c r="E359" s="31"/>
      <c r="F359" s="31"/>
    </row>
    <row r="360" spans="1:7" x14ac:dyDescent="0.25">
      <c r="B360" s="30" t="s">
        <v>50</v>
      </c>
      <c r="C360" s="4">
        <f>ROUND(C358*C359,2)</f>
        <v>0</v>
      </c>
    </row>
    <row r="361" spans="1:7" x14ac:dyDescent="0.25">
      <c r="B361" s="30" t="s">
        <v>51</v>
      </c>
      <c r="C361" s="4">
        <f>ROUND(C360*$L$8,2)</f>
        <v>0</v>
      </c>
    </row>
    <row r="362" spans="1:7" x14ac:dyDescent="0.25">
      <c r="B362" s="32" t="s">
        <v>52</v>
      </c>
      <c r="C362" s="4">
        <f>ROUND(C360*(1+$L$8),2)</f>
        <v>0</v>
      </c>
    </row>
    <row r="363" spans="1:7" x14ac:dyDescent="0.25">
      <c r="B363" s="33"/>
    </row>
    <row r="364" spans="1:7" x14ac:dyDescent="0.25">
      <c r="B364" s="33"/>
    </row>
    <row r="366" spans="1:7" x14ac:dyDescent="0.25">
      <c r="B366" s="81" t="s">
        <v>194</v>
      </c>
      <c r="C366" s="81"/>
      <c r="D366" s="81"/>
      <c r="E366" s="81"/>
      <c r="F366" s="82"/>
      <c r="G366" s="20" t="s">
        <v>11</v>
      </c>
    </row>
    <row r="367" spans="1:7" x14ac:dyDescent="0.25">
      <c r="B367" s="98" t="s">
        <v>54</v>
      </c>
      <c r="C367" s="89" t="s">
        <v>14</v>
      </c>
      <c r="D367" s="92" t="s">
        <v>15</v>
      </c>
      <c r="E367" s="93"/>
      <c r="F367" s="94"/>
      <c r="G367" s="95" t="s">
        <v>16</v>
      </c>
    </row>
    <row r="368" spans="1:7" x14ac:dyDescent="0.25">
      <c r="A368" s="101" t="s">
        <v>12</v>
      </c>
      <c r="B368" s="99"/>
      <c r="C368" s="90"/>
      <c r="D368" s="86" t="s">
        <v>17</v>
      </c>
      <c r="E368" s="86" t="s">
        <v>18</v>
      </c>
      <c r="F368" s="103" t="s">
        <v>265</v>
      </c>
      <c r="G368" s="96"/>
    </row>
    <row r="369" spans="1:7" x14ac:dyDescent="0.25">
      <c r="A369" s="102"/>
      <c r="B369" s="100"/>
      <c r="C369" s="91"/>
      <c r="D369" s="88"/>
      <c r="E369" s="88"/>
      <c r="F369" s="104"/>
      <c r="G369" s="97"/>
    </row>
    <row r="370" spans="1:7" x14ac:dyDescent="0.25">
      <c r="A370" s="21" t="s">
        <v>19</v>
      </c>
      <c r="B370" s="24" t="s">
        <v>195</v>
      </c>
      <c r="C370" s="39"/>
      <c r="D370" s="39"/>
      <c r="E370" s="40"/>
      <c r="F370" s="26" t="s">
        <v>21</v>
      </c>
      <c r="G370" s="36"/>
    </row>
    <row r="371" spans="1:7" x14ac:dyDescent="0.25">
      <c r="A371" s="21" t="s">
        <v>22</v>
      </c>
      <c r="B371" s="24" t="s">
        <v>196</v>
      </c>
      <c r="C371" s="39"/>
      <c r="D371" s="39"/>
      <c r="E371" s="39"/>
      <c r="F371" s="26" t="s">
        <v>21</v>
      </c>
      <c r="G371" s="36"/>
    </row>
    <row r="372" spans="1:7" x14ac:dyDescent="0.25">
      <c r="A372" s="21" t="s">
        <v>24</v>
      </c>
      <c r="B372" s="24" t="s">
        <v>197</v>
      </c>
      <c r="C372" s="39"/>
      <c r="D372" s="39"/>
      <c r="E372" s="39"/>
      <c r="F372" s="26" t="s">
        <v>21</v>
      </c>
      <c r="G372" s="36"/>
    </row>
    <row r="373" spans="1:7" x14ac:dyDescent="0.25">
      <c r="A373" s="21" t="s">
        <v>26</v>
      </c>
      <c r="B373" s="24" t="s">
        <v>198</v>
      </c>
      <c r="C373" s="39"/>
      <c r="D373" s="39"/>
      <c r="E373" s="39"/>
      <c r="F373" s="26" t="s">
        <v>21</v>
      </c>
      <c r="G373" s="37"/>
    </row>
    <row r="374" spans="1:7" x14ac:dyDescent="0.25">
      <c r="A374" s="21" t="s">
        <v>28</v>
      </c>
      <c r="B374" s="24" t="s">
        <v>199</v>
      </c>
      <c r="C374" s="39"/>
      <c r="D374" s="39"/>
      <c r="E374" s="39"/>
      <c r="F374" s="26" t="s">
        <v>21</v>
      </c>
      <c r="G374" s="27"/>
    </row>
    <row r="375" spans="1:7" x14ac:dyDescent="0.25">
      <c r="A375" s="21" t="s">
        <v>30</v>
      </c>
      <c r="B375" s="24" t="s">
        <v>200</v>
      </c>
      <c r="C375" s="39"/>
      <c r="D375" s="39"/>
      <c r="E375" s="39"/>
      <c r="F375" s="26" t="s">
        <v>21</v>
      </c>
      <c r="G375" s="27"/>
    </row>
    <row r="376" spans="1:7" x14ac:dyDescent="0.25">
      <c r="A376" s="21" t="s">
        <v>32</v>
      </c>
      <c r="B376" s="24" t="s">
        <v>201</v>
      </c>
      <c r="C376" s="39"/>
      <c r="D376" s="39"/>
      <c r="E376" s="39"/>
      <c r="F376" s="26" t="s">
        <v>21</v>
      </c>
      <c r="G376" s="27"/>
    </row>
    <row r="377" spans="1:7" x14ac:dyDescent="0.25">
      <c r="A377" s="21" t="s">
        <v>34</v>
      </c>
      <c r="B377" s="24" t="s">
        <v>202</v>
      </c>
      <c r="C377" s="39" t="s">
        <v>203</v>
      </c>
      <c r="D377" s="39"/>
      <c r="E377" s="39"/>
      <c r="F377" s="42" t="s">
        <v>204</v>
      </c>
      <c r="G377" s="27"/>
    </row>
    <row r="378" spans="1:7" x14ac:dyDescent="0.25">
      <c r="A378" s="21" t="s">
        <v>36</v>
      </c>
      <c r="B378" s="24" t="s">
        <v>205</v>
      </c>
      <c r="C378" s="39"/>
      <c r="D378" s="39"/>
      <c r="E378" s="39"/>
      <c r="F378" s="43" t="s">
        <v>21</v>
      </c>
      <c r="G378" s="27"/>
    </row>
    <row r="379" spans="1:7" x14ac:dyDescent="0.25">
      <c r="A379" s="21" t="s">
        <v>38</v>
      </c>
      <c r="B379" s="24" t="s">
        <v>206</v>
      </c>
      <c r="C379" s="39"/>
      <c r="D379" s="39"/>
      <c r="E379" s="39"/>
      <c r="F379" s="43" t="s">
        <v>21</v>
      </c>
      <c r="G379" s="27"/>
    </row>
    <row r="380" spans="1:7" ht="30" x14ac:dyDescent="0.25">
      <c r="A380" s="21" t="s">
        <v>40</v>
      </c>
      <c r="B380" s="24" t="s">
        <v>207</v>
      </c>
      <c r="C380" s="39"/>
      <c r="D380" s="39"/>
      <c r="E380" s="39"/>
      <c r="F380" s="43" t="s">
        <v>21</v>
      </c>
      <c r="G380" s="27"/>
    </row>
    <row r="381" spans="1:7" x14ac:dyDescent="0.25">
      <c r="A381" s="21" t="s">
        <v>42</v>
      </c>
      <c r="B381" s="24" t="s">
        <v>208</v>
      </c>
      <c r="C381" s="39" t="s">
        <v>209</v>
      </c>
      <c r="D381" s="39" t="s">
        <v>210</v>
      </c>
      <c r="E381" s="39"/>
      <c r="F381" s="25"/>
      <c r="G381" s="27"/>
    </row>
    <row r="382" spans="1:7" x14ac:dyDescent="0.25">
      <c r="A382" s="21" t="s">
        <v>44</v>
      </c>
      <c r="B382" s="24" t="s">
        <v>211</v>
      </c>
      <c r="C382" s="39"/>
      <c r="D382" s="39"/>
      <c r="E382" s="39"/>
      <c r="F382" s="25" t="s">
        <v>21</v>
      </c>
      <c r="G382" s="27"/>
    </row>
    <row r="383" spans="1:7" x14ac:dyDescent="0.25">
      <c r="A383" s="21" t="s">
        <v>46</v>
      </c>
      <c r="B383" s="24" t="s">
        <v>212</v>
      </c>
      <c r="C383" s="39" t="s">
        <v>213</v>
      </c>
      <c r="D383" s="39"/>
      <c r="E383" s="39"/>
      <c r="F383" s="25" t="s">
        <v>214</v>
      </c>
      <c r="G383" s="27"/>
    </row>
    <row r="384" spans="1:7" x14ac:dyDescent="0.25">
      <c r="A384" s="21" t="s">
        <v>125</v>
      </c>
      <c r="B384" s="24" t="s">
        <v>215</v>
      </c>
      <c r="C384" s="39" t="s">
        <v>213</v>
      </c>
      <c r="D384" s="39"/>
      <c r="E384" s="39"/>
      <c r="F384" s="25" t="s">
        <v>216</v>
      </c>
      <c r="G384" s="27"/>
    </row>
    <row r="386" spans="1:7" x14ac:dyDescent="0.25">
      <c r="B386" s="30" t="s">
        <v>48</v>
      </c>
      <c r="C386" s="3">
        <v>1</v>
      </c>
    </row>
    <row r="387" spans="1:7" x14ac:dyDescent="0.25">
      <c r="B387" s="30" t="s">
        <v>49</v>
      </c>
      <c r="C387" s="2"/>
      <c r="D387" s="31"/>
      <c r="E387" s="31"/>
      <c r="F387" s="31"/>
    </row>
    <row r="388" spans="1:7" x14ac:dyDescent="0.25">
      <c r="B388" s="30" t="s">
        <v>50</v>
      </c>
      <c r="C388" s="4">
        <f>ROUND(C386*C387,2)</f>
        <v>0</v>
      </c>
    </row>
    <row r="389" spans="1:7" x14ac:dyDescent="0.25">
      <c r="B389" s="30" t="s">
        <v>51</v>
      </c>
      <c r="C389" s="4">
        <f>ROUND(C388*$L$8,2)</f>
        <v>0</v>
      </c>
    </row>
    <row r="390" spans="1:7" x14ac:dyDescent="0.25">
      <c r="B390" s="32" t="s">
        <v>52</v>
      </c>
      <c r="C390" s="4">
        <f>ROUND(C388*(1+$L$8),2)</f>
        <v>0</v>
      </c>
    </row>
    <row r="391" spans="1:7" x14ac:dyDescent="0.25">
      <c r="B391" s="33"/>
    </row>
    <row r="392" spans="1:7" x14ac:dyDescent="0.25">
      <c r="B392" s="33"/>
    </row>
    <row r="394" spans="1:7" x14ac:dyDescent="0.25">
      <c r="B394" s="81" t="s">
        <v>217</v>
      </c>
      <c r="C394" s="81"/>
      <c r="D394" s="81"/>
      <c r="E394" s="81"/>
      <c r="F394" s="82"/>
      <c r="G394" s="20" t="s">
        <v>11</v>
      </c>
    </row>
    <row r="395" spans="1:7" x14ac:dyDescent="0.25">
      <c r="B395" s="98" t="s">
        <v>54</v>
      </c>
      <c r="C395" s="89" t="s">
        <v>14</v>
      </c>
      <c r="D395" s="92" t="s">
        <v>15</v>
      </c>
      <c r="E395" s="93"/>
      <c r="F395" s="94"/>
      <c r="G395" s="95" t="s">
        <v>16</v>
      </c>
    </row>
    <row r="396" spans="1:7" x14ac:dyDescent="0.25">
      <c r="A396" s="101" t="s">
        <v>12</v>
      </c>
      <c r="B396" s="99"/>
      <c r="C396" s="90"/>
      <c r="D396" s="86" t="s">
        <v>17</v>
      </c>
      <c r="E396" s="86" t="s">
        <v>18</v>
      </c>
      <c r="F396" s="103" t="s">
        <v>265</v>
      </c>
      <c r="G396" s="96"/>
    </row>
    <row r="397" spans="1:7" x14ac:dyDescent="0.25">
      <c r="A397" s="102"/>
      <c r="B397" s="100"/>
      <c r="C397" s="91"/>
      <c r="D397" s="88"/>
      <c r="E397" s="88"/>
      <c r="F397" s="104"/>
      <c r="G397" s="97"/>
    </row>
    <row r="398" spans="1:7" x14ac:dyDescent="0.25">
      <c r="A398" s="21" t="s">
        <v>19</v>
      </c>
      <c r="B398" s="24" t="s">
        <v>218</v>
      </c>
      <c r="C398" s="39"/>
      <c r="D398" s="39"/>
      <c r="E398" s="40"/>
      <c r="F398" s="26" t="s">
        <v>61</v>
      </c>
      <c r="G398" s="36"/>
    </row>
    <row r="399" spans="1:7" x14ac:dyDescent="0.25">
      <c r="A399" s="21" t="s">
        <v>22</v>
      </c>
      <c r="B399" s="24" t="s">
        <v>219</v>
      </c>
      <c r="C399" s="39" t="s">
        <v>220</v>
      </c>
      <c r="D399" s="39">
        <v>31</v>
      </c>
      <c r="E399" s="40"/>
      <c r="F399" s="35"/>
      <c r="G399" s="36"/>
    </row>
    <row r="400" spans="1:7" x14ac:dyDescent="0.25">
      <c r="A400" s="21" t="s">
        <v>24</v>
      </c>
      <c r="B400" s="24" t="s">
        <v>221</v>
      </c>
      <c r="C400" s="39"/>
      <c r="D400" s="39"/>
      <c r="E400" s="40"/>
      <c r="F400" s="26" t="s">
        <v>21</v>
      </c>
      <c r="G400" s="36"/>
    </row>
    <row r="401" spans="1:7" x14ac:dyDescent="0.25">
      <c r="A401" s="21" t="s">
        <v>26</v>
      </c>
      <c r="B401" s="24" t="s">
        <v>222</v>
      </c>
      <c r="C401" s="39" t="s">
        <v>223</v>
      </c>
      <c r="D401" s="39">
        <v>15</v>
      </c>
      <c r="E401" s="39"/>
      <c r="F401" s="35"/>
      <c r="G401" s="37"/>
    </row>
    <row r="402" spans="1:7" x14ac:dyDescent="0.25">
      <c r="A402" s="21" t="s">
        <v>28</v>
      </c>
      <c r="B402" s="24" t="s">
        <v>224</v>
      </c>
      <c r="C402" s="39"/>
      <c r="D402" s="39"/>
      <c r="E402" s="39"/>
      <c r="F402" s="39" t="s">
        <v>225</v>
      </c>
      <c r="G402" s="27"/>
    </row>
    <row r="403" spans="1:7" x14ac:dyDescent="0.25">
      <c r="A403" s="21" t="s">
        <v>30</v>
      </c>
      <c r="B403" s="24" t="s">
        <v>277</v>
      </c>
      <c r="C403" s="39" t="s">
        <v>226</v>
      </c>
      <c r="D403" s="39">
        <v>7000</v>
      </c>
      <c r="E403" s="39"/>
      <c r="F403" s="43"/>
      <c r="G403" s="27"/>
    </row>
    <row r="404" spans="1:7" x14ac:dyDescent="0.25">
      <c r="A404" s="21" t="s">
        <v>32</v>
      </c>
      <c r="B404" s="24" t="s">
        <v>278</v>
      </c>
      <c r="C404" s="39"/>
      <c r="D404" s="39"/>
      <c r="E404" s="39"/>
      <c r="F404" s="43" t="s">
        <v>21</v>
      </c>
      <c r="G404" s="27"/>
    </row>
    <row r="405" spans="1:7" x14ac:dyDescent="0.25">
      <c r="A405" s="21"/>
      <c r="B405" s="24" t="s">
        <v>227</v>
      </c>
      <c r="C405" s="39"/>
      <c r="D405" s="39"/>
      <c r="E405" s="39"/>
      <c r="F405" s="43" t="s">
        <v>21</v>
      </c>
      <c r="G405" s="27"/>
    </row>
    <row r="406" spans="1:7" x14ac:dyDescent="0.25">
      <c r="A406" s="21" t="s">
        <v>34</v>
      </c>
      <c r="B406" s="24" t="s">
        <v>228</v>
      </c>
      <c r="C406" s="39"/>
      <c r="D406" s="39"/>
      <c r="E406" s="39"/>
      <c r="F406" s="43" t="s">
        <v>21</v>
      </c>
      <c r="G406" s="27"/>
    </row>
    <row r="407" spans="1:7" x14ac:dyDescent="0.25">
      <c r="A407" s="21" t="s">
        <v>36</v>
      </c>
      <c r="B407" s="24" t="s">
        <v>229</v>
      </c>
      <c r="C407" s="39"/>
      <c r="D407" s="39"/>
      <c r="E407" s="39"/>
      <c r="F407" s="43" t="s">
        <v>21</v>
      </c>
      <c r="G407" s="27"/>
    </row>
    <row r="408" spans="1:7" x14ac:dyDescent="0.25">
      <c r="A408" s="21" t="s">
        <v>38</v>
      </c>
      <c r="B408" s="24" t="s">
        <v>230</v>
      </c>
      <c r="C408" s="39" t="s">
        <v>231</v>
      </c>
      <c r="D408" s="39">
        <v>3</v>
      </c>
      <c r="E408" s="39"/>
      <c r="F408" s="25"/>
      <c r="G408" s="27"/>
    </row>
    <row r="410" spans="1:7" x14ac:dyDescent="0.25">
      <c r="B410" s="30" t="s">
        <v>48</v>
      </c>
      <c r="C410" s="3">
        <v>1</v>
      </c>
    </row>
    <row r="411" spans="1:7" x14ac:dyDescent="0.25">
      <c r="B411" s="30" t="s">
        <v>49</v>
      </c>
      <c r="C411" s="2"/>
      <c r="D411" s="31"/>
      <c r="E411" s="31"/>
      <c r="F411" s="31"/>
    </row>
    <row r="412" spans="1:7" x14ac:dyDescent="0.25">
      <c r="B412" s="30" t="s">
        <v>50</v>
      </c>
      <c r="C412" s="4">
        <f>ROUND(C410*C411,2)</f>
        <v>0</v>
      </c>
    </row>
    <row r="413" spans="1:7" x14ac:dyDescent="0.25">
      <c r="B413" s="30" t="s">
        <v>51</v>
      </c>
      <c r="C413" s="4">
        <f>ROUND(C412*$L$8,2)</f>
        <v>0</v>
      </c>
    </row>
    <row r="414" spans="1:7" x14ac:dyDescent="0.25">
      <c r="B414" s="32" t="s">
        <v>52</v>
      </c>
      <c r="C414" s="4">
        <f>ROUND(C412*(1+$L$8),2)</f>
        <v>0</v>
      </c>
    </row>
    <row r="415" spans="1:7" x14ac:dyDescent="0.25">
      <c r="B415" s="33"/>
    </row>
    <row r="416" spans="1:7" x14ac:dyDescent="0.25">
      <c r="B416" s="33"/>
    </row>
    <row r="418" spans="1:7" x14ac:dyDescent="0.25">
      <c r="B418" s="81" t="s">
        <v>232</v>
      </c>
      <c r="C418" s="81"/>
      <c r="D418" s="81"/>
      <c r="E418" s="81"/>
      <c r="F418" s="82"/>
      <c r="G418" s="20" t="s">
        <v>11</v>
      </c>
    </row>
    <row r="419" spans="1:7" x14ac:dyDescent="0.25">
      <c r="B419" s="98" t="s">
        <v>54</v>
      </c>
      <c r="C419" s="89" t="s">
        <v>14</v>
      </c>
      <c r="D419" s="92" t="s">
        <v>15</v>
      </c>
      <c r="E419" s="93"/>
      <c r="F419" s="94"/>
      <c r="G419" s="95" t="s">
        <v>16</v>
      </c>
    </row>
    <row r="420" spans="1:7" x14ac:dyDescent="0.25">
      <c r="A420" s="101" t="s">
        <v>12</v>
      </c>
      <c r="B420" s="99"/>
      <c r="C420" s="90"/>
      <c r="D420" s="86" t="s">
        <v>17</v>
      </c>
      <c r="E420" s="86" t="s">
        <v>18</v>
      </c>
      <c r="F420" s="103" t="s">
        <v>265</v>
      </c>
      <c r="G420" s="96"/>
    </row>
    <row r="421" spans="1:7" x14ac:dyDescent="0.25">
      <c r="A421" s="102"/>
      <c r="B421" s="100"/>
      <c r="C421" s="91"/>
      <c r="D421" s="88"/>
      <c r="E421" s="88"/>
      <c r="F421" s="104"/>
      <c r="G421" s="97"/>
    </row>
    <row r="422" spans="1:7" x14ac:dyDescent="0.25">
      <c r="A422" s="21" t="s">
        <v>19</v>
      </c>
      <c r="B422" s="24" t="s">
        <v>233</v>
      </c>
      <c r="C422" s="39"/>
      <c r="D422" s="39"/>
      <c r="E422" s="40"/>
      <c r="F422" s="26" t="s">
        <v>21</v>
      </c>
      <c r="G422" s="36"/>
    </row>
    <row r="423" spans="1:7" x14ac:dyDescent="0.25">
      <c r="A423" s="21" t="s">
        <v>22</v>
      </c>
      <c r="B423" s="24" t="s">
        <v>234</v>
      </c>
      <c r="C423" s="39"/>
      <c r="D423" s="39"/>
      <c r="E423" s="39"/>
      <c r="F423" s="26" t="s">
        <v>21</v>
      </c>
      <c r="G423" s="36"/>
    </row>
    <row r="424" spans="1:7" x14ac:dyDescent="0.25">
      <c r="A424" s="21" t="s">
        <v>24</v>
      </c>
      <c r="B424" s="24" t="s">
        <v>235</v>
      </c>
      <c r="C424" s="39"/>
      <c r="D424" s="39"/>
      <c r="E424" s="39"/>
      <c r="F424" s="26" t="s">
        <v>21</v>
      </c>
      <c r="G424" s="36"/>
    </row>
    <row r="425" spans="1:7" x14ac:dyDescent="0.25">
      <c r="A425" s="21" t="s">
        <v>26</v>
      </c>
      <c r="B425" s="24" t="s">
        <v>236</v>
      </c>
      <c r="C425" s="39"/>
      <c r="D425" s="39"/>
      <c r="E425" s="39"/>
      <c r="F425" s="26" t="s">
        <v>21</v>
      </c>
      <c r="G425" s="37"/>
    </row>
    <row r="426" spans="1:7" x14ac:dyDescent="0.25">
      <c r="A426" s="21" t="s">
        <v>28</v>
      </c>
      <c r="B426" s="24" t="s">
        <v>237</v>
      </c>
      <c r="C426" s="43" t="s">
        <v>238</v>
      </c>
      <c r="D426" s="39">
        <v>4</v>
      </c>
      <c r="E426" s="39"/>
      <c r="F426" s="43"/>
      <c r="G426" s="27"/>
    </row>
    <row r="427" spans="1:7" x14ac:dyDescent="0.25">
      <c r="A427" s="21" t="s">
        <v>30</v>
      </c>
      <c r="B427" s="24" t="s">
        <v>239</v>
      </c>
      <c r="C427" s="39"/>
      <c r="D427" s="39"/>
      <c r="E427" s="39"/>
      <c r="F427" s="43" t="s">
        <v>21</v>
      </c>
      <c r="G427" s="27"/>
    </row>
    <row r="429" spans="1:7" x14ac:dyDescent="0.25">
      <c r="B429" s="30" t="s">
        <v>48</v>
      </c>
      <c r="C429" s="3">
        <v>1</v>
      </c>
    </row>
    <row r="430" spans="1:7" x14ac:dyDescent="0.25">
      <c r="B430" s="30" t="s">
        <v>49</v>
      </c>
      <c r="C430" s="2"/>
      <c r="D430" s="31"/>
      <c r="E430" s="31"/>
      <c r="F430" s="31"/>
    </row>
    <row r="431" spans="1:7" x14ac:dyDescent="0.25">
      <c r="B431" s="30" t="s">
        <v>50</v>
      </c>
      <c r="C431" s="4">
        <f>ROUND(C429*C430,2)</f>
        <v>0</v>
      </c>
    </row>
    <row r="432" spans="1:7" x14ac:dyDescent="0.25">
      <c r="B432" s="30" t="s">
        <v>51</v>
      </c>
      <c r="C432" s="4">
        <f>ROUND(C431*$L$8,2)</f>
        <v>0</v>
      </c>
    </row>
    <row r="433" spans="1:7" x14ac:dyDescent="0.25">
      <c r="B433" s="32" t="s">
        <v>52</v>
      </c>
      <c r="C433" s="4">
        <f>ROUND(C431*(1+$L$8),2)</f>
        <v>0</v>
      </c>
    </row>
    <row r="434" spans="1:7" x14ac:dyDescent="0.25">
      <c r="B434" s="33"/>
    </row>
    <row r="435" spans="1:7" x14ac:dyDescent="0.25">
      <c r="B435" s="33"/>
    </row>
    <row r="437" spans="1:7" x14ac:dyDescent="0.25">
      <c r="B437" s="81" t="s">
        <v>240</v>
      </c>
      <c r="C437" s="81"/>
      <c r="D437" s="81"/>
      <c r="E437" s="81"/>
      <c r="F437" s="82"/>
      <c r="G437" s="20" t="s">
        <v>11</v>
      </c>
    </row>
    <row r="438" spans="1:7" x14ac:dyDescent="0.25">
      <c r="B438" s="98" t="s">
        <v>54</v>
      </c>
      <c r="C438" s="89" t="s">
        <v>14</v>
      </c>
      <c r="D438" s="92" t="s">
        <v>15</v>
      </c>
      <c r="E438" s="93"/>
      <c r="F438" s="94"/>
      <c r="G438" s="95" t="s">
        <v>16</v>
      </c>
    </row>
    <row r="439" spans="1:7" x14ac:dyDescent="0.25">
      <c r="A439" s="101" t="s">
        <v>12</v>
      </c>
      <c r="B439" s="99"/>
      <c r="C439" s="90"/>
      <c r="D439" s="86" t="s">
        <v>17</v>
      </c>
      <c r="E439" s="86" t="s">
        <v>18</v>
      </c>
      <c r="F439" s="103" t="s">
        <v>265</v>
      </c>
      <c r="G439" s="96"/>
    </row>
    <row r="440" spans="1:7" x14ac:dyDescent="0.25">
      <c r="A440" s="102"/>
      <c r="B440" s="100"/>
      <c r="C440" s="91"/>
      <c r="D440" s="88"/>
      <c r="E440" s="88"/>
      <c r="F440" s="104"/>
      <c r="G440" s="97"/>
    </row>
    <row r="441" spans="1:7" x14ac:dyDescent="0.25">
      <c r="A441" s="34">
        <v>1</v>
      </c>
      <c r="B441" s="24" t="s">
        <v>241</v>
      </c>
      <c r="C441" s="39" t="s">
        <v>220</v>
      </c>
      <c r="D441" s="39">
        <v>30</v>
      </c>
      <c r="E441" s="40"/>
      <c r="F441" s="35"/>
      <c r="G441" s="36"/>
    </row>
    <row r="442" spans="1:7" x14ac:dyDescent="0.25">
      <c r="A442" s="34">
        <f t="shared" ref="A442" si="1">A441+1</f>
        <v>2</v>
      </c>
      <c r="B442" s="24" t="s">
        <v>242</v>
      </c>
      <c r="C442" s="39"/>
      <c r="D442" s="39"/>
      <c r="E442" s="39"/>
      <c r="F442" s="26" t="s">
        <v>61</v>
      </c>
      <c r="G442" s="36"/>
    </row>
    <row r="444" spans="1:7" x14ac:dyDescent="0.25">
      <c r="B444" s="30" t="s">
        <v>48</v>
      </c>
      <c r="C444" s="3">
        <v>30</v>
      </c>
    </row>
    <row r="445" spans="1:7" x14ac:dyDescent="0.25">
      <c r="B445" s="30" t="s">
        <v>49</v>
      </c>
      <c r="C445" s="2"/>
      <c r="D445" s="31"/>
      <c r="E445" s="31"/>
      <c r="F445" s="31"/>
      <c r="G445" s="38"/>
    </row>
    <row r="446" spans="1:7" x14ac:dyDescent="0.25">
      <c r="B446" s="30" t="s">
        <v>50</v>
      </c>
      <c r="C446" s="4">
        <f>ROUND(C444*C445,2)</f>
        <v>0</v>
      </c>
    </row>
    <row r="447" spans="1:7" x14ac:dyDescent="0.25">
      <c r="B447" s="30" t="s">
        <v>51</v>
      </c>
      <c r="C447" s="4">
        <f>ROUND(C446*$L$8,2)</f>
        <v>0</v>
      </c>
    </row>
    <row r="448" spans="1:7" x14ac:dyDescent="0.25">
      <c r="B448" s="32" t="s">
        <v>52</v>
      </c>
      <c r="C448" s="4">
        <f>ROUND(C446*(1+$L$8),2)</f>
        <v>0</v>
      </c>
    </row>
    <row r="449" spans="1:7" x14ac:dyDescent="0.25">
      <c r="B449" s="33"/>
    </row>
    <row r="450" spans="1:7" x14ac:dyDescent="0.25">
      <c r="B450" s="33"/>
    </row>
    <row r="452" spans="1:7" x14ac:dyDescent="0.25">
      <c r="B452" s="81" t="s">
        <v>243</v>
      </c>
      <c r="C452" s="81"/>
      <c r="D452" s="81"/>
      <c r="E452" s="81"/>
      <c r="F452" s="82"/>
      <c r="G452" s="20" t="s">
        <v>11</v>
      </c>
    </row>
    <row r="453" spans="1:7" x14ac:dyDescent="0.25">
      <c r="A453" s="83" t="s">
        <v>12</v>
      </c>
      <c r="B453" s="86" t="s">
        <v>13</v>
      </c>
      <c r="C453" s="89" t="s">
        <v>14</v>
      </c>
      <c r="D453" s="92" t="s">
        <v>15</v>
      </c>
      <c r="E453" s="93"/>
      <c r="F453" s="94"/>
      <c r="G453" s="95" t="s">
        <v>16</v>
      </c>
    </row>
    <row r="454" spans="1:7" x14ac:dyDescent="0.25">
      <c r="A454" s="84"/>
      <c r="B454" s="87"/>
      <c r="C454" s="90"/>
      <c r="D454" s="86" t="s">
        <v>17</v>
      </c>
      <c r="E454" s="86" t="s">
        <v>18</v>
      </c>
      <c r="F454" s="89" t="s">
        <v>265</v>
      </c>
      <c r="G454" s="96"/>
    </row>
    <row r="455" spans="1:7" x14ac:dyDescent="0.25">
      <c r="A455" s="85"/>
      <c r="B455" s="88"/>
      <c r="C455" s="91"/>
      <c r="D455" s="88"/>
      <c r="E455" s="88"/>
      <c r="F455" s="91"/>
      <c r="G455" s="97"/>
    </row>
    <row r="456" spans="1:7" x14ac:dyDescent="0.25">
      <c r="A456" s="21" t="s">
        <v>19</v>
      </c>
      <c r="B456" s="24" t="s">
        <v>244</v>
      </c>
      <c r="C456" s="26"/>
      <c r="D456" s="26"/>
      <c r="E456" s="44"/>
      <c r="F456" s="26" t="s">
        <v>21</v>
      </c>
      <c r="G456" s="27"/>
    </row>
    <row r="457" spans="1:7" x14ac:dyDescent="0.25">
      <c r="A457" s="21" t="s">
        <v>22</v>
      </c>
      <c r="B457" s="24" t="s">
        <v>245</v>
      </c>
      <c r="C457" s="26" t="s">
        <v>246</v>
      </c>
      <c r="D457" s="26">
        <v>2</v>
      </c>
      <c r="E457" s="26"/>
      <c r="F457" s="26"/>
      <c r="G457" s="27"/>
    </row>
    <row r="458" spans="1:7" x14ac:dyDescent="0.25">
      <c r="A458" s="21" t="s">
        <v>24</v>
      </c>
      <c r="B458" s="24" t="s">
        <v>247</v>
      </c>
      <c r="C458" s="26" t="s">
        <v>246</v>
      </c>
      <c r="D458" s="26">
        <v>2</v>
      </c>
      <c r="E458" s="26"/>
      <c r="F458" s="26"/>
      <c r="G458" s="27"/>
    </row>
    <row r="459" spans="1:7" x14ac:dyDescent="0.25">
      <c r="A459" s="21" t="s">
        <v>26</v>
      </c>
      <c r="B459" s="24" t="s">
        <v>248</v>
      </c>
      <c r="C459" s="26" t="s">
        <v>246</v>
      </c>
      <c r="D459" s="26">
        <v>2</v>
      </c>
      <c r="E459" s="26"/>
      <c r="F459" s="25"/>
      <c r="G459" s="27"/>
    </row>
    <row r="460" spans="1:7" x14ac:dyDescent="0.25">
      <c r="A460" s="21" t="s">
        <v>28</v>
      </c>
      <c r="B460" s="24" t="s">
        <v>249</v>
      </c>
      <c r="C460" s="26" t="s">
        <v>246</v>
      </c>
      <c r="D460" s="26">
        <v>2</v>
      </c>
      <c r="E460" s="26"/>
      <c r="F460" s="25"/>
      <c r="G460" s="27"/>
    </row>
    <row r="461" spans="1:7" x14ac:dyDescent="0.25">
      <c r="A461" s="21" t="s">
        <v>30</v>
      </c>
      <c r="B461" s="24" t="s">
        <v>250</v>
      </c>
      <c r="C461" s="26" t="s">
        <v>246</v>
      </c>
      <c r="D461" s="26">
        <v>2</v>
      </c>
      <c r="E461" s="26"/>
      <c r="F461" s="25"/>
      <c r="G461" s="27"/>
    </row>
    <row r="463" spans="1:7" x14ac:dyDescent="0.25">
      <c r="B463" s="30" t="s">
        <v>48</v>
      </c>
      <c r="C463" s="3">
        <v>10</v>
      </c>
    </row>
    <row r="464" spans="1:7" x14ac:dyDescent="0.25">
      <c r="B464" s="30" t="s">
        <v>49</v>
      </c>
      <c r="C464" s="2"/>
      <c r="D464" s="31"/>
      <c r="E464" s="31"/>
      <c r="F464" s="31"/>
    </row>
    <row r="465" spans="1:7" x14ac:dyDescent="0.25">
      <c r="B465" s="30" t="s">
        <v>50</v>
      </c>
      <c r="C465" s="4">
        <f>ROUND(C463*C464,2)</f>
        <v>0</v>
      </c>
    </row>
    <row r="466" spans="1:7" x14ac:dyDescent="0.25">
      <c r="B466" s="30" t="s">
        <v>51</v>
      </c>
      <c r="C466" s="4">
        <f>ROUND(C465*$L$8,2)</f>
        <v>0</v>
      </c>
    </row>
    <row r="467" spans="1:7" x14ac:dyDescent="0.25">
      <c r="B467" s="32" t="s">
        <v>52</v>
      </c>
      <c r="C467" s="4">
        <f>ROUND(C465*(1+$L$8),2)</f>
        <v>0</v>
      </c>
    </row>
    <row r="468" spans="1:7" x14ac:dyDescent="0.25">
      <c r="B468" s="33"/>
    </row>
    <row r="469" spans="1:7" x14ac:dyDescent="0.25">
      <c r="B469" s="33"/>
    </row>
    <row r="471" spans="1:7" x14ac:dyDescent="0.25">
      <c r="B471" s="81" t="s">
        <v>251</v>
      </c>
      <c r="C471" s="81"/>
      <c r="D471" s="81"/>
      <c r="E471" s="81"/>
      <c r="F471" s="82"/>
      <c r="G471" s="20" t="s">
        <v>11</v>
      </c>
    </row>
    <row r="472" spans="1:7" x14ac:dyDescent="0.25">
      <c r="A472" s="83" t="s">
        <v>12</v>
      </c>
      <c r="B472" s="86" t="s">
        <v>13</v>
      </c>
      <c r="C472" s="89" t="s">
        <v>14</v>
      </c>
      <c r="D472" s="92" t="s">
        <v>15</v>
      </c>
      <c r="E472" s="93"/>
      <c r="F472" s="94"/>
      <c r="G472" s="95" t="s">
        <v>16</v>
      </c>
    </row>
    <row r="473" spans="1:7" x14ac:dyDescent="0.25">
      <c r="A473" s="84"/>
      <c r="B473" s="87"/>
      <c r="C473" s="90"/>
      <c r="D473" s="86" t="s">
        <v>17</v>
      </c>
      <c r="E473" s="86" t="s">
        <v>18</v>
      </c>
      <c r="F473" s="89" t="s">
        <v>265</v>
      </c>
      <c r="G473" s="96"/>
    </row>
    <row r="474" spans="1:7" x14ac:dyDescent="0.25">
      <c r="A474" s="85"/>
      <c r="B474" s="88"/>
      <c r="C474" s="91"/>
      <c r="D474" s="88"/>
      <c r="E474" s="88"/>
      <c r="F474" s="91"/>
      <c r="G474" s="97"/>
    </row>
    <row r="475" spans="1:7" x14ac:dyDescent="0.25">
      <c r="A475" s="21" t="s">
        <v>19</v>
      </c>
      <c r="B475" s="24" t="s">
        <v>252</v>
      </c>
      <c r="C475" s="26"/>
      <c r="D475" s="26"/>
      <c r="E475" s="44"/>
      <c r="F475" s="26" t="s">
        <v>21</v>
      </c>
      <c r="G475" s="27"/>
    </row>
    <row r="476" spans="1:7" x14ac:dyDescent="0.25">
      <c r="A476" s="21" t="s">
        <v>22</v>
      </c>
      <c r="B476" s="24" t="s">
        <v>253</v>
      </c>
      <c r="C476" s="26"/>
      <c r="D476" s="26"/>
      <c r="E476" s="26"/>
      <c r="F476" s="26" t="s">
        <v>21</v>
      </c>
      <c r="G476" s="27"/>
    </row>
    <row r="477" spans="1:7" x14ac:dyDescent="0.25">
      <c r="A477" s="21" t="s">
        <v>24</v>
      </c>
      <c r="B477" s="24" t="s">
        <v>254</v>
      </c>
      <c r="C477" s="26"/>
      <c r="D477" s="26"/>
      <c r="E477" s="26"/>
      <c r="F477" s="26" t="s">
        <v>21</v>
      </c>
      <c r="G477" s="27"/>
    </row>
    <row r="478" spans="1:7" x14ac:dyDescent="0.25">
      <c r="A478" s="21" t="s">
        <v>26</v>
      </c>
      <c r="B478" s="24" t="s">
        <v>255</v>
      </c>
      <c r="C478" s="26"/>
      <c r="D478" s="26"/>
      <c r="E478" s="26"/>
      <c r="F478" s="26" t="s">
        <v>21</v>
      </c>
      <c r="G478" s="27"/>
    </row>
    <row r="479" spans="1:7" x14ac:dyDescent="0.25">
      <c r="A479" s="21" t="s">
        <v>28</v>
      </c>
      <c r="B479" s="24" t="s">
        <v>256</v>
      </c>
      <c r="C479" s="26"/>
      <c r="D479" s="26"/>
      <c r="E479" s="26"/>
      <c r="F479" s="26" t="s">
        <v>21</v>
      </c>
      <c r="G479" s="27"/>
    </row>
    <row r="480" spans="1:7" x14ac:dyDescent="0.25">
      <c r="A480" s="21" t="s">
        <v>30</v>
      </c>
      <c r="B480" s="24" t="s">
        <v>257</v>
      </c>
      <c r="C480" s="26"/>
      <c r="D480" s="26"/>
      <c r="E480" s="26"/>
      <c r="F480" s="26" t="s">
        <v>21</v>
      </c>
      <c r="G480" s="27"/>
    </row>
    <row r="482" spans="2:6" x14ac:dyDescent="0.25">
      <c r="B482" s="30" t="s">
        <v>48</v>
      </c>
      <c r="C482" s="3">
        <v>1</v>
      </c>
    </row>
    <row r="483" spans="2:6" x14ac:dyDescent="0.25">
      <c r="B483" s="30" t="s">
        <v>49</v>
      </c>
      <c r="C483" s="2"/>
      <c r="D483" s="31"/>
      <c r="E483" s="31"/>
      <c r="F483" s="31"/>
    </row>
    <row r="484" spans="2:6" x14ac:dyDescent="0.25">
      <c r="B484" s="30" t="s">
        <v>50</v>
      </c>
      <c r="C484" s="4">
        <f>ROUND(C482*C483,2)</f>
        <v>0</v>
      </c>
    </row>
    <row r="485" spans="2:6" x14ac:dyDescent="0.25">
      <c r="B485" s="30" t="s">
        <v>51</v>
      </c>
      <c r="C485" s="4">
        <f>ROUND(C484*$L$8,2)</f>
        <v>0</v>
      </c>
    </row>
    <row r="486" spans="2:6" x14ac:dyDescent="0.25">
      <c r="B486" s="32" t="s">
        <v>52</v>
      </c>
      <c r="C486" s="4">
        <f>ROUND(C484*(1+$L$8),2)</f>
        <v>0</v>
      </c>
    </row>
    <row r="487" spans="2:6" x14ac:dyDescent="0.25">
      <c r="B487" s="33"/>
    </row>
    <row r="489" spans="2:6" ht="15.75" thickBot="1" x14ac:dyDescent="0.3"/>
    <row r="490" spans="2:6" x14ac:dyDescent="0.25">
      <c r="B490" s="45" t="s">
        <v>268</v>
      </c>
      <c r="C490" s="6">
        <f>SUMIFS($C$33:$C$486,$B$33:$B$486,"Celková cena v EUR bez DPH:")</f>
        <v>0</v>
      </c>
      <c r="D490" s="46"/>
      <c r="E490" s="46"/>
    </row>
    <row r="491" spans="2:6" x14ac:dyDescent="0.25">
      <c r="B491" s="47" t="s">
        <v>258</v>
      </c>
      <c r="C491" s="7">
        <f>SUMIFS($C$33:$C$486,$B$33:$B$486,"DPH:")</f>
        <v>0</v>
      </c>
    </row>
    <row r="492" spans="2:6" ht="15.75" thickBot="1" x14ac:dyDescent="0.3">
      <c r="B492" s="48" t="s">
        <v>269</v>
      </c>
      <c r="C492" s="8">
        <f>SUMIFS($C$33:$C$486,$B$33:$B$486,"Celková cena v EUR s DPH:")</f>
        <v>0</v>
      </c>
    </row>
    <row r="494" spans="2:6" x14ac:dyDescent="0.25">
      <c r="B494" s="58" t="s">
        <v>259</v>
      </c>
      <c r="C494" s="59"/>
      <c r="D494" s="59"/>
      <c r="E494" s="59"/>
      <c r="F494" s="60"/>
    </row>
    <row r="496" spans="2:6" x14ac:dyDescent="0.25">
      <c r="B496" s="58" t="s">
        <v>260</v>
      </c>
      <c r="C496" s="59"/>
      <c r="D496" s="59"/>
      <c r="E496" s="59"/>
      <c r="F496" s="60"/>
    </row>
    <row r="498" spans="2:6" x14ac:dyDescent="0.25">
      <c r="B498" s="61" t="s">
        <v>261</v>
      </c>
      <c r="C498" s="62"/>
      <c r="D498" s="62"/>
      <c r="E498" s="62"/>
      <c r="F498" s="63"/>
    </row>
    <row r="499" spans="2:6" ht="15.75" thickBot="1" x14ac:dyDescent="0.3"/>
    <row r="500" spans="2:6" x14ac:dyDescent="0.25">
      <c r="B500" s="64" t="s">
        <v>262</v>
      </c>
      <c r="C500" s="65"/>
      <c r="D500" s="66" t="s">
        <v>263</v>
      </c>
      <c r="E500" s="67"/>
      <c r="F500" s="68"/>
    </row>
    <row r="501" spans="2:6" x14ac:dyDescent="0.25">
      <c r="B501" s="75" t="s">
        <v>264</v>
      </c>
      <c r="C501" s="76"/>
      <c r="D501" s="69"/>
      <c r="E501" s="70"/>
      <c r="F501" s="71"/>
    </row>
    <row r="502" spans="2:6" x14ac:dyDescent="0.25">
      <c r="B502" s="77"/>
      <c r="C502" s="78"/>
      <c r="D502" s="69"/>
      <c r="E502" s="70"/>
      <c r="F502" s="71"/>
    </row>
    <row r="503" spans="2:6" ht="15.75" thickBot="1" x14ac:dyDescent="0.3">
      <c r="B503" s="79"/>
      <c r="C503" s="80"/>
      <c r="D503" s="72"/>
      <c r="E503" s="73"/>
      <c r="F503" s="74"/>
    </row>
    <row r="504" spans="2:6" ht="15.75" thickBot="1" x14ac:dyDescent="0.3"/>
    <row r="505" spans="2:6" x14ac:dyDescent="0.25">
      <c r="B505" s="49" t="s">
        <v>270</v>
      </c>
      <c r="C505" s="50"/>
      <c r="D505" s="50"/>
      <c r="E505" s="50"/>
      <c r="F505" s="51"/>
    </row>
    <row r="506" spans="2:6" x14ac:dyDescent="0.25">
      <c r="B506" s="52"/>
      <c r="C506" s="53"/>
      <c r="D506" s="53"/>
      <c r="E506" s="53"/>
      <c r="F506" s="54"/>
    </row>
    <row r="507" spans="2:6" x14ac:dyDescent="0.25">
      <c r="B507" s="52"/>
      <c r="C507" s="53"/>
      <c r="D507" s="53"/>
      <c r="E507" s="53"/>
      <c r="F507" s="54"/>
    </row>
    <row r="508" spans="2:6" x14ac:dyDescent="0.25">
      <c r="B508" s="52"/>
      <c r="C508" s="53"/>
      <c r="D508" s="53"/>
      <c r="E508" s="53"/>
      <c r="F508" s="54"/>
    </row>
    <row r="509" spans="2:6" ht="15.75" thickBot="1" x14ac:dyDescent="0.3">
      <c r="B509" s="55"/>
      <c r="C509" s="56"/>
      <c r="D509" s="56"/>
      <c r="E509" s="56"/>
      <c r="F509" s="57"/>
    </row>
  </sheetData>
  <sheetProtection sheet="1" objects="1" scenarios="1" selectLockedCells="1"/>
  <protectedRanges>
    <protectedRange algorithmName="SHA-512" hashValue="Tb5UKm1fXfPJJ65M7Y7SfJei/warZvyO4li3+C6WFqqiHi6bSgTbHmlqndMSasM5pBV79PpWdJqNzHS5C6lpiw==" saltValue="wHX1Ijs8Trg/dn0iG2ZPrw==" spinCount="100000" sqref="C33 C35:C37 C50 C52:C54 C67 C69:C71 C90 C92:C94 C113 C115:C117 C135 C137:C139 C151 C153:C155 C174 C176:C178 C202 C204:C206 C226 C228:C230 C250 C252:C254 C273 C275:C277 C293" name="Vzorce"/>
  </protectedRanges>
  <mergeCells count="214">
    <mergeCell ref="C1:G1"/>
    <mergeCell ref="B3:G3"/>
    <mergeCell ref="C5:G5"/>
    <mergeCell ref="C6:G6"/>
    <mergeCell ref="C7:G7"/>
    <mergeCell ref="B9:G9"/>
    <mergeCell ref="F16:F17"/>
    <mergeCell ref="B41:F41"/>
    <mergeCell ref="B42:B44"/>
    <mergeCell ref="C42:C44"/>
    <mergeCell ref="D42:F42"/>
    <mergeCell ref="G42:G44"/>
    <mergeCell ref="B10:G10"/>
    <mergeCell ref="B11:G11"/>
    <mergeCell ref="B14:F14"/>
    <mergeCell ref="A43:A44"/>
    <mergeCell ref="D43:D44"/>
    <mergeCell ref="E43:E44"/>
    <mergeCell ref="F43:F44"/>
    <mergeCell ref="A15:A17"/>
    <mergeCell ref="B15:B17"/>
    <mergeCell ref="C15:C17"/>
    <mergeCell ref="D15:F15"/>
    <mergeCell ref="G15:G17"/>
    <mergeCell ref="D16:D17"/>
    <mergeCell ref="E16:E17"/>
    <mergeCell ref="B58:F58"/>
    <mergeCell ref="A59:A61"/>
    <mergeCell ref="B59:B61"/>
    <mergeCell ref="C59:C61"/>
    <mergeCell ref="D59:F59"/>
    <mergeCell ref="G59:G61"/>
    <mergeCell ref="D60:D61"/>
    <mergeCell ref="E60:E61"/>
    <mergeCell ref="F60:F61"/>
    <mergeCell ref="B75:F75"/>
    <mergeCell ref="B76:B78"/>
    <mergeCell ref="C76:C78"/>
    <mergeCell ref="D76:F76"/>
    <mergeCell ref="G76:G78"/>
    <mergeCell ref="A77:A78"/>
    <mergeCell ref="D77:D78"/>
    <mergeCell ref="E77:E78"/>
    <mergeCell ref="F77:F78"/>
    <mergeCell ref="B98:F98"/>
    <mergeCell ref="A99:A101"/>
    <mergeCell ref="B99:B101"/>
    <mergeCell ref="C99:C101"/>
    <mergeCell ref="D99:F99"/>
    <mergeCell ref="G99:G101"/>
    <mergeCell ref="D100:D101"/>
    <mergeCell ref="E100:E101"/>
    <mergeCell ref="F100:F101"/>
    <mergeCell ref="B121:F121"/>
    <mergeCell ref="B122:B124"/>
    <mergeCell ref="C122:C124"/>
    <mergeCell ref="D122:F122"/>
    <mergeCell ref="G122:G124"/>
    <mergeCell ref="A123:A124"/>
    <mergeCell ref="D123:D124"/>
    <mergeCell ref="E123:E124"/>
    <mergeCell ref="F123:F124"/>
    <mergeCell ref="B143:F143"/>
    <mergeCell ref="A144:A146"/>
    <mergeCell ref="B144:B146"/>
    <mergeCell ref="C144:C146"/>
    <mergeCell ref="D144:F144"/>
    <mergeCell ref="G144:G146"/>
    <mergeCell ref="D145:D146"/>
    <mergeCell ref="E145:E146"/>
    <mergeCell ref="F145:F146"/>
    <mergeCell ref="B159:F159"/>
    <mergeCell ref="B160:B162"/>
    <mergeCell ref="C160:C162"/>
    <mergeCell ref="D160:F160"/>
    <mergeCell ref="G160:G162"/>
    <mergeCell ref="A161:A162"/>
    <mergeCell ref="D161:D162"/>
    <mergeCell ref="E161:E162"/>
    <mergeCell ref="F161:F162"/>
    <mergeCell ref="B182:F182"/>
    <mergeCell ref="A183:A185"/>
    <mergeCell ref="B183:B185"/>
    <mergeCell ref="C183:C185"/>
    <mergeCell ref="D183:F183"/>
    <mergeCell ref="G183:G185"/>
    <mergeCell ref="D184:D185"/>
    <mergeCell ref="E184:E185"/>
    <mergeCell ref="F184:F185"/>
    <mergeCell ref="B210:F210"/>
    <mergeCell ref="B211:B213"/>
    <mergeCell ref="C211:C213"/>
    <mergeCell ref="D211:F211"/>
    <mergeCell ref="G211:G213"/>
    <mergeCell ref="A212:A213"/>
    <mergeCell ref="D212:D213"/>
    <mergeCell ref="E212:E213"/>
    <mergeCell ref="F212:F213"/>
    <mergeCell ref="B234:F234"/>
    <mergeCell ref="A235:A237"/>
    <mergeCell ref="B235:B237"/>
    <mergeCell ref="C235:C237"/>
    <mergeCell ref="D235:F235"/>
    <mergeCell ref="G235:G237"/>
    <mergeCell ref="D236:D237"/>
    <mergeCell ref="E236:E237"/>
    <mergeCell ref="F236:F237"/>
    <mergeCell ref="B258:F258"/>
    <mergeCell ref="B259:B261"/>
    <mergeCell ref="C259:C261"/>
    <mergeCell ref="D259:F259"/>
    <mergeCell ref="G259:G261"/>
    <mergeCell ref="A260:A261"/>
    <mergeCell ref="D260:D261"/>
    <mergeCell ref="E260:E261"/>
    <mergeCell ref="F260:F261"/>
    <mergeCell ref="B281:F281"/>
    <mergeCell ref="A282:A284"/>
    <mergeCell ref="B282:B284"/>
    <mergeCell ref="C282:C284"/>
    <mergeCell ref="D282:F282"/>
    <mergeCell ref="G282:G284"/>
    <mergeCell ref="D283:D284"/>
    <mergeCell ref="E283:E284"/>
    <mergeCell ref="F283:F284"/>
    <mergeCell ref="B301:F301"/>
    <mergeCell ref="B302:B304"/>
    <mergeCell ref="C302:C304"/>
    <mergeCell ref="D302:F302"/>
    <mergeCell ref="G302:G304"/>
    <mergeCell ref="A303:A304"/>
    <mergeCell ref="D303:D304"/>
    <mergeCell ref="E303:E304"/>
    <mergeCell ref="F303:F304"/>
    <mergeCell ref="B321:F321"/>
    <mergeCell ref="A322:A324"/>
    <mergeCell ref="B322:B324"/>
    <mergeCell ref="C322:C324"/>
    <mergeCell ref="D322:F322"/>
    <mergeCell ref="A343:A344"/>
    <mergeCell ref="D343:D344"/>
    <mergeCell ref="E343:E344"/>
    <mergeCell ref="F343:F344"/>
    <mergeCell ref="B366:F366"/>
    <mergeCell ref="B367:B369"/>
    <mergeCell ref="C367:C369"/>
    <mergeCell ref="D367:F367"/>
    <mergeCell ref="G322:G324"/>
    <mergeCell ref="D323:D324"/>
    <mergeCell ref="E323:E324"/>
    <mergeCell ref="F323:F324"/>
    <mergeCell ref="B341:F341"/>
    <mergeCell ref="B342:B344"/>
    <mergeCell ref="C342:C344"/>
    <mergeCell ref="D342:F342"/>
    <mergeCell ref="G342:G344"/>
    <mergeCell ref="B395:B397"/>
    <mergeCell ref="C395:C397"/>
    <mergeCell ref="D395:F395"/>
    <mergeCell ref="G395:G397"/>
    <mergeCell ref="A396:A397"/>
    <mergeCell ref="D396:D397"/>
    <mergeCell ref="E396:E397"/>
    <mergeCell ref="F396:F397"/>
    <mergeCell ref="G367:G369"/>
    <mergeCell ref="A368:A369"/>
    <mergeCell ref="D368:D369"/>
    <mergeCell ref="E368:E369"/>
    <mergeCell ref="F368:F369"/>
    <mergeCell ref="B394:F394"/>
    <mergeCell ref="B418:F418"/>
    <mergeCell ref="B419:B421"/>
    <mergeCell ref="C419:C421"/>
    <mergeCell ref="D419:F419"/>
    <mergeCell ref="G419:G421"/>
    <mergeCell ref="A420:A421"/>
    <mergeCell ref="D420:D421"/>
    <mergeCell ref="E420:E421"/>
    <mergeCell ref="F420:F421"/>
    <mergeCell ref="B437:F437"/>
    <mergeCell ref="B438:B440"/>
    <mergeCell ref="C438:C440"/>
    <mergeCell ref="D438:F438"/>
    <mergeCell ref="G438:G440"/>
    <mergeCell ref="A439:A440"/>
    <mergeCell ref="D439:D440"/>
    <mergeCell ref="E439:E440"/>
    <mergeCell ref="F439:F440"/>
    <mergeCell ref="A472:A474"/>
    <mergeCell ref="B472:B474"/>
    <mergeCell ref="C472:C474"/>
    <mergeCell ref="D472:F472"/>
    <mergeCell ref="G472:G474"/>
    <mergeCell ref="D473:D474"/>
    <mergeCell ref="E473:E474"/>
    <mergeCell ref="F473:F474"/>
    <mergeCell ref="B452:F452"/>
    <mergeCell ref="A453:A455"/>
    <mergeCell ref="B453:B455"/>
    <mergeCell ref="C453:C455"/>
    <mergeCell ref="D453:F453"/>
    <mergeCell ref="G453:G455"/>
    <mergeCell ref="D454:D455"/>
    <mergeCell ref="E454:E455"/>
    <mergeCell ref="F454:F455"/>
    <mergeCell ref="B505:F509"/>
    <mergeCell ref="B494:F494"/>
    <mergeCell ref="B496:F496"/>
    <mergeCell ref="B498:F498"/>
    <mergeCell ref="B500:C500"/>
    <mergeCell ref="D500:F503"/>
    <mergeCell ref="B501:C501"/>
    <mergeCell ref="B502:C503"/>
    <mergeCell ref="B471:F471"/>
  </mergeCells>
  <dataValidations count="2">
    <dataValidation type="list" allowBlank="1" showInputMessage="1" showErrorMessage="1" sqref="G8 E8" xr:uid="{6C3FFE9E-27BD-4B69-98BC-5278D5BC074F}">
      <formula1>#REF!</formula1>
    </dataValidation>
    <dataValidation type="list" allowBlank="1" showInputMessage="1" showErrorMessage="1" sqref="C8" xr:uid="{DBC2DC79-9761-43B8-AE85-81128E5AA281}">
      <formula1>$I$8:$K$8</formula1>
    </dataValidation>
  </dataValidations>
  <pageMargins left="0.7" right="0.7" top="0.75" bottom="0.75" header="0.3" footer="0.3"/>
  <pageSetup paperSize="9" orientation="portrait" r:id="rId1"/>
  <ignoredErrors>
    <ignoredError sqref="E22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7bbc667faddfbc61bcc8e7725b7f062c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9a28a880f4e588b91eb23c796b61f4ae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9D7F21-3282-497A-A7A4-706E67FA7F34}">
  <ds:schemaRefs>
    <ds:schemaRef ds:uri="http://schemas.microsoft.com/office/2006/metadata/properties"/>
    <ds:schemaRef ds:uri="http://schemas.microsoft.com/office/infopath/2007/PartnerControls"/>
    <ds:schemaRef ds:uri="f547016c-b868-4c85-9b27-c8fef2bb2b21"/>
    <ds:schemaRef ds:uri="9f37d40b-ca24-446e-849a-f7de3755b154"/>
    <ds:schemaRef ds:uri="3fa268eb-fbaa-4aa5-85e0-c51fff67afcb"/>
    <ds:schemaRef ds:uri="274902c4-e348-4087-b368-0931af31445d"/>
  </ds:schemaRefs>
</ds:datastoreItem>
</file>

<file path=customXml/itemProps2.xml><?xml version="1.0" encoding="utf-8"?>
<ds:datastoreItem xmlns:ds="http://schemas.openxmlformats.org/officeDocument/2006/customXml" ds:itemID="{6D78644D-288F-4455-B479-EAE44A5B4D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4416CE-2459-41D0-B537-640E9F672E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Terézia Vašičková</dc:creator>
  <cp:lastModifiedBy>Terézia Vašičková</cp:lastModifiedBy>
  <dcterms:created xsi:type="dcterms:W3CDTF">2026-03-25T08:56:10Z</dcterms:created>
  <dcterms:modified xsi:type="dcterms:W3CDTF">2026-04-16T08:24:03Z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MediaServiceImageTags">
    <vt:lpwstr/>
  </property>
</Properties>
</file>