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3_březen 2026\81_Servis sanitárních zažízení\distribuce\"/>
    </mc:Choice>
  </mc:AlternateContent>
  <xr:revisionPtr revIDLastSave="0" documentId="13_ncr:1_{328F9FED-432E-4DC4-B481-4631ACB1A9C2}" xr6:coauthVersionLast="47" xr6:coauthVersionMax="47" xr10:uidLastSave="{00000000-0000-0000-0000-000000000000}"/>
  <bookViews>
    <workbookView xWindow="-120" yWindow="-120" windowWidth="24240" windowHeight="13020" xr2:uid="{E0D67984-56D6-4A9A-9FAF-F646B3D1AEAE}"/>
  </bookViews>
  <sheets>
    <sheet name="Shrnutí" sheetId="3" r:id="rId1"/>
    <sheet name="Příloha č. 1 – Seznam sanitární" sheetId="1" r:id="rId2"/>
    <sheet name="Příloha č. 2 – Další sanitární " sheetId="2" r:id="rId3"/>
    <sheet name="Příloha č. 3 – Mimořádný servi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I20" i="1"/>
  <c r="I21" i="1" s="1"/>
  <c r="J20" i="1"/>
  <c r="H13" i="3"/>
  <c r="H14" i="3"/>
  <c r="I15" i="3"/>
  <c r="D15" i="2" l="1"/>
  <c r="E15" i="2"/>
  <c r="F15" i="2"/>
  <c r="J37" i="1" l="1"/>
  <c r="I37" i="1"/>
  <c r="I38" i="1" s="1"/>
  <c r="H10" i="3" l="1"/>
  <c r="H11" i="3"/>
  <c r="H15" i="3" l="1"/>
</calcChain>
</file>

<file path=xl/sharedStrings.xml><?xml version="1.0" encoding="utf-8"?>
<sst xmlns="http://schemas.openxmlformats.org/spreadsheetml/2006/main" count="175" uniqueCount="89">
  <si>
    <t>Stránská skála</t>
  </si>
  <si>
    <t>Počet</t>
  </si>
  <si>
    <t>Kamechy</t>
  </si>
  <si>
    <t>Mariánské náměstí</t>
  </si>
  <si>
    <t>Červený písek</t>
  </si>
  <si>
    <t>Tomkovo náměstí</t>
  </si>
  <si>
    <t>Štefánikova čtvrť (trolejbus)</t>
  </si>
  <si>
    <t xml:space="preserve">Lelekovice </t>
  </si>
  <si>
    <t>Slatina, závod</t>
  </si>
  <si>
    <t>Lokalita</t>
  </si>
  <si>
    <t>Parcela č., k.ú.</t>
  </si>
  <si>
    <t>1x</t>
  </si>
  <si>
    <t>Osazeno visacím zámkem s Mul-T-Lock</t>
  </si>
  <si>
    <t>Ano</t>
  </si>
  <si>
    <t>Cena nájmu v Kč/měsíc bez DPH</t>
  </si>
  <si>
    <t>Měsíční cena celkem bez DPH</t>
  </si>
  <si>
    <t>CELKOVÁ CENA bez DPH</t>
  </si>
  <si>
    <t>Slatina, Slatinka</t>
  </si>
  <si>
    <t>Parcela č. 2327/3, kat. úz. Slatina</t>
  </si>
  <si>
    <t>Parcela č. 1223/1, kat. úz. Modřice</t>
  </si>
  <si>
    <t>Parcela č. 1397/3, kat. úz. Černá Pole</t>
  </si>
  <si>
    <t>Parcela č. 289/11, kat. úz. Maloměřice</t>
  </si>
  <si>
    <t>Parcela č. 1445/7, kat. úz. Komárov</t>
  </si>
  <si>
    <t>Parcela č. 1547/41, kat. úz. Lelekovice</t>
  </si>
  <si>
    <t>Parcela č. 2407/2, kat. úz. Slatina</t>
  </si>
  <si>
    <t>Parcela č. 2087/1, kat. úz. Žebětín</t>
  </si>
  <si>
    <t>Parcela č. 169/2, kat. úz. Slatina</t>
  </si>
  <si>
    <t>Parcela č. 2618/76, kat. úz. Husovice</t>
  </si>
  <si>
    <t>Slatina, nádraží</t>
  </si>
  <si>
    <t>Parcela č. 2202/6, kat. úz. Slatina</t>
  </si>
  <si>
    <t>Počet trvale umístěných toalet</t>
  </si>
  <si>
    <t>Modřice, Olympie</t>
  </si>
  <si>
    <t>Mimořádné služby</t>
  </si>
  <si>
    <t>Cena v Kč bez DPH</t>
  </si>
  <si>
    <t>--</t>
  </si>
  <si>
    <t>DPH</t>
  </si>
  <si>
    <r>
      <rPr>
        <b/>
        <sz val="14"/>
        <color rgb="FFFF0000"/>
        <rFont val="Calibri"/>
        <family val="2"/>
        <charset val="238"/>
        <scheme val="minor"/>
      </rPr>
      <t xml:space="preserve"> Typ toalety 1. </t>
    </r>
    <r>
      <rPr>
        <b/>
        <sz val="14"/>
        <color theme="1"/>
        <rFont val="Calibri"/>
        <family val="2"/>
        <charset val="238"/>
        <scheme val="minor"/>
      </rPr>
      <t xml:space="preserve">  Období umístění toalet  "listopad - březen"</t>
    </r>
    <r>
      <rPr>
        <b/>
        <sz val="14"/>
        <color rgb="FFFF0000"/>
        <rFont val="Calibri"/>
        <family val="2"/>
        <charset val="238"/>
        <scheme val="minor"/>
      </rPr>
      <t xml:space="preserve"> (toaleta bez vody)</t>
    </r>
  </si>
  <si>
    <t>Mimořádný servis - převrhnutí, znečištění apod.</t>
  </si>
  <si>
    <r>
      <t xml:space="preserve">Cena servisu - mimořádné doplnění vody v Kč bez DPH
</t>
    </r>
    <r>
      <rPr>
        <b/>
        <sz val="12"/>
        <color rgb="FFFF0000"/>
        <rFont val="Calibri"/>
        <family val="2"/>
        <charset val="238"/>
        <scheme val="minor"/>
      </rPr>
      <t>typ 2</t>
    </r>
  </si>
  <si>
    <t>*</t>
  </si>
  <si>
    <t>**</t>
  </si>
  <si>
    <t>***</t>
  </si>
  <si>
    <r>
      <rPr>
        <b/>
        <sz val="14"/>
        <color rgb="FFFF0000"/>
        <rFont val="Calibri"/>
        <family val="2"/>
        <charset val="238"/>
        <scheme val="minor"/>
      </rPr>
      <t xml:space="preserve"> Typ toalety 2. </t>
    </r>
    <r>
      <rPr>
        <b/>
        <sz val="14"/>
        <color theme="1"/>
        <rFont val="Calibri"/>
        <family val="2"/>
        <charset val="238"/>
        <scheme val="minor"/>
      </rPr>
      <t xml:space="preserve">  Období umístění toalet  "duben - říjen"</t>
    </r>
    <r>
      <rPr>
        <b/>
        <sz val="14"/>
        <color rgb="FFFF0000"/>
        <rFont val="Calibri"/>
        <family val="2"/>
        <charset val="238"/>
        <scheme val="minor"/>
      </rPr>
      <t xml:space="preserve"> (prémiová toaleta s vodou)</t>
    </r>
  </si>
  <si>
    <t>Oplocení</t>
  </si>
  <si>
    <t>Cena v Kč bez DPH - za 1ks oplocení</t>
  </si>
  <si>
    <t>mobilní oplocení</t>
  </si>
  <si>
    <t>Celkové shrnutí nabídkových cen</t>
  </si>
  <si>
    <t>Kritérium</t>
  </si>
  <si>
    <t>váha</t>
  </si>
  <si>
    <t>č. 1</t>
  </si>
  <si>
    <t>č. 3</t>
  </si>
  <si>
    <t>č. 4</t>
  </si>
  <si>
    <t>Celkem</t>
  </si>
  <si>
    <t>č. 2</t>
  </si>
  <si>
    <t>Kritérium 1</t>
  </si>
  <si>
    <t>Kritérium 2</t>
  </si>
  <si>
    <t>Kritérium 4</t>
  </si>
  <si>
    <t>Typ zařízení obsahující následující vybavení</t>
  </si>
  <si>
    <r>
      <rPr>
        <b/>
        <u/>
        <sz val="9"/>
        <color theme="1"/>
        <rFont val="Calibri"/>
        <family val="2"/>
        <charset val="238"/>
        <scheme val="minor"/>
      </rPr>
      <t>Mobilní chemické WC:</t>
    </r>
    <r>
      <rPr>
        <b/>
        <sz val="9"/>
        <color theme="1"/>
        <rFont val="Calibri"/>
        <family val="2"/>
        <charset val="238"/>
        <scheme val="minor"/>
      </rPr>
      <t xml:space="preserve">
- mobilní chemické WC
- nádrž na vodu s umyvadlem
- dávkovač tekutého mýdla
- odpadkový koš
- zrcadlo
- odolnost vůči vandalům
- bezproblémový provoz
- protiskluzová podlaha
- úchytné zařízení na toaletní papír
- háčky na šaty</t>
    </r>
  </si>
  <si>
    <r>
      <rPr>
        <b/>
        <u/>
        <sz val="9"/>
        <color theme="1"/>
        <rFont val="Calibri"/>
        <family val="2"/>
        <charset val="238"/>
        <scheme val="minor"/>
      </rPr>
      <t>Mobilní chemické WC:</t>
    </r>
    <r>
      <rPr>
        <b/>
        <sz val="9"/>
        <color theme="1"/>
        <rFont val="Calibri"/>
        <family val="2"/>
        <charset val="238"/>
        <scheme val="minor"/>
      </rPr>
      <t xml:space="preserve">
- odolnost vůči vandalům
- bezproblémový provoz
- protiskluzová podlaha
- úchytné zařízení na toaletní papír
- háčky na šaty</t>
    </r>
  </si>
  <si>
    <r>
      <t xml:space="preserve">Typ toalety </t>
    </r>
    <r>
      <rPr>
        <b/>
        <sz val="11"/>
        <color rgb="FFFF0000"/>
        <rFont val="Calibri"/>
        <family val="2"/>
        <charset val="238"/>
        <scheme val="minor"/>
      </rPr>
      <t>č. 1</t>
    </r>
  </si>
  <si>
    <r>
      <t xml:space="preserve">Typ toalety </t>
    </r>
    <r>
      <rPr>
        <b/>
        <sz val="11"/>
        <color rgb="FFFF0000"/>
        <rFont val="Calibri"/>
        <family val="2"/>
        <charset val="238"/>
        <scheme val="minor"/>
      </rPr>
      <t>č. 2</t>
    </r>
  </si>
  <si>
    <t>Mobilní pisoáry</t>
  </si>
  <si>
    <t>Umývárny</t>
  </si>
  <si>
    <t>Bezbaríerová kabina</t>
  </si>
  <si>
    <r>
      <t>Mimořádné umístění toalety dle mimořádné objednávky -</t>
    </r>
    <r>
      <rPr>
        <b/>
        <sz val="11"/>
        <color rgb="FFFF0000"/>
        <rFont val="Calibri"/>
        <family val="2"/>
        <charset val="238"/>
        <scheme val="minor"/>
      </rPr>
      <t xml:space="preserve"> typ 1. *</t>
    </r>
  </si>
  <si>
    <r>
      <t>Mimořádné umístění toalety dle mimořádné objednávky -</t>
    </r>
    <r>
      <rPr>
        <b/>
        <sz val="11"/>
        <color rgb="FFFF0000"/>
        <rFont val="Calibri"/>
        <family val="2"/>
        <charset val="238"/>
        <scheme val="minor"/>
      </rPr>
      <t xml:space="preserve"> typ 2.**</t>
    </r>
  </si>
  <si>
    <t>Typ 1 - toaleta bez vody</t>
  </si>
  <si>
    <t>Typ 2 - prémiová toaleta s vodou</t>
  </si>
  <si>
    <r>
      <rPr>
        <b/>
        <sz val="11"/>
        <color rgb="FFFF0000"/>
        <rFont val="Calibri"/>
        <family val="2"/>
        <charset val="238"/>
        <scheme val="minor"/>
      </rPr>
      <t>Typ 1</t>
    </r>
    <r>
      <rPr>
        <b/>
        <sz val="11"/>
        <color theme="1"/>
        <rFont val="Calibri"/>
        <family val="2"/>
        <charset val="238"/>
        <scheme val="minor"/>
      </rPr>
      <t xml:space="preserve"> - toaleta bez vody</t>
    </r>
  </si>
  <si>
    <r>
      <rPr>
        <b/>
        <sz val="11"/>
        <color rgb="FFFF0000"/>
        <rFont val="Calibri"/>
        <family val="2"/>
        <charset val="238"/>
        <scheme val="minor"/>
      </rPr>
      <t>Typ 2</t>
    </r>
    <r>
      <rPr>
        <b/>
        <sz val="11"/>
        <color theme="1"/>
        <rFont val="Calibri"/>
        <family val="2"/>
        <charset val="238"/>
        <scheme val="minor"/>
      </rPr>
      <t xml:space="preserve"> - prémiová toaleta s vodou</t>
    </r>
  </si>
  <si>
    <r>
      <t xml:space="preserve">Cena v Kč bez DPH
</t>
    </r>
    <r>
      <rPr>
        <b/>
        <sz val="12"/>
        <color rgb="FFFF0000"/>
        <rFont val="Calibri"/>
        <family val="2"/>
        <charset val="238"/>
        <scheme val="minor"/>
      </rPr>
      <t>typ 1 a typ 2</t>
    </r>
  </si>
  <si>
    <t>Četnost servis za týden</t>
  </si>
  <si>
    <t>Cena pravidelného servisu v četnosti
 1 týdně/měsíc bez DPH</t>
  </si>
  <si>
    <t>Kritérium 3</t>
  </si>
  <si>
    <t>Příloha č. 1</t>
  </si>
  <si>
    <t>Smlouva č. 26/176/1120</t>
  </si>
  <si>
    <t>Příloha č. 2</t>
  </si>
  <si>
    <t>Seznam sanitárních zařízení</t>
  </si>
  <si>
    <t>Mimořádný servis</t>
  </si>
  <si>
    <t>Příloha č. 3</t>
  </si>
  <si>
    <r>
      <t>Cena za mimořádné umístění sanitárního zařízení - 
v Kč bez DPH/1 den (max. doba 30dní</t>
    </r>
    <r>
      <rPr>
        <b/>
        <sz val="12"/>
        <color rgb="FFFF0000"/>
        <rFont val="Calibri"/>
        <family val="2"/>
        <charset val="238"/>
        <scheme val="minor"/>
      </rPr>
      <t>***</t>
    </r>
    <r>
      <rPr>
        <b/>
        <sz val="12"/>
        <color theme="1"/>
        <rFont val="Calibri"/>
        <family val="2"/>
        <charset val="238"/>
        <scheme val="minor"/>
      </rPr>
      <t xml:space="preserve">)
</t>
    </r>
    <r>
      <rPr>
        <b/>
        <sz val="12"/>
        <color rgb="FFFF0000"/>
        <rFont val="Calibri"/>
        <family val="2"/>
        <charset val="238"/>
        <scheme val="minor"/>
      </rPr>
      <t>typ 1, typ 2</t>
    </r>
  </si>
  <si>
    <r>
      <t xml:space="preserve">Cena servisu -  mimořádně umístění sanitárního zařízení v Kč bez DPH
</t>
    </r>
    <r>
      <rPr>
        <b/>
        <sz val="12"/>
        <color rgb="FFFF0000"/>
        <rFont val="Calibri"/>
        <family val="2"/>
        <charset val="238"/>
        <scheme val="minor"/>
      </rPr>
      <t>typ 1, typ 2</t>
    </r>
  </si>
  <si>
    <t>Cena za mimořádné umístění sanitárního zařízení po uplynutí lhůty 30 dnů, bude počítána dle standardní ceny za trvale umístěné sanitární zařízení viz. příloha č. 1 Smlouvy.</t>
  </si>
  <si>
    <t>Další sanitární zařízení</t>
  </si>
  <si>
    <t>Další sanitární zařízení - A</t>
  </si>
  <si>
    <t>Další sanitární zařízení - B</t>
  </si>
  <si>
    <t>Další sanitární zařízení A)</t>
  </si>
  <si>
    <t>Další sanitární zařízení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</si>
</sst>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 val="double"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49998474074526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horizontal="left" vertical="center"/>
    </xf>
    <xf numFmtId="164" fontId="1" fillId="2" borderId="24" xfId="0" applyNumberFormat="1" applyFont="1" applyFill="1" applyBorder="1" applyAlignment="1">
      <alignment horizontal="right" vertical="center" indent="2"/>
    </xf>
    <xf numFmtId="164" fontId="1" fillId="2" borderId="25" xfId="0" applyNumberFormat="1" applyFont="1" applyFill="1" applyBorder="1" applyAlignment="1">
      <alignment horizontal="right" vertical="center" indent="2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9" fontId="0" fillId="0" borderId="21" xfId="0" applyNumberForma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9" fontId="1" fillId="6" borderId="30" xfId="0" applyNumberFormat="1" applyFont="1" applyFill="1" applyBorder="1" applyAlignment="1">
      <alignment horizontal="center" vertical="center"/>
    </xf>
    <xf numFmtId="9" fontId="3" fillId="2" borderId="10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64" fontId="0" fillId="0" borderId="32" xfId="0" applyNumberFormat="1" applyBorder="1" applyAlignment="1">
      <alignment horizontal="right" vertical="center" indent="2"/>
    </xf>
    <xf numFmtId="164" fontId="0" fillId="0" borderId="20" xfId="0" applyNumberFormat="1" applyBorder="1" applyAlignment="1">
      <alignment horizontal="right" vertical="center" indent="2"/>
    </xf>
    <xf numFmtId="164" fontId="0" fillId="0" borderId="33" xfId="0" applyNumberFormat="1" applyBorder="1" applyAlignment="1">
      <alignment horizontal="right" vertical="center" indent="2"/>
    </xf>
    <xf numFmtId="0" fontId="3" fillId="5" borderId="7" xfId="0" applyFont="1" applyFill="1" applyBorder="1" applyAlignment="1">
      <alignment horizontal="center" vertical="center"/>
    </xf>
    <xf numFmtId="9" fontId="0" fillId="0" borderId="23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 indent="8"/>
    </xf>
    <xf numFmtId="0" fontId="0" fillId="0" borderId="3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1" fillId="0" borderId="0" xfId="0" applyFont="1"/>
    <xf numFmtId="0" fontId="11" fillId="2" borderId="26" xfId="0" applyFont="1" applyFill="1" applyBorder="1" applyAlignment="1">
      <alignment horizontal="center" vertical="center" wrapText="1"/>
    </xf>
    <xf numFmtId="164" fontId="0" fillId="0" borderId="37" xfId="0" applyNumberFormat="1" applyBorder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9" fontId="0" fillId="0" borderId="37" xfId="0" applyNumberForma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right" vertical="center" indent="2"/>
    </xf>
    <xf numFmtId="0" fontId="0" fillId="0" borderId="10" xfId="0" applyBorder="1" applyAlignment="1">
      <alignment horizontal="left" vertical="center" wrapText="1"/>
    </xf>
    <xf numFmtId="164" fontId="0" fillId="0" borderId="9" xfId="0" applyNumberFormat="1" applyBorder="1" applyAlignment="1">
      <alignment horizontal="right" vertical="center" indent="1"/>
    </xf>
    <xf numFmtId="0" fontId="2" fillId="0" borderId="0" xfId="0" applyFont="1" applyAlignment="1">
      <alignment vertical="center" wrapText="1"/>
    </xf>
    <xf numFmtId="9" fontId="1" fillId="9" borderId="10" xfId="0" quotePrefix="1" applyNumberFormat="1" applyFont="1" applyFill="1" applyBorder="1" applyAlignment="1">
      <alignment horizontal="center" vertical="center"/>
    </xf>
    <xf numFmtId="164" fontId="1" fillId="9" borderId="1" xfId="0" quotePrefix="1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164" fontId="1" fillId="9" borderId="29" xfId="0" quotePrefix="1" applyNumberFormat="1" applyFont="1" applyFill="1" applyBorder="1" applyAlignment="1">
      <alignment horizontal="center" vertical="center"/>
    </xf>
    <xf numFmtId="164" fontId="0" fillId="0" borderId="30" xfId="0" applyNumberFormat="1" applyBorder="1" applyAlignment="1">
      <alignment horizontal="right" vertical="center" indent="1"/>
    </xf>
    <xf numFmtId="164" fontId="1" fillId="9" borderId="45" xfId="0" quotePrefix="1" applyNumberFormat="1" applyFont="1" applyFill="1" applyBorder="1" applyAlignment="1">
      <alignment horizontal="center" vertical="center"/>
    </xf>
    <xf numFmtId="164" fontId="1" fillId="9" borderId="30" xfId="0" quotePrefix="1" applyNumberFormat="1" applyFont="1" applyFill="1" applyBorder="1" applyAlignment="1">
      <alignment horizontal="center" vertical="center"/>
    </xf>
    <xf numFmtId="164" fontId="1" fillId="9" borderId="31" xfId="0" quotePrefix="1" applyNumberFormat="1" applyFont="1" applyFill="1" applyBorder="1" applyAlignment="1">
      <alignment horizontal="center" vertical="center"/>
    </xf>
    <xf numFmtId="164" fontId="0" fillId="0" borderId="46" xfId="0" applyNumberFormat="1" applyBorder="1" applyAlignment="1">
      <alignment horizontal="right" vertical="center" indent="1"/>
    </xf>
    <xf numFmtId="164" fontId="1" fillId="3" borderId="47" xfId="0" applyNumberFormat="1" applyFont="1" applyFill="1" applyBorder="1" applyAlignment="1">
      <alignment horizontal="right" vertical="center" indent="1"/>
    </xf>
    <xf numFmtId="164" fontId="1" fillId="3" borderId="36" xfId="0" applyNumberFormat="1" applyFont="1" applyFill="1" applyBorder="1" applyAlignment="1">
      <alignment horizontal="right" vertical="center" indent="1"/>
    </xf>
    <xf numFmtId="164" fontId="1" fillId="3" borderId="12" xfId="0" applyNumberFormat="1" applyFont="1" applyFill="1" applyBorder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 indent="1"/>
    </xf>
    <xf numFmtId="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quotePrefix="1" applyNumberFormat="1" applyFont="1" applyAlignment="1">
      <alignment horizontal="center" vertical="center"/>
    </xf>
    <xf numFmtId="0" fontId="1" fillId="3" borderId="17" xfId="0" applyFont="1" applyFill="1" applyBorder="1" applyAlignment="1">
      <alignment horizontal="left" vertical="center" wrapText="1"/>
    </xf>
    <xf numFmtId="164" fontId="0" fillId="0" borderId="34" xfId="0" applyNumberFormat="1" applyBorder="1" applyAlignment="1">
      <alignment horizontal="right" vertical="center" indent="2"/>
    </xf>
    <xf numFmtId="164" fontId="0" fillId="0" borderId="41" xfId="0" applyNumberFormat="1" applyBorder="1" applyAlignment="1">
      <alignment horizontal="right" vertical="center" indent="2"/>
    </xf>
    <xf numFmtId="164" fontId="0" fillId="0" borderId="42" xfId="0" applyNumberFormat="1" applyBorder="1" applyAlignment="1">
      <alignment horizontal="right" vertical="center" indent="2"/>
    </xf>
    <xf numFmtId="164" fontId="1" fillId="2" borderId="43" xfId="0" applyNumberFormat="1" applyFont="1" applyFill="1" applyBorder="1" applyAlignment="1">
      <alignment horizontal="right" vertical="center" indent="2"/>
    </xf>
    <xf numFmtId="0" fontId="3" fillId="7" borderId="10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right" vertical="center" indent="1"/>
    </xf>
    <xf numFmtId="164" fontId="0" fillId="2" borderId="21" xfId="0" applyNumberFormat="1" applyFill="1" applyBorder="1" applyAlignment="1">
      <alignment horizontal="right" vertical="center" indent="1"/>
    </xf>
    <xf numFmtId="164" fontId="0" fillId="2" borderId="22" xfId="0" applyNumberFormat="1" applyFill="1" applyBorder="1" applyAlignment="1">
      <alignment horizontal="right" vertical="center" indent="1"/>
    </xf>
    <xf numFmtId="0" fontId="13" fillId="0" borderId="0" xfId="0" applyFont="1"/>
    <xf numFmtId="0" fontId="14" fillId="0" borderId="0" xfId="0" applyFont="1"/>
    <xf numFmtId="0" fontId="1" fillId="0" borderId="23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164" fontId="0" fillId="0" borderId="23" xfId="0" applyNumberFormat="1" applyBorder="1" applyAlignment="1">
      <alignment horizontal="right" vertical="center" wrapText="1" indent="2"/>
    </xf>
    <xf numFmtId="9" fontId="1" fillId="7" borderId="45" xfId="0" applyNumberFormat="1" applyFont="1" applyFill="1" applyBorder="1" applyAlignment="1">
      <alignment horizontal="center" vertical="center"/>
    </xf>
    <xf numFmtId="9" fontId="1" fillId="5" borderId="30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9" fontId="3" fillId="5" borderId="9" xfId="0" applyNumberFormat="1" applyFont="1" applyFill="1" applyBorder="1" applyAlignment="1">
      <alignment horizontal="center" vertical="center"/>
    </xf>
    <xf numFmtId="0" fontId="11" fillId="2" borderId="26" xfId="0" quotePrefix="1" applyFont="1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right" vertical="center" indent="1"/>
    </xf>
    <xf numFmtId="0" fontId="7" fillId="2" borderId="0" xfId="0" applyFont="1" applyFill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9" fontId="8" fillId="4" borderId="26" xfId="0" applyNumberFormat="1" applyFont="1" applyFill="1" applyBorder="1" applyAlignment="1">
      <alignment horizontal="center" vertical="center"/>
    </xf>
    <xf numFmtId="9" fontId="8" fillId="4" borderId="23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9" fontId="3" fillId="4" borderId="26" xfId="0" applyNumberFormat="1" applyFont="1" applyFill="1" applyBorder="1" applyAlignment="1">
      <alignment horizontal="center" vertical="center"/>
    </xf>
    <xf numFmtId="9" fontId="3" fillId="4" borderId="27" xfId="0" applyNumberFormat="1" applyFont="1" applyFill="1" applyBorder="1" applyAlignment="1">
      <alignment horizontal="center" vertical="center"/>
    </xf>
    <xf numFmtId="9" fontId="3" fillId="4" borderId="28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49" fontId="9" fillId="2" borderId="26" xfId="0" applyNumberFormat="1" applyFont="1" applyFill="1" applyBorder="1" applyAlignment="1">
      <alignment horizontal="left" vertical="center" wrapText="1"/>
    </xf>
    <xf numFmtId="49" fontId="9" fillId="2" borderId="27" xfId="0" applyNumberFormat="1" applyFont="1" applyFill="1" applyBorder="1" applyAlignment="1">
      <alignment horizontal="left" vertical="center" wrapText="1"/>
    </xf>
    <xf numFmtId="49" fontId="9" fillId="2" borderId="28" xfId="0" applyNumberFormat="1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9" fontId="3" fillId="6" borderId="26" xfId="0" applyNumberFormat="1" applyFont="1" applyFill="1" applyBorder="1" applyAlignment="1">
      <alignment horizontal="center" vertical="center" wrapText="1"/>
    </xf>
    <xf numFmtId="9" fontId="3" fillId="6" borderId="27" xfId="0" applyNumberFormat="1" applyFont="1" applyFill="1" applyBorder="1" applyAlignment="1">
      <alignment horizontal="center" vertical="center" wrapText="1"/>
    </xf>
    <xf numFmtId="9" fontId="3" fillId="6" borderId="28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9" fontId="3" fillId="7" borderId="7" xfId="0" applyNumberFormat="1" applyFont="1" applyFill="1" applyBorder="1" applyAlignment="1">
      <alignment horizontal="center" vertical="center"/>
    </xf>
    <xf numFmtId="9" fontId="3" fillId="7" borderId="9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65846-8100-4CA9-A1E6-58FF95E90F42}">
  <dimension ref="B5:I20"/>
  <sheetViews>
    <sheetView tabSelected="1" workbookViewId="0">
      <selection activeCell="H12" sqref="H12"/>
    </sheetView>
  </sheetViews>
  <sheetFormatPr defaultRowHeight="15" x14ac:dyDescent="0.25"/>
  <cols>
    <col min="3" max="3" width="11.7109375" customWidth="1"/>
    <col min="8" max="8" width="19.5703125" customWidth="1"/>
    <col min="9" max="9" width="11.7109375" customWidth="1"/>
  </cols>
  <sheetData>
    <row r="5" spans="3:9" ht="15" customHeight="1" x14ac:dyDescent="0.25">
      <c r="D5" s="89" t="s">
        <v>46</v>
      </c>
      <c r="E5" s="89"/>
      <c r="F5" s="89"/>
      <c r="G5" s="89"/>
      <c r="H5" s="89"/>
      <c r="I5" s="89"/>
    </row>
    <row r="6" spans="3:9" ht="15" customHeight="1" x14ac:dyDescent="0.25">
      <c r="D6" s="89"/>
      <c r="E6" s="89"/>
      <c r="F6" s="89"/>
      <c r="G6" s="89"/>
      <c r="H6" s="89"/>
      <c r="I6" s="89"/>
    </row>
    <row r="7" spans="3:9" ht="15.75" thickBot="1" x14ac:dyDescent="0.3"/>
    <row r="8" spans="3:9" x14ac:dyDescent="0.25">
      <c r="C8" s="90" t="s">
        <v>47</v>
      </c>
      <c r="D8" s="91"/>
      <c r="E8" s="91"/>
      <c r="F8" s="91"/>
      <c r="G8" s="92"/>
      <c r="H8" s="96" t="s">
        <v>33</v>
      </c>
      <c r="I8" s="92" t="s">
        <v>48</v>
      </c>
    </row>
    <row r="9" spans="3:9" ht="15.75" thickBot="1" x14ac:dyDescent="0.3">
      <c r="C9" s="93"/>
      <c r="D9" s="94"/>
      <c r="E9" s="94"/>
      <c r="F9" s="94"/>
      <c r="G9" s="95"/>
      <c r="H9" s="97"/>
      <c r="I9" s="95"/>
    </row>
    <row r="10" spans="3:9" ht="29.25" customHeight="1" x14ac:dyDescent="0.25">
      <c r="C10" s="105" t="s">
        <v>49</v>
      </c>
      <c r="D10" s="98" t="s">
        <v>60</v>
      </c>
      <c r="E10" s="99"/>
      <c r="F10" s="99"/>
      <c r="G10" s="100"/>
      <c r="H10" s="45">
        <f>'Příloha č. 1 – Seznam sanitární'!I20+'Příloha č. 1 – Seznam sanitární'!J20</f>
        <v>0</v>
      </c>
      <c r="I10" s="103">
        <v>0.5</v>
      </c>
    </row>
    <row r="11" spans="3:9" ht="30.75" customHeight="1" x14ac:dyDescent="0.25">
      <c r="C11" s="106"/>
      <c r="D11" s="110" t="s">
        <v>61</v>
      </c>
      <c r="E11" s="111"/>
      <c r="F11" s="111"/>
      <c r="G11" s="112"/>
      <c r="H11" s="46">
        <f>'Příloha č. 1 – Seznam sanitární'!I37+'Příloha č. 1 – Seznam sanitární'!J37</f>
        <v>0</v>
      </c>
      <c r="I11" s="104"/>
    </row>
    <row r="12" spans="3:9" ht="29.25" customHeight="1" x14ac:dyDescent="0.25">
      <c r="C12" s="26" t="s">
        <v>53</v>
      </c>
      <c r="D12" s="107" t="s">
        <v>87</v>
      </c>
      <c r="E12" s="108"/>
      <c r="F12" s="108"/>
      <c r="G12" s="109"/>
      <c r="H12" s="46">
        <f>'Příloha č. 2 – Další sanitární '!D15+'Příloha č. 2 – Další sanitární '!E15+'Příloha č. 2 – Další sanitární '!F15</f>
        <v>0</v>
      </c>
      <c r="I12" s="27">
        <v>0.2</v>
      </c>
    </row>
    <row r="13" spans="3:9" ht="28.5" customHeight="1" x14ac:dyDescent="0.25">
      <c r="C13" s="26" t="s">
        <v>50</v>
      </c>
      <c r="D13" s="107" t="s">
        <v>88</v>
      </c>
      <c r="E13" s="108"/>
      <c r="F13" s="108"/>
      <c r="G13" s="109"/>
      <c r="H13" s="46">
        <f>'Příloha č. 2 – Další sanitární '!D19</f>
        <v>0</v>
      </c>
      <c r="I13" s="84">
        <v>0.1</v>
      </c>
    </row>
    <row r="14" spans="3:9" ht="30.75" customHeight="1" thickBot="1" x14ac:dyDescent="0.3">
      <c r="C14" s="80" t="s">
        <v>51</v>
      </c>
      <c r="D14" s="113" t="s">
        <v>37</v>
      </c>
      <c r="E14" s="114"/>
      <c r="F14" s="114"/>
      <c r="G14" s="115"/>
      <c r="H14" s="82">
        <f>'Příloha č. 3 – Mimořádný servis'!C12</f>
        <v>0</v>
      </c>
      <c r="I14" s="83">
        <v>0.2</v>
      </c>
    </row>
    <row r="15" spans="3:9" ht="19.5" thickBot="1" x14ac:dyDescent="0.3">
      <c r="C15" s="101" t="s">
        <v>52</v>
      </c>
      <c r="D15" s="102"/>
      <c r="E15" s="102"/>
      <c r="F15" s="102"/>
      <c r="G15" s="102"/>
      <c r="H15" s="48">
        <f>SUM(H10:H13)</f>
        <v>0</v>
      </c>
      <c r="I15" s="28">
        <f>SUM(I10:I14)</f>
        <v>1</v>
      </c>
    </row>
    <row r="18" spans="2:4" x14ac:dyDescent="0.25">
      <c r="B18" s="39" t="s">
        <v>39</v>
      </c>
      <c r="C18" s="43" t="s">
        <v>69</v>
      </c>
      <c r="D18" s="43"/>
    </row>
    <row r="19" spans="2:4" x14ac:dyDescent="0.25">
      <c r="B19" s="39"/>
      <c r="C19" s="43" t="s">
        <v>70</v>
      </c>
      <c r="D19" s="43"/>
    </row>
    <row r="20" spans="2:4" x14ac:dyDescent="0.25">
      <c r="B20" s="39"/>
      <c r="C20" s="43"/>
      <c r="D20" s="43"/>
    </row>
  </sheetData>
  <mergeCells count="12">
    <mergeCell ref="C15:G15"/>
    <mergeCell ref="I10:I11"/>
    <mergeCell ref="C10:C11"/>
    <mergeCell ref="D12:G12"/>
    <mergeCell ref="D13:G13"/>
    <mergeCell ref="D11:G11"/>
    <mergeCell ref="D14:G14"/>
    <mergeCell ref="D5:I6"/>
    <mergeCell ref="C8:G9"/>
    <mergeCell ref="H8:H9"/>
    <mergeCell ref="I8:I9"/>
    <mergeCell ref="D10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0B75-F824-4959-B983-FC0C6430E544}">
  <dimension ref="B1:K38"/>
  <sheetViews>
    <sheetView topLeftCell="A13" workbookViewId="0">
      <selection activeCell="N22" sqref="N22"/>
    </sheetView>
  </sheetViews>
  <sheetFormatPr defaultRowHeight="15" x14ac:dyDescent="0.25"/>
  <cols>
    <col min="1" max="1" width="1.85546875" customWidth="1"/>
    <col min="2" max="2" width="13.7109375" style="1" customWidth="1"/>
    <col min="3" max="3" width="27.7109375" bestFit="1" customWidth="1"/>
    <col min="4" max="4" width="34.7109375" bestFit="1" customWidth="1"/>
    <col min="5" max="5" width="7" customWidth="1"/>
    <col min="6" max="6" width="11.42578125" customWidth="1"/>
    <col min="7" max="7" width="12.5703125" customWidth="1"/>
    <col min="8" max="8" width="25.5703125" customWidth="1"/>
    <col min="9" max="10" width="20.42578125" customWidth="1"/>
  </cols>
  <sheetData>
    <row r="1" spans="2:11" x14ac:dyDescent="0.25">
      <c r="I1" s="78"/>
      <c r="J1" s="78" t="s">
        <v>75</v>
      </c>
    </row>
    <row r="2" spans="2:11" x14ac:dyDescent="0.25">
      <c r="I2" s="78"/>
      <c r="J2" s="78" t="s">
        <v>76</v>
      </c>
    </row>
    <row r="3" spans="2:11" ht="26.25" x14ac:dyDescent="0.4">
      <c r="B3" s="79"/>
      <c r="C3" s="79"/>
      <c r="D3" s="133" t="s">
        <v>78</v>
      </c>
      <c r="E3" s="133"/>
      <c r="F3" s="133"/>
      <c r="G3" s="133"/>
      <c r="H3" s="79"/>
      <c r="I3" s="79"/>
      <c r="J3" s="79"/>
    </row>
    <row r="4" spans="2:11" ht="15.75" thickBot="1" x14ac:dyDescent="0.3"/>
    <row r="5" spans="2:11" ht="19.5" thickBot="1" x14ac:dyDescent="0.35">
      <c r="B5" s="119" t="s">
        <v>54</v>
      </c>
      <c r="C5" s="120"/>
    </row>
    <row r="6" spans="2:11" ht="15" customHeight="1" x14ac:dyDescent="0.25">
      <c r="B6" s="127" t="s">
        <v>36</v>
      </c>
      <c r="C6" s="128"/>
      <c r="D6" s="128"/>
      <c r="E6" s="128"/>
      <c r="F6" s="128"/>
      <c r="G6" s="128"/>
      <c r="H6" s="128"/>
      <c r="I6" s="128"/>
      <c r="J6" s="129"/>
    </row>
    <row r="7" spans="2:11" ht="15.75" customHeight="1" thickBot="1" x14ac:dyDescent="0.3">
      <c r="B7" s="130"/>
      <c r="C7" s="131"/>
      <c r="D7" s="131"/>
      <c r="E7" s="131"/>
      <c r="F7" s="131"/>
      <c r="G7" s="131"/>
      <c r="H7" s="131"/>
      <c r="I7" s="131"/>
      <c r="J7" s="132"/>
    </row>
    <row r="8" spans="2:11" ht="71.25" customHeight="1" thickBot="1" x14ac:dyDescent="0.3">
      <c r="B8" s="13" t="s">
        <v>30</v>
      </c>
      <c r="C8" s="9" t="s">
        <v>9</v>
      </c>
      <c r="D8" s="3" t="s">
        <v>10</v>
      </c>
      <c r="E8" s="3" t="s">
        <v>1</v>
      </c>
      <c r="F8" s="3" t="s">
        <v>72</v>
      </c>
      <c r="G8" s="3" t="s">
        <v>12</v>
      </c>
      <c r="H8" s="3" t="s">
        <v>57</v>
      </c>
      <c r="I8" s="3" t="s">
        <v>14</v>
      </c>
      <c r="J8" s="4" t="s">
        <v>73</v>
      </c>
      <c r="K8" s="1"/>
    </row>
    <row r="9" spans="2:11" ht="15" customHeight="1" x14ac:dyDescent="0.25">
      <c r="B9" s="12">
        <v>1</v>
      </c>
      <c r="C9" s="14" t="s">
        <v>5</v>
      </c>
      <c r="D9" s="15" t="s">
        <v>27</v>
      </c>
      <c r="E9" s="16">
        <v>1</v>
      </c>
      <c r="F9" s="16" t="s">
        <v>11</v>
      </c>
      <c r="G9" s="29" t="s">
        <v>13</v>
      </c>
      <c r="H9" s="121" t="s">
        <v>59</v>
      </c>
      <c r="I9" s="32"/>
      <c r="J9" s="70"/>
      <c r="K9" s="116">
        <v>0.5</v>
      </c>
    </row>
    <row r="10" spans="2:11" ht="15" customHeight="1" x14ac:dyDescent="0.25">
      <c r="B10" s="10">
        <v>2</v>
      </c>
      <c r="C10" s="5" t="s">
        <v>0</v>
      </c>
      <c r="D10" s="6" t="s">
        <v>26</v>
      </c>
      <c r="E10" s="7">
        <v>1</v>
      </c>
      <c r="F10" s="7" t="s">
        <v>11</v>
      </c>
      <c r="G10" s="30" t="s">
        <v>13</v>
      </c>
      <c r="H10" s="122"/>
      <c r="I10" s="33"/>
      <c r="J10" s="71"/>
      <c r="K10" s="117"/>
    </row>
    <row r="11" spans="2:11" ht="15" customHeight="1" x14ac:dyDescent="0.25">
      <c r="B11" s="10">
        <v>3</v>
      </c>
      <c r="C11" s="5" t="s">
        <v>2</v>
      </c>
      <c r="D11" s="6" t="s">
        <v>25</v>
      </c>
      <c r="E11" s="7">
        <v>1</v>
      </c>
      <c r="F11" s="7" t="s">
        <v>11</v>
      </c>
      <c r="G11" s="30" t="s">
        <v>13</v>
      </c>
      <c r="H11" s="122"/>
      <c r="I11" s="33"/>
      <c r="J11" s="71"/>
      <c r="K11" s="117"/>
    </row>
    <row r="12" spans="2:11" ht="15" customHeight="1" x14ac:dyDescent="0.25">
      <c r="B12" s="10">
        <v>4</v>
      </c>
      <c r="C12" s="5" t="s">
        <v>3</v>
      </c>
      <c r="D12" s="6" t="s">
        <v>22</v>
      </c>
      <c r="E12" s="7">
        <v>1</v>
      </c>
      <c r="F12" s="7" t="s">
        <v>11</v>
      </c>
      <c r="G12" s="30" t="s">
        <v>13</v>
      </c>
      <c r="H12" s="122"/>
      <c r="I12" s="33"/>
      <c r="J12" s="71"/>
      <c r="K12" s="117"/>
    </row>
    <row r="13" spans="2:11" ht="15" customHeight="1" x14ac:dyDescent="0.25">
      <c r="B13" s="10">
        <v>5</v>
      </c>
      <c r="C13" s="5" t="s">
        <v>4</v>
      </c>
      <c r="D13" s="6" t="s">
        <v>21</v>
      </c>
      <c r="E13" s="7">
        <v>1</v>
      </c>
      <c r="F13" s="7" t="s">
        <v>11</v>
      </c>
      <c r="G13" s="30" t="s">
        <v>13</v>
      </c>
      <c r="H13" s="122"/>
      <c r="I13" s="33"/>
      <c r="J13" s="71"/>
      <c r="K13" s="117"/>
    </row>
    <row r="14" spans="2:11" ht="15" customHeight="1" x14ac:dyDescent="0.25">
      <c r="B14" s="10">
        <v>6</v>
      </c>
      <c r="C14" s="5" t="s">
        <v>6</v>
      </c>
      <c r="D14" s="6" t="s">
        <v>20</v>
      </c>
      <c r="E14" s="7">
        <v>1</v>
      </c>
      <c r="F14" s="7" t="s">
        <v>11</v>
      </c>
      <c r="G14" s="30" t="s">
        <v>13</v>
      </c>
      <c r="H14" s="122"/>
      <c r="I14" s="33"/>
      <c r="J14" s="71"/>
      <c r="K14" s="117"/>
    </row>
    <row r="15" spans="2:11" ht="15" customHeight="1" x14ac:dyDescent="0.25">
      <c r="B15" s="10">
        <v>7</v>
      </c>
      <c r="C15" s="5" t="s">
        <v>7</v>
      </c>
      <c r="D15" s="6" t="s">
        <v>23</v>
      </c>
      <c r="E15" s="7">
        <v>1</v>
      </c>
      <c r="F15" s="7" t="s">
        <v>11</v>
      </c>
      <c r="G15" s="30" t="s">
        <v>13</v>
      </c>
      <c r="H15" s="122"/>
      <c r="I15" s="33"/>
      <c r="J15" s="71"/>
      <c r="K15" s="117"/>
    </row>
    <row r="16" spans="2:11" ht="15" customHeight="1" x14ac:dyDescent="0.25">
      <c r="B16" s="10">
        <v>8</v>
      </c>
      <c r="C16" s="5" t="s">
        <v>31</v>
      </c>
      <c r="D16" s="6" t="s">
        <v>19</v>
      </c>
      <c r="E16" s="7">
        <v>1</v>
      </c>
      <c r="F16" s="7" t="s">
        <v>11</v>
      </c>
      <c r="G16" s="30" t="s">
        <v>13</v>
      </c>
      <c r="H16" s="122"/>
      <c r="I16" s="33"/>
      <c r="J16" s="71"/>
      <c r="K16" s="117"/>
    </row>
    <row r="17" spans="2:11" ht="15" customHeight="1" x14ac:dyDescent="0.25">
      <c r="B17" s="10">
        <v>9</v>
      </c>
      <c r="C17" s="5" t="s">
        <v>8</v>
      </c>
      <c r="D17" s="6" t="s">
        <v>18</v>
      </c>
      <c r="E17" s="7">
        <v>1</v>
      </c>
      <c r="F17" s="7" t="s">
        <v>11</v>
      </c>
      <c r="G17" s="30" t="s">
        <v>13</v>
      </c>
      <c r="H17" s="122"/>
      <c r="I17" s="33"/>
      <c r="J17" s="71"/>
      <c r="K17" s="117"/>
    </row>
    <row r="18" spans="2:11" ht="15" customHeight="1" x14ac:dyDescent="0.25">
      <c r="B18" s="10">
        <v>10</v>
      </c>
      <c r="C18" s="5" t="s">
        <v>28</v>
      </c>
      <c r="D18" s="6" t="s">
        <v>29</v>
      </c>
      <c r="E18" s="7">
        <v>1</v>
      </c>
      <c r="F18" s="7" t="s">
        <v>11</v>
      </c>
      <c r="G18" s="30" t="s">
        <v>13</v>
      </c>
      <c r="H18" s="122"/>
      <c r="I18" s="33"/>
      <c r="J18" s="71"/>
      <c r="K18" s="117"/>
    </row>
    <row r="19" spans="2:11" ht="15.75" customHeight="1" thickBot="1" x14ac:dyDescent="0.3">
      <c r="B19" s="11">
        <v>11</v>
      </c>
      <c r="C19" s="17" t="s">
        <v>17</v>
      </c>
      <c r="D19" s="18" t="s">
        <v>24</v>
      </c>
      <c r="E19" s="8">
        <v>1</v>
      </c>
      <c r="F19" s="8" t="s">
        <v>11</v>
      </c>
      <c r="G19" s="31" t="s">
        <v>13</v>
      </c>
      <c r="H19" s="123"/>
      <c r="I19" s="34"/>
      <c r="J19" s="72"/>
      <c r="K19" s="117"/>
    </row>
    <row r="20" spans="2:11" ht="15.75" thickBot="1" x14ac:dyDescent="0.3">
      <c r="B20" s="2"/>
      <c r="C20" s="134" t="s">
        <v>15</v>
      </c>
      <c r="D20" s="135"/>
      <c r="E20" s="135"/>
      <c r="F20" s="135"/>
      <c r="G20" s="135"/>
      <c r="H20" s="136"/>
      <c r="I20" s="19">
        <f>SUM(I9:I19)</f>
        <v>0</v>
      </c>
      <c r="J20" s="73">
        <f>SUM(J9:J19)</f>
        <v>0</v>
      </c>
      <c r="K20" s="117"/>
    </row>
    <row r="21" spans="2:11" ht="31.5" customHeight="1" thickBot="1" x14ac:dyDescent="0.3">
      <c r="B21" s="2"/>
      <c r="C21" s="137" t="s">
        <v>16</v>
      </c>
      <c r="D21" s="138"/>
      <c r="E21" s="138"/>
      <c r="F21" s="138"/>
      <c r="G21" s="138"/>
      <c r="H21" s="139"/>
      <c r="I21" s="140">
        <f>I20+J20</f>
        <v>0</v>
      </c>
      <c r="J21" s="142"/>
      <c r="K21" s="117"/>
    </row>
    <row r="22" spans="2:11" ht="15.75" thickBot="1" x14ac:dyDescent="0.3">
      <c r="K22" s="117"/>
    </row>
    <row r="23" spans="2:11" ht="15" customHeight="1" x14ac:dyDescent="0.25">
      <c r="B23" s="127" t="s">
        <v>42</v>
      </c>
      <c r="C23" s="128"/>
      <c r="D23" s="128"/>
      <c r="E23" s="128"/>
      <c r="F23" s="128"/>
      <c r="G23" s="128"/>
      <c r="H23" s="128"/>
      <c r="I23" s="128"/>
      <c r="J23" s="128"/>
      <c r="K23" s="117"/>
    </row>
    <row r="24" spans="2:11" ht="15.75" customHeight="1" thickBot="1" x14ac:dyDescent="0.3">
      <c r="B24" s="130"/>
      <c r="C24" s="131"/>
      <c r="D24" s="131"/>
      <c r="E24" s="131"/>
      <c r="F24" s="131"/>
      <c r="G24" s="131"/>
      <c r="H24" s="131"/>
      <c r="I24" s="131"/>
      <c r="J24" s="131"/>
      <c r="K24" s="117"/>
    </row>
    <row r="25" spans="2:11" ht="63.75" thickBot="1" x14ac:dyDescent="0.3">
      <c r="B25" s="13" t="s">
        <v>30</v>
      </c>
      <c r="C25" s="9" t="s">
        <v>9</v>
      </c>
      <c r="D25" s="3" t="s">
        <v>10</v>
      </c>
      <c r="E25" s="3" t="s">
        <v>1</v>
      </c>
      <c r="F25" s="3" t="s">
        <v>72</v>
      </c>
      <c r="G25" s="54" t="s">
        <v>12</v>
      </c>
      <c r="H25" s="13" t="s">
        <v>57</v>
      </c>
      <c r="I25" s="9" t="s">
        <v>14</v>
      </c>
      <c r="J25" s="54" t="s">
        <v>73</v>
      </c>
      <c r="K25" s="117"/>
    </row>
    <row r="26" spans="2:11" ht="15" customHeight="1" x14ac:dyDescent="0.25">
      <c r="B26" s="12">
        <v>1</v>
      </c>
      <c r="C26" s="14" t="s">
        <v>5</v>
      </c>
      <c r="D26" s="15" t="s">
        <v>27</v>
      </c>
      <c r="E26" s="16">
        <v>1</v>
      </c>
      <c r="F26" s="16" t="s">
        <v>11</v>
      </c>
      <c r="G26" s="29" t="s">
        <v>13</v>
      </c>
      <c r="H26" s="124" t="s">
        <v>58</v>
      </c>
      <c r="I26" s="32"/>
      <c r="J26" s="70"/>
      <c r="K26" s="117"/>
    </row>
    <row r="27" spans="2:11" ht="15" customHeight="1" x14ac:dyDescent="0.25">
      <c r="B27" s="10">
        <v>2</v>
      </c>
      <c r="C27" s="5" t="s">
        <v>0</v>
      </c>
      <c r="D27" s="6" t="s">
        <v>26</v>
      </c>
      <c r="E27" s="7">
        <v>1</v>
      </c>
      <c r="F27" s="7" t="s">
        <v>11</v>
      </c>
      <c r="G27" s="30" t="s">
        <v>13</v>
      </c>
      <c r="H27" s="125"/>
      <c r="I27" s="33"/>
      <c r="J27" s="71"/>
      <c r="K27" s="117"/>
    </row>
    <row r="28" spans="2:11" ht="15" customHeight="1" x14ac:dyDescent="0.25">
      <c r="B28" s="10">
        <v>3</v>
      </c>
      <c r="C28" s="5" t="s">
        <v>2</v>
      </c>
      <c r="D28" s="6" t="s">
        <v>25</v>
      </c>
      <c r="E28" s="7">
        <v>1</v>
      </c>
      <c r="F28" s="7" t="s">
        <v>11</v>
      </c>
      <c r="G28" s="30" t="s">
        <v>13</v>
      </c>
      <c r="H28" s="125"/>
      <c r="I28" s="33"/>
      <c r="J28" s="71"/>
      <c r="K28" s="117"/>
    </row>
    <row r="29" spans="2:11" ht="15" customHeight="1" x14ac:dyDescent="0.25">
      <c r="B29" s="10">
        <v>4</v>
      </c>
      <c r="C29" s="5" t="s">
        <v>3</v>
      </c>
      <c r="D29" s="6" t="s">
        <v>22</v>
      </c>
      <c r="E29" s="7">
        <v>1</v>
      </c>
      <c r="F29" s="7" t="s">
        <v>11</v>
      </c>
      <c r="G29" s="30" t="s">
        <v>13</v>
      </c>
      <c r="H29" s="125"/>
      <c r="I29" s="33"/>
      <c r="J29" s="71"/>
      <c r="K29" s="117"/>
    </row>
    <row r="30" spans="2:11" ht="15" customHeight="1" x14ac:dyDescent="0.25">
      <c r="B30" s="10">
        <v>5</v>
      </c>
      <c r="C30" s="5" t="s">
        <v>4</v>
      </c>
      <c r="D30" s="6" t="s">
        <v>21</v>
      </c>
      <c r="E30" s="7">
        <v>1</v>
      </c>
      <c r="F30" s="7" t="s">
        <v>11</v>
      </c>
      <c r="G30" s="30" t="s">
        <v>13</v>
      </c>
      <c r="H30" s="125"/>
      <c r="I30" s="33"/>
      <c r="J30" s="71"/>
      <c r="K30" s="117"/>
    </row>
    <row r="31" spans="2:11" ht="15" customHeight="1" x14ac:dyDescent="0.25">
      <c r="B31" s="10">
        <v>6</v>
      </c>
      <c r="C31" s="5" t="s">
        <v>6</v>
      </c>
      <c r="D31" s="6" t="s">
        <v>20</v>
      </c>
      <c r="E31" s="7">
        <v>1</v>
      </c>
      <c r="F31" s="7" t="s">
        <v>11</v>
      </c>
      <c r="G31" s="30" t="s">
        <v>13</v>
      </c>
      <c r="H31" s="125"/>
      <c r="I31" s="33"/>
      <c r="J31" s="71"/>
      <c r="K31" s="117"/>
    </row>
    <row r="32" spans="2:11" ht="15" customHeight="1" x14ac:dyDescent="0.25">
      <c r="B32" s="10">
        <v>7</v>
      </c>
      <c r="C32" s="5" t="s">
        <v>7</v>
      </c>
      <c r="D32" s="6" t="s">
        <v>23</v>
      </c>
      <c r="E32" s="7">
        <v>1</v>
      </c>
      <c r="F32" s="7" t="s">
        <v>11</v>
      </c>
      <c r="G32" s="30" t="s">
        <v>13</v>
      </c>
      <c r="H32" s="125"/>
      <c r="I32" s="33"/>
      <c r="J32" s="71"/>
      <c r="K32" s="117"/>
    </row>
    <row r="33" spans="2:11" ht="15" customHeight="1" x14ac:dyDescent="0.25">
      <c r="B33" s="10">
        <v>8</v>
      </c>
      <c r="C33" s="5" t="s">
        <v>31</v>
      </c>
      <c r="D33" s="6" t="s">
        <v>19</v>
      </c>
      <c r="E33" s="7">
        <v>1</v>
      </c>
      <c r="F33" s="7" t="s">
        <v>11</v>
      </c>
      <c r="G33" s="30" t="s">
        <v>13</v>
      </c>
      <c r="H33" s="125"/>
      <c r="I33" s="33"/>
      <c r="J33" s="71"/>
      <c r="K33" s="117"/>
    </row>
    <row r="34" spans="2:11" ht="15" customHeight="1" x14ac:dyDescent="0.25">
      <c r="B34" s="10">
        <v>9</v>
      </c>
      <c r="C34" s="5" t="s">
        <v>8</v>
      </c>
      <c r="D34" s="6" t="s">
        <v>18</v>
      </c>
      <c r="E34" s="7">
        <v>1</v>
      </c>
      <c r="F34" s="7" t="s">
        <v>11</v>
      </c>
      <c r="G34" s="30" t="s">
        <v>13</v>
      </c>
      <c r="H34" s="125"/>
      <c r="I34" s="33"/>
      <c r="J34" s="71"/>
      <c r="K34" s="117"/>
    </row>
    <row r="35" spans="2:11" ht="15" customHeight="1" x14ac:dyDescent="0.25">
      <c r="B35" s="10">
        <v>10</v>
      </c>
      <c r="C35" s="5" t="s">
        <v>28</v>
      </c>
      <c r="D35" s="6" t="s">
        <v>29</v>
      </c>
      <c r="E35" s="7">
        <v>1</v>
      </c>
      <c r="F35" s="7" t="s">
        <v>11</v>
      </c>
      <c r="G35" s="30" t="s">
        <v>13</v>
      </c>
      <c r="H35" s="125"/>
      <c r="I35" s="33"/>
      <c r="J35" s="71"/>
      <c r="K35" s="117"/>
    </row>
    <row r="36" spans="2:11" ht="15.75" customHeight="1" thickBot="1" x14ac:dyDescent="0.3">
      <c r="B36" s="11">
        <v>11</v>
      </c>
      <c r="C36" s="17" t="s">
        <v>17</v>
      </c>
      <c r="D36" s="18" t="s">
        <v>24</v>
      </c>
      <c r="E36" s="8">
        <v>1</v>
      </c>
      <c r="F36" s="8" t="s">
        <v>11</v>
      </c>
      <c r="G36" s="31" t="s">
        <v>13</v>
      </c>
      <c r="H36" s="126"/>
      <c r="I36" s="34"/>
      <c r="J36" s="72"/>
      <c r="K36" s="118"/>
    </row>
    <row r="37" spans="2:11" ht="15.75" thickBot="1" x14ac:dyDescent="0.3">
      <c r="B37" s="2"/>
      <c r="C37" s="134" t="s">
        <v>15</v>
      </c>
      <c r="D37" s="135"/>
      <c r="E37" s="135"/>
      <c r="F37" s="135"/>
      <c r="G37" s="135"/>
      <c r="H37" s="136"/>
      <c r="I37" s="19">
        <f>SUM(I26:I36)</f>
        <v>0</v>
      </c>
      <c r="J37" s="20">
        <f>SUM(J26:J36)</f>
        <v>0</v>
      </c>
    </row>
    <row r="38" spans="2:11" ht="16.5" thickBot="1" x14ac:dyDescent="0.3">
      <c r="B38" s="2"/>
      <c r="C38" s="137" t="s">
        <v>16</v>
      </c>
      <c r="D38" s="138"/>
      <c r="E38" s="138"/>
      <c r="F38" s="138"/>
      <c r="G38" s="138"/>
      <c r="H38" s="139"/>
      <c r="I38" s="140">
        <f>I37+J37</f>
        <v>0</v>
      </c>
      <c r="J38" s="141"/>
    </row>
  </sheetData>
  <mergeCells count="13">
    <mergeCell ref="D3:G3"/>
    <mergeCell ref="C37:H37"/>
    <mergeCell ref="C38:H38"/>
    <mergeCell ref="I38:J38"/>
    <mergeCell ref="C20:H20"/>
    <mergeCell ref="B23:J24"/>
    <mergeCell ref="I21:J21"/>
    <mergeCell ref="C21:H21"/>
    <mergeCell ref="K9:K36"/>
    <mergeCell ref="B5:C5"/>
    <mergeCell ref="H9:H19"/>
    <mergeCell ref="H26:H36"/>
    <mergeCell ref="B6:J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74833-982B-4A63-A03E-226FF6656199}">
  <dimension ref="B2:H24"/>
  <sheetViews>
    <sheetView topLeftCell="A9" zoomScale="90" zoomScaleNormal="90" workbookViewId="0">
      <selection activeCell="D19" sqref="D19"/>
    </sheetView>
  </sheetViews>
  <sheetFormatPr defaultRowHeight="15" x14ac:dyDescent="0.25"/>
  <cols>
    <col min="1" max="1" width="1.7109375" customWidth="1"/>
    <col min="2" max="2" width="14.28515625" customWidth="1"/>
    <col min="3" max="3" width="33" customWidth="1"/>
    <col min="4" max="6" width="22" customWidth="1"/>
    <col min="7" max="7" width="21.140625" customWidth="1"/>
  </cols>
  <sheetData>
    <row r="2" spans="2:8" x14ac:dyDescent="0.25">
      <c r="G2" s="78" t="s">
        <v>77</v>
      </c>
    </row>
    <row r="3" spans="2:8" x14ac:dyDescent="0.25">
      <c r="G3" s="78" t="s">
        <v>76</v>
      </c>
    </row>
    <row r="4" spans="2:8" x14ac:dyDescent="0.25">
      <c r="G4" s="78"/>
    </row>
    <row r="5" spans="2:8" ht="27" thickBot="1" x14ac:dyDescent="0.45">
      <c r="D5" s="133" t="s">
        <v>84</v>
      </c>
      <c r="E5" s="133"/>
      <c r="F5" s="133"/>
      <c r="G5" s="78"/>
    </row>
    <row r="6" spans="2:8" x14ac:dyDescent="0.25">
      <c r="C6" s="148" t="s">
        <v>85</v>
      </c>
    </row>
    <row r="7" spans="2:8" ht="15.75" thickBot="1" x14ac:dyDescent="0.3">
      <c r="C7" s="150"/>
    </row>
    <row r="8" spans="2:8" ht="15" customHeight="1" x14ac:dyDescent="0.25">
      <c r="C8" s="151" t="s">
        <v>32</v>
      </c>
      <c r="D8" s="153" t="s">
        <v>81</v>
      </c>
      <c r="E8" s="146" t="s">
        <v>82</v>
      </c>
      <c r="F8" s="155" t="s">
        <v>38</v>
      </c>
      <c r="G8" s="151" t="s">
        <v>35</v>
      </c>
      <c r="H8" s="21"/>
    </row>
    <row r="9" spans="2:8" ht="82.5" customHeight="1" thickBot="1" x14ac:dyDescent="0.3">
      <c r="C9" s="152"/>
      <c r="D9" s="154"/>
      <c r="E9" s="147"/>
      <c r="F9" s="156"/>
      <c r="G9" s="152"/>
      <c r="H9" s="21"/>
    </row>
    <row r="10" spans="2:8" ht="31.5" customHeight="1" x14ac:dyDescent="0.25">
      <c r="B10" s="148" t="s">
        <v>55</v>
      </c>
      <c r="C10" s="40" t="s">
        <v>65</v>
      </c>
      <c r="D10" s="75"/>
      <c r="E10" s="22"/>
      <c r="F10" s="55" t="s">
        <v>34</v>
      </c>
      <c r="G10" s="47"/>
      <c r="H10" s="143">
        <v>0.2</v>
      </c>
    </row>
    <row r="11" spans="2:8" ht="31.5" customHeight="1" x14ac:dyDescent="0.25">
      <c r="B11" s="149"/>
      <c r="C11" s="41" t="s">
        <v>66</v>
      </c>
      <c r="D11" s="76"/>
      <c r="E11" s="23"/>
      <c r="F11" s="56"/>
      <c r="G11" s="24"/>
      <c r="H11" s="144"/>
    </row>
    <row r="12" spans="2:8" ht="31.5" customHeight="1" x14ac:dyDescent="0.25">
      <c r="B12" s="149"/>
      <c r="C12" s="41" t="s">
        <v>62</v>
      </c>
      <c r="D12" s="76"/>
      <c r="E12" s="23"/>
      <c r="F12" s="57" t="s">
        <v>34</v>
      </c>
      <c r="G12" s="36"/>
      <c r="H12" s="144"/>
    </row>
    <row r="13" spans="2:8" ht="31.5" customHeight="1" x14ac:dyDescent="0.25">
      <c r="B13" s="149"/>
      <c r="C13" s="41" t="s">
        <v>63</v>
      </c>
      <c r="D13" s="76"/>
      <c r="E13" s="53" t="s">
        <v>34</v>
      </c>
      <c r="F13" s="58" t="s">
        <v>34</v>
      </c>
      <c r="G13" s="24"/>
      <c r="H13" s="144"/>
    </row>
    <row r="14" spans="2:8" ht="31.5" customHeight="1" thickBot="1" x14ac:dyDescent="0.3">
      <c r="B14" s="149"/>
      <c r="C14" s="42" t="s">
        <v>64</v>
      </c>
      <c r="D14" s="77"/>
      <c r="E14" s="60"/>
      <c r="F14" s="59" t="s">
        <v>34</v>
      </c>
      <c r="G14" s="37"/>
      <c r="H14" s="144"/>
    </row>
    <row r="15" spans="2:8" ht="31.5" customHeight="1" thickBot="1" x14ac:dyDescent="0.3">
      <c r="B15" s="150"/>
      <c r="C15" s="69" t="s">
        <v>52</v>
      </c>
      <c r="D15" s="61">
        <f>SUM(D10:D14)</f>
        <v>0</v>
      </c>
      <c r="E15" s="62">
        <f>E14+E12+E11+E10</f>
        <v>0</v>
      </c>
      <c r="F15" s="63">
        <f>F11</f>
        <v>0</v>
      </c>
      <c r="G15" s="52" t="s">
        <v>34</v>
      </c>
      <c r="H15" s="145"/>
    </row>
    <row r="16" spans="2:8" ht="18" customHeight="1" thickBot="1" x14ac:dyDescent="0.3">
      <c r="B16" s="64"/>
      <c r="C16" s="67"/>
      <c r="D16" s="65"/>
      <c r="E16" s="65"/>
      <c r="F16" s="65"/>
      <c r="G16" s="68"/>
      <c r="H16" s="66"/>
    </row>
    <row r="17" spans="2:8" ht="32.25" customHeight="1" thickBot="1" x14ac:dyDescent="0.3">
      <c r="B17" s="64"/>
      <c r="C17" s="81" t="s">
        <v>86</v>
      </c>
      <c r="D17" s="65"/>
      <c r="E17" s="38"/>
      <c r="F17" s="38"/>
      <c r="G17" s="38"/>
      <c r="H17" s="66"/>
    </row>
    <row r="18" spans="2:8" ht="31.5" customHeight="1" thickBot="1" x14ac:dyDescent="0.3">
      <c r="B18" s="21"/>
      <c r="C18" s="44" t="s">
        <v>43</v>
      </c>
      <c r="D18" s="87" t="s">
        <v>44</v>
      </c>
      <c r="E18" s="38"/>
      <c r="F18" s="38"/>
      <c r="G18" s="38"/>
      <c r="H18" s="25"/>
    </row>
    <row r="19" spans="2:8" ht="31.5" customHeight="1" thickBot="1" x14ac:dyDescent="0.3">
      <c r="B19" s="35" t="s">
        <v>74</v>
      </c>
      <c r="C19" s="85" t="s">
        <v>45</v>
      </c>
      <c r="D19" s="88"/>
      <c r="E19" s="86">
        <v>0.1</v>
      </c>
      <c r="F19" s="38"/>
      <c r="G19" s="38"/>
    </row>
    <row r="20" spans="2:8" ht="16.5" customHeight="1" x14ac:dyDescent="0.25">
      <c r="C20" s="21"/>
      <c r="D20" s="21"/>
      <c r="E20" s="21"/>
      <c r="F20" s="21"/>
      <c r="G20" s="21"/>
      <c r="H20" s="21"/>
    </row>
    <row r="21" spans="2:8" ht="17.25" customHeight="1" x14ac:dyDescent="0.25">
      <c r="B21" s="39" t="s">
        <v>39</v>
      </c>
      <c r="C21" s="43" t="s">
        <v>67</v>
      </c>
      <c r="D21" s="38"/>
      <c r="E21" s="38"/>
      <c r="F21" s="38"/>
    </row>
    <row r="22" spans="2:8" ht="17.25" customHeight="1" x14ac:dyDescent="0.25">
      <c r="B22" s="39" t="s">
        <v>40</v>
      </c>
      <c r="C22" s="43" t="s">
        <v>68</v>
      </c>
      <c r="D22" s="38"/>
      <c r="E22" s="38"/>
      <c r="F22" s="38"/>
    </row>
    <row r="23" spans="2:8" ht="17.25" customHeight="1" x14ac:dyDescent="0.25">
      <c r="B23" s="39" t="s">
        <v>41</v>
      </c>
      <c r="C23" s="43" t="s">
        <v>83</v>
      </c>
      <c r="D23" s="38"/>
      <c r="E23" s="38"/>
      <c r="F23" s="38"/>
    </row>
    <row r="24" spans="2:8" x14ac:dyDescent="0.25">
      <c r="B24" s="38"/>
    </row>
  </sheetData>
  <mergeCells count="9">
    <mergeCell ref="D5:F5"/>
    <mergeCell ref="H10:H15"/>
    <mergeCell ref="E8:E9"/>
    <mergeCell ref="B10:B15"/>
    <mergeCell ref="G8:G9"/>
    <mergeCell ref="D8:D9"/>
    <mergeCell ref="C8:C9"/>
    <mergeCell ref="F8:F9"/>
    <mergeCell ref="C6:C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075F4-620A-45F7-91BB-0219B6B7A72C}">
  <dimension ref="B2:G12"/>
  <sheetViews>
    <sheetView workbookViewId="0">
      <selection activeCell="G24" sqref="G24"/>
    </sheetView>
  </sheetViews>
  <sheetFormatPr defaultRowHeight="15" x14ac:dyDescent="0.25"/>
  <cols>
    <col min="2" max="2" width="46.28515625" customWidth="1"/>
    <col min="3" max="3" width="20.5703125" customWidth="1"/>
  </cols>
  <sheetData>
    <row r="2" spans="2:7" x14ac:dyDescent="0.25">
      <c r="F2" s="78" t="s">
        <v>80</v>
      </c>
    </row>
    <row r="3" spans="2:7" x14ac:dyDescent="0.25">
      <c r="F3" s="78" t="s">
        <v>76</v>
      </c>
    </row>
    <row r="5" spans="2:7" ht="26.25" x14ac:dyDescent="0.4">
      <c r="B5" s="133" t="s">
        <v>79</v>
      </c>
      <c r="C5" s="133"/>
      <c r="D5" s="133"/>
      <c r="E5" s="133"/>
    </row>
    <row r="7" spans="2:7" x14ac:dyDescent="0.25">
      <c r="G7" s="78"/>
    </row>
    <row r="8" spans="2:7" ht="15.75" thickBot="1" x14ac:dyDescent="0.3">
      <c r="G8" s="78"/>
    </row>
    <row r="9" spans="2:7" ht="19.5" thickBot="1" x14ac:dyDescent="0.3">
      <c r="B9" s="74" t="s">
        <v>56</v>
      </c>
    </row>
    <row r="10" spans="2:7" ht="15.75" x14ac:dyDescent="0.25">
      <c r="B10" s="157" t="s">
        <v>32</v>
      </c>
      <c r="C10" s="159" t="s">
        <v>71</v>
      </c>
      <c r="D10" s="51"/>
      <c r="E10" s="51"/>
    </row>
    <row r="11" spans="2:7" ht="16.5" thickBot="1" x14ac:dyDescent="0.3">
      <c r="B11" s="158"/>
      <c r="C11" s="160"/>
      <c r="D11" s="51"/>
      <c r="E11" s="51"/>
    </row>
    <row r="12" spans="2:7" ht="19.5" thickBot="1" x14ac:dyDescent="0.3">
      <c r="B12" s="49" t="s">
        <v>37</v>
      </c>
      <c r="C12" s="50"/>
      <c r="D12" s="161">
        <v>0.2</v>
      </c>
      <c r="E12" s="162"/>
    </row>
  </sheetData>
  <mergeCells count="4">
    <mergeCell ref="B10:B11"/>
    <mergeCell ref="C10:C11"/>
    <mergeCell ref="D12:E12"/>
    <mergeCell ref="B5:E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Shrnutí</vt:lpstr>
      <vt:lpstr>Příloha č. 1 – Seznam sanitární</vt:lpstr>
      <vt:lpstr>Příloha č. 2 – Další sanitární </vt:lpstr>
      <vt:lpstr>Příloha č. 3 – Mimořádný servis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Halouska Michal</dc:creator>
  <cp:lastModifiedBy>Mohelská Lenka</cp:lastModifiedBy>
  <dcterms:created xsi:type="dcterms:W3CDTF">2026-01-20T05:34:17Z</dcterms:created>
  <dcterms:modified xsi:type="dcterms:W3CDTF">2026-05-04T11:50:35Z</dcterms:modified>
</cp:coreProperties>
</file>