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lužby poistenia/Výzvy na predloženie ponuky/Výzva č. 2_Poistenie A Technická 6/Finál Jožka/"/>
    </mc:Choice>
  </mc:AlternateContent>
  <xr:revisionPtr revIDLastSave="0" documentId="8_{68322A96-7242-40F9-9BE5-678915CEA4E0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uchádzača'!$B$3:$J$41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6" l="1"/>
  <c r="J30" i="6"/>
  <c r="J38" i="6"/>
  <c r="F31" i="6" l="1"/>
  <c r="H16" i="6"/>
  <c r="F16" i="6"/>
</calcChain>
</file>

<file path=xl/sharedStrings.xml><?xml version="1.0" encoding="utf-8"?>
<sst xmlns="http://schemas.openxmlformats.org/spreadsheetml/2006/main" count="85" uniqueCount="77">
  <si>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</si>
  <si>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</si>
  <si>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</si>
  <si>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</si>
  <si>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</si>
  <si>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</si>
  <si>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</si>
  <si>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</si>
  <si>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</si>
  <si>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</si>
  <si>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</si>
  <si>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</si>
  <si>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</si>
  <si>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</si>
  <si>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</si>
  <si>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</si>
  <si>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</si>
  <si>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</si>
  <si>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</si>
  <si>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</si>
  <si>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</si>
  <si>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</si>
  <si>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</si>
  <si>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</si>
  <si>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</si>
  <si>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</si>
  <si>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</si>
  <si>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</si>
  <si>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</si>
  <si>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</si>
  <si>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</si>
  <si>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</si>
  <si>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</si>
  <si>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</si>
  <si>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</si>
  <si>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</si>
  <si>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</si>
  <si>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</si>
  <si>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</si>
  <si>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Uchádzač vypĺňa iba bunky v modrom podfarbení !!!</t>
  </si>
  <si>
    <t>Dátum:</t>
  </si>
  <si>
    <t>Pol. č.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</si>
  <si>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</si>
  <si>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</si>
  <si>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</si>
  <si>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</si>
  <si>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t>1</t>
  </si>
  <si>
    <t>Pomocné kritérium hodnotenia v prípade rovnosti ponúk</t>
  </si>
  <si>
    <t>Dynamický nákupný systém "Služby poistenia"</t>
  </si>
  <si>
    <t>Spoluúčasť</t>
  </si>
  <si>
    <t>Kritérium č. 1: Cena bez DPH</t>
  </si>
  <si>
    <t>Ročná sadzba v ‰</t>
  </si>
  <si>
    <t>Predmet poistenia - názov položky</t>
  </si>
  <si>
    <t>KOMPLEXNÉ ŽIVELNÉ POISTENIE</t>
  </si>
  <si>
    <t>POISTENIE PRE PRÍPAD ODCUDZENIA VECI, VANDALIZMUS</t>
  </si>
  <si>
    <t>2</t>
  </si>
  <si>
    <t>3</t>
  </si>
  <si>
    <t>4</t>
  </si>
  <si>
    <t>nová cena</t>
  </si>
  <si>
    <t>prvé riziko</t>
  </si>
  <si>
    <r>
      <t xml:space="preserve">Ročné poistné </t>
    </r>
    <r>
      <rPr>
        <sz val="11"/>
        <color theme="1"/>
        <rFont val="Garamond"/>
        <family val="1"/>
        <charset val="238"/>
      </rPr>
      <t>v eur bez DPH</t>
    </r>
  </si>
  <si>
    <r>
      <t xml:space="preserve">Spôsob </t>
    </r>
    <r>
      <rPr>
        <sz val="11"/>
        <color theme="1"/>
        <rFont val="Garamond"/>
        <family val="1"/>
        <charset val="238"/>
      </rPr>
      <t>poistenia</t>
    </r>
  </si>
  <si>
    <r>
      <t xml:space="preserve">Poistná suma </t>
    </r>
    <r>
      <rPr>
        <sz val="11"/>
        <color theme="1"/>
        <rFont val="Garamond"/>
        <family val="1"/>
        <charset val="238"/>
      </rPr>
      <t>s DPH</t>
    </r>
  </si>
  <si>
    <t>‰</t>
  </si>
  <si>
    <t>POISTENIE PRE PRÍPAD POŠKODENIA ALEBO ZNIČENIA SKLA</t>
  </si>
  <si>
    <t>POISTENIE STROJOV A ZARIADENÍ, ELEKTRONIKY "LOM STROJA"</t>
  </si>
  <si>
    <r>
      <rPr>
        <u/>
        <sz val="9"/>
        <rFont val="Garamond"/>
        <family val="1"/>
        <charset val="238"/>
      </rPr>
      <t>Pozn.</t>
    </r>
    <r>
      <rPr>
        <sz val="9"/>
        <rFont val="Garamond"/>
        <family val="1"/>
        <charset val="238"/>
      </rPr>
      <t xml:space="preserve">: Cena </t>
    </r>
    <r>
      <rPr>
        <b/>
        <sz val="9"/>
        <rFont val="Garamond"/>
        <family val="1"/>
        <charset val="238"/>
      </rPr>
      <t>je prevedená automaticky</t>
    </r>
    <r>
      <rPr>
        <sz val="9"/>
        <rFont val="Garamond"/>
        <family val="1"/>
        <charset val="238"/>
      </rPr>
      <t xml:space="preserve"> z rozpočtu tejto položky (stĺpec J/riadok 19)</t>
    </r>
  </si>
  <si>
    <t>Príloha č. 2 - Ponuka uchádzača vo výzve č. 2 "Poistenie administratívnej budovy Technická 6"</t>
  </si>
  <si>
    <r>
      <t xml:space="preserve">a) </t>
    </r>
    <r>
      <rPr>
        <sz val="11"/>
        <color theme="1"/>
        <rFont val="Garamond"/>
        <family val="1"/>
        <charset val="238"/>
      </rPr>
      <t>Administratívna budova Technická 6,</t>
    </r>
    <r>
      <rPr>
        <b/>
        <sz val="11"/>
        <color theme="1"/>
        <rFont val="Garamond"/>
        <family val="1"/>
        <charset val="238"/>
      </rPr>
      <t xml:space="preserve"> vrátane </t>
    </r>
    <r>
      <rPr>
        <sz val="11"/>
        <color theme="1"/>
        <rFont val="Garamond"/>
        <family val="1"/>
        <charset val="238"/>
      </rPr>
      <t>všetkých prípojok a stavebných súčastí</t>
    </r>
  </si>
  <si>
    <r>
      <rPr>
        <b/>
        <sz val="11"/>
        <color theme="1"/>
        <rFont val="Garamond"/>
        <family val="1"/>
        <charset val="238"/>
      </rPr>
      <t xml:space="preserve">b) </t>
    </r>
    <r>
      <rPr>
        <sz val="11"/>
        <color theme="1"/>
        <rFont val="Garamond"/>
        <family val="1"/>
        <charset val="238"/>
      </rPr>
      <t xml:space="preserve">Náklady v </t>
    </r>
    <r>
      <rPr>
        <b/>
        <sz val="11"/>
        <color theme="1"/>
        <rFont val="Garamond"/>
        <family val="1"/>
        <charset val="238"/>
      </rPr>
      <t xml:space="preserve">súvislosti </t>
    </r>
    <r>
      <rPr>
        <sz val="11"/>
        <color theme="1"/>
        <rFont val="Garamond"/>
        <family val="1"/>
        <charset val="238"/>
      </rPr>
      <t>s poistnou udalosťou</t>
    </r>
  </si>
  <si>
    <r>
      <t xml:space="preserve">Stavebné a technologické </t>
    </r>
    <r>
      <rPr>
        <sz val="11"/>
        <color theme="1"/>
        <rFont val="Garamond"/>
        <family val="1"/>
        <charset val="238"/>
      </rPr>
      <t>súčasti Administratívnej budovy Technická 6</t>
    </r>
  </si>
  <si>
    <r>
      <t xml:space="preserve">Pevne vsadené, alebo osadené sklo </t>
    </r>
    <r>
      <rPr>
        <sz val="11"/>
        <color theme="1"/>
        <rFont val="Garamond"/>
        <family val="1"/>
        <charset val="238"/>
      </rPr>
      <t>- v rámci súčasti administratívnej budovy Technická 6</t>
    </r>
  </si>
  <si>
    <r>
      <t xml:space="preserve">Stavebné a technologické </t>
    </r>
    <r>
      <rPr>
        <sz val="11"/>
        <color theme="1"/>
        <rFont val="Garamond"/>
        <family val="1"/>
        <charset val="238"/>
      </rPr>
      <t>súčasti administratívnej budovy Technická 6</t>
    </r>
  </si>
  <si>
    <r>
      <t xml:space="preserve">Daň z poistenia spolu </t>
    </r>
    <r>
      <rPr>
        <sz val="14"/>
        <color theme="1"/>
        <rFont val="Garamond"/>
        <family val="1"/>
        <charset val="238"/>
      </rPr>
      <t>(za ročné poistné pol. č. 1 až č. 4):</t>
    </r>
  </si>
  <si>
    <r>
      <t xml:space="preserve">Celková cena bez DPH </t>
    </r>
    <r>
      <rPr>
        <sz val="14"/>
        <color theme="1"/>
        <rFont val="Garamond"/>
        <family val="1"/>
        <charset val="238"/>
      </rPr>
      <t>(spolu za ročné poistné pol. č. 1 až č. 4):</t>
    </r>
  </si>
  <si>
    <r>
      <t xml:space="preserve">Celková cena vrátane dane z poistenia </t>
    </r>
    <r>
      <rPr>
        <sz val="14"/>
        <color theme="1"/>
        <rFont val="Garamond"/>
        <family val="1"/>
        <charset val="238"/>
      </rPr>
      <t>(za celé zmluvné obdobie 6 rokov):</t>
    </r>
  </si>
  <si>
    <r>
      <t xml:space="preserve">Cena za </t>
    </r>
    <r>
      <rPr>
        <b/>
        <sz val="12"/>
        <rFont val="Garamond"/>
        <family val="1"/>
        <charset val="238"/>
      </rPr>
      <t>ročné poistné</t>
    </r>
    <r>
      <rPr>
        <sz val="12"/>
        <rFont val="Garamond"/>
        <family val="1"/>
        <charset val="238"/>
      </rPr>
      <t xml:space="preserve"> v eur bez DPH pre </t>
    </r>
    <r>
      <rPr>
        <b/>
        <sz val="12"/>
        <rFont val="Garamond"/>
        <family val="1"/>
        <charset val="238"/>
      </rPr>
      <t>Komplexné živelné poistenie</t>
    </r>
    <r>
      <rPr>
        <sz val="12"/>
        <rFont val="Garamond"/>
        <family val="1"/>
        <charset val="238"/>
      </rPr>
      <t xml:space="preserve"> (</t>
    </r>
    <r>
      <rPr>
        <b/>
        <sz val="12"/>
        <rFont val="Garamond"/>
        <family val="1"/>
        <charset val="238"/>
      </rPr>
      <t>z pol. č. 1</t>
    </r>
    <r>
      <rPr>
        <sz val="12"/>
        <rFont val="Garamond"/>
        <family val="1"/>
        <charset val="238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</si>
</sst>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00"/>
    <numFmt numFmtId="165" formatCode="#,##0.00\ &quot;€&quot;"/>
    <numFmt numFmtId="166" formatCode="0.000%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  <font>
      <u/>
      <sz val="9"/>
      <name val="Garamond"/>
      <family val="1"/>
      <charset val="238"/>
    </font>
    <font>
      <b/>
      <sz val="9"/>
      <name val="Garamond"/>
      <family val="1"/>
      <charset val="238"/>
    </font>
    <font>
      <sz val="11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14"/>
      <name val="Garamond"/>
      <family val="1"/>
      <charset val="238"/>
    </font>
    <font>
      <b/>
      <sz val="12"/>
      <color theme="5" tint="-0.249977111117893"/>
      <name val="Garamond"/>
      <family val="1"/>
      <charset val="238"/>
    </font>
    <font>
      <sz val="14"/>
      <name val="Garamond"/>
      <family val="1"/>
      <charset val="238"/>
    </font>
    <font>
      <sz val="11"/>
      <color rgb="FF0000FF"/>
      <name val="Garamond"/>
      <family val="1"/>
      <charset val="238"/>
    </font>
    <font>
      <sz val="14"/>
      <color theme="1"/>
      <name val="Garamond"/>
      <family val="1"/>
      <charset val="238"/>
    </font>
    <font>
      <sz val="18"/>
      <color theme="8" tint="-0.249977111117893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5" borderId="0" xfId="0" applyFill="1"/>
    <xf numFmtId="0" fontId="12" fillId="4" borderId="4" xfId="1" applyFont="1" applyFill="1" applyBorder="1"/>
    <xf numFmtId="0" fontId="12" fillId="4" borderId="6" xfId="1" applyFont="1" applyFill="1" applyBorder="1"/>
    <xf numFmtId="0" fontId="0" fillId="5" borderId="46" xfId="0" applyFill="1" applyBorder="1"/>
    <xf numFmtId="0" fontId="13" fillId="0" borderId="49" xfId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53" xfId="0" applyFont="1" applyBorder="1" applyAlignment="1">
      <alignment wrapText="1"/>
    </xf>
    <xf numFmtId="165" fontId="11" fillId="5" borderId="28" xfId="1" applyNumberFormat="1" applyFont="1" applyFill="1" applyBorder="1" applyAlignment="1">
      <alignment horizontal="center" vertical="center"/>
    </xf>
    <xf numFmtId="165" fontId="11" fillId="5" borderId="51" xfId="1" applyNumberFormat="1" applyFont="1" applyFill="1" applyBorder="1" applyAlignment="1">
      <alignment horizontal="center" vertical="center"/>
    </xf>
    <xf numFmtId="0" fontId="13" fillId="0" borderId="58" xfId="1" applyFont="1" applyFill="1" applyBorder="1" applyAlignment="1">
      <alignment horizontal="center" wrapText="1"/>
    </xf>
    <xf numFmtId="166" fontId="13" fillId="0" borderId="8" xfId="1" applyNumberFormat="1" applyFont="1" applyFill="1" applyBorder="1" applyAlignment="1">
      <alignment horizontal="center" wrapText="1"/>
    </xf>
    <xf numFmtId="0" fontId="13" fillId="0" borderId="59" xfId="1" applyFont="1" applyFill="1" applyBorder="1" applyAlignment="1">
      <alignment horizontal="left" wrapText="1"/>
    </xf>
    <xf numFmtId="0" fontId="13" fillId="0" borderId="58" xfId="1" applyFont="1" applyFill="1" applyBorder="1" applyAlignment="1">
      <alignment horizontal="center" vertical="center" wrapText="1"/>
    </xf>
    <xf numFmtId="165" fontId="11" fillId="5" borderId="63" xfId="1" applyNumberFormat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vertical="center"/>
    </xf>
    <xf numFmtId="2" fontId="26" fillId="0" borderId="30" xfId="1" applyNumberFormat="1" applyFont="1" applyFill="1" applyBorder="1" applyAlignment="1">
      <alignment vertical="center"/>
    </xf>
    <xf numFmtId="2" fontId="26" fillId="0" borderId="0" xfId="1" applyNumberFormat="1" applyFont="1" applyFill="1" applyBorder="1" applyAlignment="1">
      <alignment vertical="center"/>
    </xf>
    <xf numFmtId="2" fontId="26" fillId="0" borderId="19" xfId="1" applyNumberFormat="1" applyFont="1" applyFill="1" applyBorder="1" applyAlignment="1">
      <alignment vertical="center"/>
    </xf>
    <xf numFmtId="0" fontId="16" fillId="0" borderId="28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vertical="center"/>
    </xf>
    <xf numFmtId="0" fontId="16" fillId="0" borderId="36" xfId="1" applyFont="1" applyFill="1" applyBorder="1" applyAlignment="1">
      <alignment vertical="center"/>
    </xf>
    <xf numFmtId="0" fontId="16" fillId="0" borderId="38" xfId="1" applyFont="1" applyFill="1" applyBorder="1" applyAlignment="1">
      <alignment vertical="center"/>
    </xf>
    <xf numFmtId="165" fontId="27" fillId="5" borderId="18" xfId="0" applyNumberFormat="1" applyFont="1" applyFill="1" applyBorder="1" applyAlignment="1">
      <alignment horizontal="center" vertical="center" wrapText="1"/>
    </xf>
    <xf numFmtId="165" fontId="24" fillId="4" borderId="64" xfId="1" applyNumberFormat="1" applyFont="1" applyFill="1" applyBorder="1" applyAlignment="1">
      <alignment horizontal="center" vertical="center"/>
    </xf>
    <xf numFmtId="165" fontId="24" fillId="4" borderId="40" xfId="1" applyNumberFormat="1" applyFont="1" applyFill="1" applyBorder="1" applyAlignment="1">
      <alignment horizontal="center" vertical="center"/>
    </xf>
    <xf numFmtId="49" fontId="13" fillId="8" borderId="61" xfId="0" applyNumberFormat="1" applyFont="1" applyFill="1" applyBorder="1" applyAlignment="1">
      <alignment horizontal="center" vertical="center"/>
    </xf>
    <xf numFmtId="165" fontId="25" fillId="6" borderId="44" xfId="1" applyNumberFormat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/>
    </xf>
    <xf numFmtId="165" fontId="29" fillId="4" borderId="55" xfId="1" applyNumberFormat="1" applyFont="1" applyFill="1" applyBorder="1" applyAlignment="1">
      <alignment horizontal="center" vertical="center"/>
    </xf>
    <xf numFmtId="4" fontId="27" fillId="6" borderId="55" xfId="1" applyNumberFormat="1" applyFont="1" applyFill="1" applyBorder="1" applyAlignment="1">
      <alignment horizontal="center" vertical="center"/>
    </xf>
    <xf numFmtId="8" fontId="23" fillId="0" borderId="65" xfId="0" applyNumberFormat="1" applyFont="1" applyBorder="1" applyAlignment="1">
      <alignment horizontal="center" vertical="center" wrapText="1"/>
    </xf>
    <xf numFmtId="8" fontId="23" fillId="0" borderId="52" xfId="0" applyNumberFormat="1" applyFont="1" applyBorder="1" applyAlignment="1">
      <alignment horizontal="center" vertical="center" wrapText="1"/>
    </xf>
    <xf numFmtId="165" fontId="14" fillId="0" borderId="69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34" xfId="0" applyNumberFormat="1" applyFont="1" applyBorder="1" applyAlignment="1">
      <alignment horizontal="center" vertical="center"/>
    </xf>
    <xf numFmtId="0" fontId="10" fillId="4" borderId="35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4" borderId="8" xfId="1" applyFont="1" applyFill="1" applyBorder="1" applyAlignment="1">
      <alignment horizontal="center"/>
    </xf>
    <xf numFmtId="0" fontId="10" fillId="4" borderId="27" xfId="1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/>
    </xf>
    <xf numFmtId="0" fontId="10" fillId="4" borderId="10" xfId="1" applyFont="1" applyFill="1" applyBorder="1" applyAlignment="1">
      <alignment horizontal="center"/>
    </xf>
    <xf numFmtId="0" fontId="17" fillId="0" borderId="68" xfId="1" applyFont="1" applyFill="1" applyBorder="1" applyAlignment="1">
      <alignment horizontal="center"/>
    </xf>
    <xf numFmtId="0" fontId="25" fillId="5" borderId="16" xfId="1" applyFont="1" applyFill="1" applyBorder="1" applyAlignment="1">
      <alignment horizontal="left" vertical="center"/>
    </xf>
    <xf numFmtId="0" fontId="25" fillId="5" borderId="17" xfId="1" applyFont="1" applyFill="1" applyBorder="1" applyAlignment="1">
      <alignment horizontal="left" vertical="center"/>
    </xf>
    <xf numFmtId="0" fontId="25" fillId="5" borderId="18" xfId="1" applyFont="1" applyFill="1" applyBorder="1" applyAlignment="1">
      <alignment horizontal="left" vertical="center"/>
    </xf>
    <xf numFmtId="0" fontId="25" fillId="6" borderId="16" xfId="1" applyFont="1" applyFill="1" applyBorder="1" applyAlignment="1">
      <alignment horizontal="left" vertical="center"/>
    </xf>
    <xf numFmtId="0" fontId="25" fillId="6" borderId="17" xfId="1" applyFont="1" applyFill="1" applyBorder="1" applyAlignment="1">
      <alignment horizontal="left" vertical="center"/>
    </xf>
    <xf numFmtId="0" fontId="25" fillId="6" borderId="18" xfId="1" applyFont="1" applyFill="1" applyBorder="1" applyAlignment="1">
      <alignment horizontal="left" vertical="center"/>
    </xf>
    <xf numFmtId="0" fontId="17" fillId="0" borderId="54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0" fillId="4" borderId="35" xfId="1" applyFont="1" applyFill="1" applyBorder="1" applyAlignment="1">
      <alignment horizontal="left"/>
    </xf>
    <xf numFmtId="0" fontId="10" fillId="4" borderId="1" xfId="1" applyFont="1" applyFill="1" applyBorder="1" applyAlignment="1">
      <alignment horizontal="left"/>
    </xf>
    <xf numFmtId="0" fontId="10" fillId="4" borderId="11" xfId="1" applyFont="1" applyFill="1" applyBorder="1" applyAlignment="1">
      <alignment horizontal="left"/>
    </xf>
    <xf numFmtId="0" fontId="10" fillId="4" borderId="27" xfId="1" applyFont="1" applyFill="1" applyBorder="1" applyAlignment="1">
      <alignment horizontal="left"/>
    </xf>
    <xf numFmtId="0" fontId="10" fillId="4" borderId="15" xfId="1" applyFont="1" applyFill="1" applyBorder="1" applyAlignment="1">
      <alignment horizontal="left"/>
    </xf>
    <xf numFmtId="0" fontId="10" fillId="4" borderId="43" xfId="1" applyFont="1" applyFill="1" applyBorder="1" applyAlignment="1">
      <alignment horizontal="left"/>
    </xf>
    <xf numFmtId="0" fontId="10" fillId="4" borderId="7" xfId="1" applyFont="1" applyFill="1" applyBorder="1" applyAlignment="1">
      <alignment horizontal="left"/>
    </xf>
    <xf numFmtId="0" fontId="10" fillId="4" borderId="8" xfId="1" applyFont="1" applyFill="1" applyBorder="1" applyAlignment="1">
      <alignment horizontal="left"/>
    </xf>
    <xf numFmtId="0" fontId="10" fillId="4" borderId="9" xfId="1" applyFont="1" applyFill="1" applyBorder="1" applyAlignment="1">
      <alignment horizontal="left"/>
    </xf>
    <xf numFmtId="0" fontId="10" fillId="4" borderId="10" xfId="1" applyFont="1" applyFill="1" applyBorder="1" applyAlignment="1">
      <alignment horizontal="left"/>
    </xf>
    <xf numFmtId="0" fontId="13" fillId="0" borderId="36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49" fontId="11" fillId="9" borderId="16" xfId="0" applyNumberFormat="1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>
      <alignment horizontal="center" vertical="center"/>
    </xf>
    <xf numFmtId="49" fontId="11" fillId="9" borderId="18" xfId="0" applyNumberFormat="1" applyFont="1" applyFill="1" applyBorder="1" applyAlignment="1">
      <alignment horizontal="center" vertical="center"/>
    </xf>
    <xf numFmtId="49" fontId="28" fillId="8" borderId="40" xfId="0" applyNumberFormat="1" applyFont="1" applyFill="1" applyBorder="1" applyAlignment="1">
      <alignment horizontal="center" vertical="center"/>
    </xf>
    <xf numFmtId="49" fontId="28" fillId="8" borderId="41" xfId="0" applyNumberFormat="1" applyFont="1" applyFill="1" applyBorder="1" applyAlignment="1">
      <alignment horizontal="center" vertical="center"/>
    </xf>
    <xf numFmtId="49" fontId="28" fillId="8" borderId="1" xfId="0" applyNumberFormat="1" applyFont="1" applyFill="1" applyBorder="1" applyAlignment="1">
      <alignment horizontal="center" vertical="center"/>
    </xf>
    <xf numFmtId="49" fontId="28" fillId="8" borderId="8" xfId="0" applyNumberFormat="1" applyFont="1" applyFill="1" applyBorder="1" applyAlignment="1">
      <alignment horizontal="center" vertical="center"/>
    </xf>
    <xf numFmtId="0" fontId="19" fillId="5" borderId="16" xfId="1" applyFont="1" applyFill="1" applyBorder="1" applyAlignment="1">
      <alignment horizontal="left" vertical="center" wrapText="1"/>
    </xf>
    <xf numFmtId="0" fontId="19" fillId="5" borderId="17" xfId="1" applyFont="1" applyFill="1" applyBorder="1" applyAlignment="1">
      <alignment horizontal="left" vertical="center" wrapText="1"/>
    </xf>
    <xf numFmtId="0" fontId="19" fillId="5" borderId="48" xfId="1" applyFont="1" applyFill="1" applyBorder="1" applyAlignment="1">
      <alignment horizontal="left" vertical="center" wrapText="1"/>
    </xf>
    <xf numFmtId="0" fontId="17" fillId="0" borderId="66" xfId="1" applyFont="1" applyFill="1" applyBorder="1" applyAlignment="1">
      <alignment horizontal="left" vertical="top"/>
    </xf>
    <xf numFmtId="0" fontId="17" fillId="0" borderId="17" xfId="1" applyFont="1" applyFill="1" applyBorder="1" applyAlignment="1">
      <alignment horizontal="left" vertical="top"/>
    </xf>
    <xf numFmtId="0" fontId="17" fillId="0" borderId="67" xfId="1" applyFont="1" applyFill="1" applyBorder="1" applyAlignment="1">
      <alignment horizontal="left" vertical="top"/>
    </xf>
    <xf numFmtId="0" fontId="25" fillId="6" borderId="27" xfId="1" applyFont="1" applyFill="1" applyBorder="1" applyAlignment="1">
      <alignment horizontal="left" vertical="center"/>
    </xf>
    <xf numFmtId="0" fontId="25" fillId="6" borderId="15" xfId="1" applyFont="1" applyFill="1" applyBorder="1" applyAlignment="1">
      <alignment horizontal="left" vertical="center"/>
    </xf>
    <xf numFmtId="0" fontId="25" fillId="6" borderId="10" xfId="1" applyFont="1" applyFill="1" applyBorder="1" applyAlignment="1">
      <alignment horizontal="left" vertical="center"/>
    </xf>
    <xf numFmtId="0" fontId="17" fillId="0" borderId="35" xfId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/>
    </xf>
    <xf numFmtId="0" fontId="17" fillId="0" borderId="11" xfId="1" applyFont="1" applyFill="1" applyBorder="1" applyAlignment="1">
      <alignment horizontal="left" vertical="center"/>
    </xf>
    <xf numFmtId="164" fontId="17" fillId="0" borderId="7" xfId="1" applyNumberFormat="1" applyFont="1" applyFill="1" applyBorder="1" applyAlignment="1">
      <alignment horizontal="left" vertical="center"/>
    </xf>
    <xf numFmtId="164" fontId="17" fillId="0" borderId="1" xfId="1" applyNumberFormat="1" applyFont="1" applyFill="1" applyBorder="1" applyAlignment="1">
      <alignment horizontal="left" vertical="center"/>
    </xf>
    <xf numFmtId="164" fontId="17" fillId="0" borderId="8" xfId="1" applyNumberFormat="1" applyFont="1" applyFill="1" applyBorder="1" applyAlignment="1">
      <alignment horizontal="left" vertical="center"/>
    </xf>
    <xf numFmtId="0" fontId="8" fillId="7" borderId="16" xfId="1" applyFont="1" applyFill="1" applyBorder="1" applyAlignment="1">
      <alignment horizontal="center" vertical="center" wrapText="1"/>
    </xf>
    <xf numFmtId="0" fontId="8" fillId="7" borderId="17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49" fontId="30" fillId="9" borderId="16" xfId="0" applyNumberFormat="1" applyFont="1" applyFill="1" applyBorder="1" applyAlignment="1">
      <alignment horizontal="center" vertical="center"/>
    </xf>
    <xf numFmtId="49" fontId="30" fillId="9" borderId="17" xfId="0" applyNumberFormat="1" applyFont="1" applyFill="1" applyBorder="1" applyAlignment="1">
      <alignment horizontal="center" vertical="center"/>
    </xf>
    <xf numFmtId="49" fontId="30" fillId="9" borderId="18" xfId="0" applyNumberFormat="1" applyFont="1" applyFill="1" applyBorder="1" applyAlignment="1">
      <alignment horizontal="center" vertical="center"/>
    </xf>
    <xf numFmtId="0" fontId="11" fillId="5" borderId="22" xfId="1" applyFont="1" applyFill="1" applyBorder="1" applyAlignment="1">
      <alignment horizontal="center" vertical="center" wrapText="1"/>
    </xf>
    <xf numFmtId="0" fontId="11" fillId="5" borderId="23" xfId="1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10" fillId="5" borderId="2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" fillId="5" borderId="7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3" fillId="5" borderId="30" xfId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10" fillId="4" borderId="25" xfId="1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left" vertical="center" wrapText="1"/>
    </xf>
    <xf numFmtId="0" fontId="10" fillId="5" borderId="25" xfId="1" applyFont="1" applyFill="1" applyBorder="1" applyAlignment="1">
      <alignment horizontal="left" vertical="center" wrapText="1"/>
    </xf>
    <xf numFmtId="0" fontId="10" fillId="5" borderId="12" xfId="1" applyFont="1" applyFill="1" applyBorder="1" applyAlignment="1">
      <alignment horizontal="left" vertical="center" wrapText="1"/>
    </xf>
    <xf numFmtId="0" fontId="10" fillId="5" borderId="13" xfId="1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vertical="center" wrapText="1"/>
    </xf>
    <xf numFmtId="0" fontId="3" fillId="5" borderId="33" xfId="1" applyFont="1" applyFill="1" applyBorder="1" applyAlignment="1">
      <alignment horizontal="center"/>
    </xf>
    <xf numFmtId="0" fontId="3" fillId="5" borderId="17" xfId="1" applyFont="1" applyFill="1" applyBorder="1" applyAlignment="1">
      <alignment horizontal="center"/>
    </xf>
    <xf numFmtId="0" fontId="8" fillId="5" borderId="24" xfId="1" applyFont="1" applyFill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8" fillId="5" borderId="26" xfId="1" applyFont="1" applyFill="1" applyBorder="1" applyAlignment="1">
      <alignment horizontal="center" vertical="center" wrapText="1"/>
    </xf>
    <xf numFmtId="0" fontId="13" fillId="0" borderId="56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57" xfId="1" applyFont="1" applyFill="1" applyBorder="1" applyAlignment="1">
      <alignment wrapText="1"/>
    </xf>
    <xf numFmtId="0" fontId="16" fillId="0" borderId="37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2" fontId="26" fillId="0" borderId="30" xfId="1" applyNumberFormat="1" applyFont="1" applyFill="1" applyBorder="1" applyAlignment="1">
      <alignment horizontal="left" vertical="center"/>
    </xf>
    <xf numFmtId="2" fontId="26" fillId="0" borderId="39" xfId="1" applyNumberFormat="1" applyFont="1" applyFill="1" applyBorder="1" applyAlignment="1">
      <alignment horizontal="left" vertical="center"/>
    </xf>
    <xf numFmtId="0" fontId="26" fillId="0" borderId="21" xfId="1" applyFont="1" applyFill="1" applyBorder="1" applyAlignment="1">
      <alignment horizontal="left" vertical="center"/>
    </xf>
    <xf numFmtId="0" fontId="26" fillId="0" borderId="0" xfId="1" applyFont="1" applyFill="1" applyBorder="1" applyAlignment="1">
      <alignment horizontal="left" vertical="center"/>
    </xf>
    <xf numFmtId="0" fontId="26" fillId="0" borderId="39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horizontal="left" vertical="center"/>
    </xf>
    <xf numFmtId="8" fontId="23" fillId="0" borderId="52" xfId="0" applyNumberFormat="1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4" fontId="24" fillId="4" borderId="45" xfId="1" applyNumberFormat="1" applyFont="1" applyFill="1" applyBorder="1" applyAlignment="1">
      <alignment horizontal="center" vertical="center"/>
    </xf>
    <xf numFmtId="165" fontId="24" fillId="4" borderId="47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9" fontId="13" fillId="8" borderId="70" xfId="0" applyNumberFormat="1" applyFont="1" applyFill="1" applyBorder="1" applyAlignment="1">
      <alignment horizontal="center" vertical="center"/>
    </xf>
    <xf numFmtId="49" fontId="13" fillId="8" borderId="47" xfId="0" applyNumberFormat="1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165" fontId="24" fillId="4" borderId="16" xfId="1" applyNumberFormat="1" applyFont="1" applyFill="1" applyBorder="1" applyAlignment="1">
      <alignment horizontal="center" vertical="center"/>
    </xf>
    <xf numFmtId="165" fontId="24" fillId="4" borderId="71" xfId="1" applyNumberFormat="1" applyFont="1" applyFill="1" applyBorder="1" applyAlignment="1">
      <alignment horizontal="center" vertical="center"/>
    </xf>
    <xf numFmtId="165" fontId="24" fillId="4" borderId="72" xfId="1" applyNumberFormat="1" applyFont="1" applyFill="1" applyBorder="1" applyAlignment="1">
      <alignment horizontal="center" vertical="center"/>
    </xf>
    <xf numFmtId="4" fontId="24" fillId="4" borderId="73" xfId="1" applyNumberFormat="1" applyFont="1" applyFill="1" applyBorder="1" applyAlignment="1">
      <alignment horizontal="center" vertical="center"/>
    </xf>
    <xf numFmtId="8" fontId="10" fillId="0" borderId="65" xfId="0" applyNumberFormat="1" applyFont="1" applyBorder="1" applyAlignment="1">
      <alignment horizontal="center" vertical="center" wrapText="1"/>
    </xf>
    <xf numFmtId="0" fontId="32" fillId="6" borderId="40" xfId="1" applyFont="1" applyFill="1" applyBorder="1" applyAlignment="1">
      <alignment horizontal="center" vertical="center" wrapText="1"/>
    </xf>
    <xf numFmtId="0" fontId="32" fillId="6" borderId="41" xfId="1" applyFont="1" applyFill="1" applyBorder="1" applyAlignment="1">
      <alignment horizontal="center" vertical="center" wrapText="1"/>
    </xf>
    <xf numFmtId="0" fontId="32" fillId="6" borderId="42" xfId="1" applyFont="1" applyFill="1" applyBorder="1" applyAlignment="1">
      <alignment horizontal="center" vertical="center" wrapText="1"/>
    </xf>
  </cellXfs>
  <cellStyles count="3">
    <cellStyle name="20 % - zvýraznenie3" xfId="2" builtinId="3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0000FF"/>
      <color rgb="FFFBE1F6"/>
      <color rgb="FFF4B2E7"/>
      <color rgb="FFC9A4E4"/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381000</xdr:colOff>
          <xdr:row>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381000</xdr:colOff>
          <xdr:row>9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381000</xdr:colOff>
          <xdr:row>11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381000</xdr:colOff>
          <xdr:row>10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330200</xdr:colOff>
          <xdr:row>8</xdr:row>
          <xdr:rowOff>565150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K41"/>
  <sheetViews>
    <sheetView showGridLines="0" tabSelected="1" topLeftCell="A30" zoomScale="80" zoomScaleNormal="80" zoomScaleSheetLayoutView="160" workbookViewId="0">
      <selection activeCell="E42" sqref="E42"/>
    </sheetView>
  </sheetViews>
  <sheetFormatPr defaultRowHeight="14.5" x14ac:dyDescent="0.35"/>
  <cols>
    <col min="1" max="1" width="1" customWidth="1"/>
    <col min="2" max="2" width="7" style="12" customWidth="1"/>
    <col min="3" max="3" width="10.453125" style="12" customWidth="1"/>
    <col min="4" max="4" width="5.81640625" style="12" customWidth="1"/>
    <col min="5" max="5" width="50.1796875" style="12" customWidth="1"/>
    <col min="6" max="6" width="13.26953125" customWidth="1"/>
    <col min="7" max="7" width="10.26953125" customWidth="1"/>
    <col min="8" max="8" width="11.26953125" customWidth="1"/>
    <col min="9" max="9" width="12.90625" customWidth="1"/>
    <col min="10" max="10" width="14.26953125" customWidth="1"/>
  </cols>
  <sheetData>
    <row r="1" spans="2:11" ht="25.5" customHeight="1" x14ac:dyDescent="0.35">
      <c r="B1" s="113" t="s">
        <v>48</v>
      </c>
      <c r="C1" s="113"/>
      <c r="D1" s="113"/>
      <c r="E1" s="113"/>
      <c r="F1" s="113"/>
      <c r="G1" s="113"/>
      <c r="H1" s="113"/>
      <c r="I1" s="113"/>
      <c r="J1" s="113"/>
    </row>
    <row r="2" spans="2:11" ht="40" customHeight="1" thickBot="1" x14ac:dyDescent="0.4">
      <c r="B2" s="114" t="s">
        <v>39</v>
      </c>
      <c r="C2" s="114"/>
      <c r="D2" s="114"/>
      <c r="E2" s="114"/>
      <c r="F2" s="114"/>
      <c r="G2" s="114"/>
      <c r="H2" s="114"/>
      <c r="I2" s="114"/>
      <c r="J2" s="114"/>
    </row>
    <row r="3" spans="2:11" ht="45.75" customHeight="1" thickBot="1" x14ac:dyDescent="0.4">
      <c r="B3" s="117" t="s">
        <v>67</v>
      </c>
      <c r="C3" s="118"/>
      <c r="D3" s="118"/>
      <c r="E3" s="118"/>
      <c r="F3" s="118"/>
      <c r="G3" s="118"/>
      <c r="H3" s="118"/>
      <c r="I3" s="118"/>
      <c r="J3" s="119"/>
    </row>
    <row r="4" spans="2:11" s="12" customFormat="1" ht="15" thickBot="1" x14ac:dyDescent="0.4">
      <c r="B4" s="120"/>
      <c r="C4" s="121"/>
      <c r="D4" s="121"/>
      <c r="E4" s="121"/>
      <c r="F4" s="121"/>
      <c r="G4" s="121"/>
      <c r="H4" s="121"/>
      <c r="I4" s="121"/>
      <c r="J4" s="121"/>
      <c r="K4" s="15"/>
    </row>
    <row r="5" spans="2:11" s="17" customFormat="1" ht="17.149999999999999" customHeight="1" x14ac:dyDescent="0.35">
      <c r="B5" s="127" t="s">
        <v>0</v>
      </c>
      <c r="C5" s="128"/>
      <c r="D5" s="128"/>
      <c r="E5" s="128"/>
      <c r="F5" s="122"/>
      <c r="G5" s="122"/>
      <c r="H5" s="122"/>
      <c r="I5" s="122"/>
      <c r="J5" s="123"/>
    </row>
    <row r="6" spans="2:11" s="17" customFormat="1" ht="17.149999999999999" customHeight="1" thickBot="1" x14ac:dyDescent="0.4">
      <c r="B6" s="129" t="s">
        <v>1</v>
      </c>
      <c r="C6" s="130"/>
      <c r="D6" s="130"/>
      <c r="E6" s="130"/>
      <c r="F6" s="131" t="s">
        <v>2</v>
      </c>
      <c r="G6" s="131"/>
      <c r="H6" s="124"/>
      <c r="I6" s="125"/>
      <c r="J6" s="126"/>
    </row>
    <row r="7" spans="2:11" s="12" customFormat="1" ht="15" thickBot="1" x14ac:dyDescent="0.4">
      <c r="B7" s="132"/>
      <c r="C7" s="133"/>
      <c r="D7" s="133"/>
      <c r="E7" s="133"/>
      <c r="F7" s="133"/>
      <c r="G7" s="133"/>
      <c r="H7" s="133"/>
      <c r="I7" s="133"/>
      <c r="J7" s="133"/>
      <c r="K7" s="15"/>
    </row>
    <row r="8" spans="2:11" ht="30" customHeight="1" x14ac:dyDescent="0.35">
      <c r="B8" s="134" t="s">
        <v>3</v>
      </c>
      <c r="C8" s="135"/>
      <c r="D8" s="135"/>
      <c r="E8" s="135"/>
      <c r="F8" s="135"/>
      <c r="G8" s="135"/>
      <c r="H8" s="135"/>
      <c r="I8" s="135"/>
      <c r="J8" s="136"/>
    </row>
    <row r="9" spans="2:11" ht="45.15" customHeight="1" x14ac:dyDescent="0.35">
      <c r="B9" s="104" t="s">
        <v>42</v>
      </c>
      <c r="C9" s="105"/>
      <c r="D9" s="105"/>
      <c r="E9" s="105"/>
      <c r="F9" s="105"/>
      <c r="G9" s="105"/>
      <c r="H9" s="105"/>
      <c r="I9" s="106"/>
      <c r="J9" s="13"/>
    </row>
    <row r="10" spans="2:11" ht="45.15" customHeight="1" x14ac:dyDescent="0.35">
      <c r="B10" s="107" t="s">
        <v>43</v>
      </c>
      <c r="C10" s="108"/>
      <c r="D10" s="108"/>
      <c r="E10" s="108"/>
      <c r="F10" s="108"/>
      <c r="G10" s="108"/>
      <c r="H10" s="108"/>
      <c r="I10" s="109"/>
      <c r="J10" s="13"/>
    </row>
    <row r="11" spans="2:11" ht="45.15" customHeight="1" x14ac:dyDescent="0.35">
      <c r="B11" s="107" t="s">
        <v>44</v>
      </c>
      <c r="C11" s="108"/>
      <c r="D11" s="108"/>
      <c r="E11" s="108"/>
      <c r="F11" s="108"/>
      <c r="G11" s="108"/>
      <c r="H11" s="108"/>
      <c r="I11" s="109"/>
      <c r="J11" s="13"/>
    </row>
    <row r="12" spans="2:11" ht="45.15" customHeight="1" thickBot="1" x14ac:dyDescent="0.4">
      <c r="B12" s="110" t="s">
        <v>45</v>
      </c>
      <c r="C12" s="111"/>
      <c r="D12" s="111"/>
      <c r="E12" s="111"/>
      <c r="F12" s="111"/>
      <c r="G12" s="111"/>
      <c r="H12" s="111"/>
      <c r="I12" s="112"/>
      <c r="J12" s="14"/>
    </row>
    <row r="13" spans="2:11" s="12" customFormat="1" ht="15" thickBot="1" x14ac:dyDescent="0.4">
      <c r="B13" s="115"/>
      <c r="C13" s="116"/>
      <c r="D13" s="116"/>
      <c r="E13" s="116"/>
      <c r="F13" s="116"/>
      <c r="G13" s="116"/>
      <c r="H13" s="116"/>
      <c r="I13" s="116"/>
      <c r="J13" s="116"/>
      <c r="K13" s="15"/>
    </row>
    <row r="14" spans="2:11" ht="35" customHeight="1" x14ac:dyDescent="0.35">
      <c r="B14" s="167" t="s">
        <v>50</v>
      </c>
      <c r="C14" s="168"/>
      <c r="D14" s="168"/>
      <c r="E14" s="168"/>
      <c r="F14" s="168"/>
      <c r="G14" s="168"/>
      <c r="H14" s="168"/>
      <c r="I14" s="168"/>
      <c r="J14" s="169"/>
    </row>
    <row r="15" spans="2:11" ht="15.75" customHeight="1" x14ac:dyDescent="0.35">
      <c r="B15" s="140" t="s">
        <v>4</v>
      </c>
      <c r="C15" s="141"/>
      <c r="D15" s="142"/>
      <c r="E15" s="32" t="s">
        <v>5</v>
      </c>
      <c r="F15" s="148" t="s">
        <v>6</v>
      </c>
      <c r="G15" s="142"/>
      <c r="H15" s="33" t="s">
        <v>7</v>
      </c>
      <c r="I15" s="34"/>
      <c r="J15" s="35"/>
    </row>
    <row r="16" spans="2:11" ht="12" customHeight="1" thickBot="1" x14ac:dyDescent="0.4">
      <c r="B16" s="145" t="s">
        <v>38</v>
      </c>
      <c r="C16" s="146"/>
      <c r="D16" s="147"/>
      <c r="E16" s="28">
        <v>100</v>
      </c>
      <c r="F16" s="143" t="str">
        <f>IF(E16=100,"neuplatňuje sa","sem doplň minimum")</f>
        <v>neuplatňuje sa</v>
      </c>
      <c r="G16" s="144"/>
      <c r="H16" s="29" t="str">
        <f>IF(E16=100,"neuplatňuje sa","sem doplň maximum")</f>
        <v>neuplatňuje sa</v>
      </c>
      <c r="I16" s="30"/>
      <c r="J16" s="31"/>
    </row>
    <row r="17" spans="2:10" ht="31" customHeight="1" thickBot="1" x14ac:dyDescent="0.4">
      <c r="B17" s="25" t="s">
        <v>41</v>
      </c>
      <c r="C17" s="137" t="s">
        <v>52</v>
      </c>
      <c r="D17" s="138"/>
      <c r="E17" s="139"/>
      <c r="F17" s="23" t="s">
        <v>62</v>
      </c>
      <c r="G17" s="23" t="s">
        <v>61</v>
      </c>
      <c r="H17" s="26" t="s">
        <v>49</v>
      </c>
      <c r="I17" s="16" t="s">
        <v>51</v>
      </c>
      <c r="J17" s="24" t="s">
        <v>60</v>
      </c>
    </row>
    <row r="18" spans="2:10" s="17" customFormat="1" ht="31.5" customHeight="1" thickBot="1" x14ac:dyDescent="0.4">
      <c r="B18" s="79" t="s">
        <v>53</v>
      </c>
      <c r="C18" s="80"/>
      <c r="D18" s="80"/>
      <c r="E18" s="80"/>
      <c r="F18" s="80"/>
      <c r="G18" s="80"/>
      <c r="H18" s="80"/>
      <c r="I18" s="81"/>
      <c r="J18" s="82"/>
    </row>
    <row r="19" spans="2:10" s="17" customFormat="1" ht="30.5" customHeight="1" x14ac:dyDescent="0.35">
      <c r="B19" s="158" t="s">
        <v>46</v>
      </c>
      <c r="C19" s="155" t="s">
        <v>68</v>
      </c>
      <c r="D19" s="155"/>
      <c r="E19" s="156"/>
      <c r="F19" s="46">
        <v>4992246</v>
      </c>
      <c r="G19" s="22" t="s">
        <v>58</v>
      </c>
      <c r="H19" s="149">
        <v>300</v>
      </c>
      <c r="I19" s="164" t="s">
        <v>63</v>
      </c>
      <c r="J19" s="165">
        <v>0</v>
      </c>
    </row>
    <row r="20" spans="2:10" s="17" customFormat="1" ht="30.5" customHeight="1" thickBot="1" x14ac:dyDescent="0.4">
      <c r="B20" s="159"/>
      <c r="C20" s="157" t="s">
        <v>69</v>
      </c>
      <c r="D20" s="153"/>
      <c r="E20" s="154"/>
      <c r="F20" s="47">
        <v>1000000</v>
      </c>
      <c r="G20" s="27" t="s">
        <v>59</v>
      </c>
      <c r="H20" s="150"/>
      <c r="I20" s="152"/>
      <c r="J20" s="151"/>
    </row>
    <row r="21" spans="2:10" s="17" customFormat="1" ht="6.5" customHeight="1" thickBot="1" x14ac:dyDescent="0.4">
      <c r="B21" s="76"/>
      <c r="C21" s="77"/>
      <c r="D21" s="77"/>
      <c r="E21" s="77"/>
      <c r="F21" s="77"/>
      <c r="G21" s="77"/>
      <c r="H21" s="77"/>
      <c r="I21" s="77"/>
      <c r="J21" s="78"/>
    </row>
    <row r="22" spans="2:10" s="17" customFormat="1" ht="31" customHeight="1" thickBot="1" x14ac:dyDescent="0.4">
      <c r="B22" s="79" t="s">
        <v>54</v>
      </c>
      <c r="C22" s="80"/>
      <c r="D22" s="80"/>
      <c r="E22" s="80"/>
      <c r="F22" s="80"/>
      <c r="G22" s="80"/>
      <c r="H22" s="80"/>
      <c r="I22" s="81"/>
      <c r="J22" s="82"/>
    </row>
    <row r="23" spans="2:10" s="17" customFormat="1" ht="30.5" customHeight="1" thickBot="1" x14ac:dyDescent="0.4">
      <c r="B23" s="39" t="s">
        <v>55</v>
      </c>
      <c r="C23" s="74" t="s">
        <v>70</v>
      </c>
      <c r="D23" s="74"/>
      <c r="E23" s="75"/>
      <c r="F23" s="48">
        <v>100000</v>
      </c>
      <c r="G23" s="21" t="s">
        <v>59</v>
      </c>
      <c r="H23" s="45">
        <v>100</v>
      </c>
      <c r="I23" s="38" t="s">
        <v>63</v>
      </c>
      <c r="J23" s="37">
        <v>0</v>
      </c>
    </row>
    <row r="24" spans="2:10" s="17" customFormat="1" ht="6.5" customHeight="1" thickBot="1" x14ac:dyDescent="0.4">
      <c r="B24" s="76"/>
      <c r="C24" s="77"/>
      <c r="D24" s="77"/>
      <c r="E24" s="77"/>
      <c r="F24" s="77"/>
      <c r="G24" s="77"/>
      <c r="H24" s="77"/>
      <c r="I24" s="77"/>
      <c r="J24" s="78"/>
    </row>
    <row r="25" spans="2:10" s="17" customFormat="1" ht="31" customHeight="1" thickBot="1" x14ac:dyDescent="0.4">
      <c r="B25" s="79" t="s">
        <v>64</v>
      </c>
      <c r="C25" s="80"/>
      <c r="D25" s="80"/>
      <c r="E25" s="80"/>
      <c r="F25" s="80"/>
      <c r="G25" s="80"/>
      <c r="H25" s="80"/>
      <c r="I25" s="81"/>
      <c r="J25" s="82"/>
    </row>
    <row r="26" spans="2:10" s="17" customFormat="1" ht="30.5" customHeight="1" thickBot="1" x14ac:dyDescent="0.4">
      <c r="B26" s="39" t="s">
        <v>56</v>
      </c>
      <c r="C26" s="160" t="s">
        <v>71</v>
      </c>
      <c r="D26" s="160"/>
      <c r="E26" s="161"/>
      <c r="F26" s="48">
        <v>30000</v>
      </c>
      <c r="G26" s="21" t="s">
        <v>59</v>
      </c>
      <c r="H26" s="166">
        <v>50</v>
      </c>
      <c r="I26" s="38" t="s">
        <v>63</v>
      </c>
      <c r="J26" s="37">
        <v>0</v>
      </c>
    </row>
    <row r="27" spans="2:10" s="17" customFormat="1" ht="6.5" customHeight="1" thickBot="1" x14ac:dyDescent="0.4">
      <c r="B27" s="101"/>
      <c r="C27" s="102"/>
      <c r="D27" s="102"/>
      <c r="E27" s="102"/>
      <c r="F27" s="102"/>
      <c r="G27" s="102"/>
      <c r="H27" s="102"/>
      <c r="I27" s="102"/>
      <c r="J27" s="103"/>
    </row>
    <row r="28" spans="2:10" s="17" customFormat="1" ht="31" customHeight="1" thickBot="1" x14ac:dyDescent="0.4">
      <c r="B28" s="79" t="s">
        <v>65</v>
      </c>
      <c r="C28" s="80"/>
      <c r="D28" s="80"/>
      <c r="E28" s="80"/>
      <c r="F28" s="80"/>
      <c r="G28" s="80"/>
      <c r="H28" s="80"/>
      <c r="I28" s="81"/>
      <c r="J28" s="82"/>
    </row>
    <row r="29" spans="2:10" s="17" customFormat="1" ht="30.5" customHeight="1" thickBot="1" x14ac:dyDescent="0.4">
      <c r="B29" s="39" t="s">
        <v>57</v>
      </c>
      <c r="C29" s="74" t="s">
        <v>72</v>
      </c>
      <c r="D29" s="74"/>
      <c r="E29" s="75"/>
      <c r="F29" s="48">
        <v>200000</v>
      </c>
      <c r="G29" s="21" t="s">
        <v>59</v>
      </c>
      <c r="H29" s="44">
        <v>300</v>
      </c>
      <c r="I29" s="162" t="s">
        <v>63</v>
      </c>
      <c r="J29" s="163">
        <v>0</v>
      </c>
    </row>
    <row r="30" spans="2:10" ht="35.65" customHeight="1" thickBot="1" x14ac:dyDescent="0.4">
      <c r="B30" s="89" t="s">
        <v>74</v>
      </c>
      <c r="C30" s="90"/>
      <c r="D30" s="90"/>
      <c r="E30" s="90"/>
      <c r="F30" s="90"/>
      <c r="G30" s="90"/>
      <c r="H30" s="90"/>
      <c r="I30" s="91"/>
      <c r="J30" s="40">
        <f>SUM(J19,J23,J26,J29)</f>
        <v>0</v>
      </c>
    </row>
    <row r="31" spans="2:10" ht="11.5" customHeight="1" x14ac:dyDescent="0.35">
      <c r="B31" s="92" t="s">
        <v>8</v>
      </c>
      <c r="C31" s="93"/>
      <c r="D31" s="93"/>
      <c r="E31" s="94"/>
      <c r="F31" s="95" t="str">
        <f>IF(E16=100,"Toto je jediné kritérium a prepočet na body sa preto neuplatňuje",IF(B16="čím menej, tým lepšie",(E16*(H16-J30)/(H16-F16)),(E16*(J30-F16)/(H16-F16))))</f>
        <v>Toto je jediné kritérium a prepočet na body sa preto neuplatňuje</v>
      </c>
      <c r="G31" s="96"/>
      <c r="H31" s="96"/>
      <c r="I31" s="96"/>
      <c r="J31" s="97"/>
    </row>
    <row r="32" spans="2:10" ht="10.5" customHeight="1" thickBot="1" x14ac:dyDescent="0.4">
      <c r="B32" s="55"/>
      <c r="C32" s="55"/>
      <c r="D32" s="55"/>
      <c r="E32" s="55"/>
      <c r="F32" s="55"/>
      <c r="G32" s="55"/>
      <c r="H32" s="55"/>
      <c r="I32" s="55"/>
      <c r="J32" s="55"/>
    </row>
    <row r="33" spans="2:11" ht="34.65" customHeight="1" thickBot="1" x14ac:dyDescent="0.4">
      <c r="B33" s="56" t="s">
        <v>73</v>
      </c>
      <c r="C33" s="57"/>
      <c r="D33" s="57"/>
      <c r="E33" s="57"/>
      <c r="F33" s="57"/>
      <c r="G33" s="57"/>
      <c r="H33" s="57"/>
      <c r="I33" s="58"/>
      <c r="J33" s="42">
        <v>0</v>
      </c>
    </row>
    <row r="34" spans="2:11" ht="10.5" customHeight="1" thickBot="1" x14ac:dyDescent="0.4">
      <c r="B34" s="41"/>
      <c r="C34" s="41"/>
      <c r="D34" s="41"/>
      <c r="E34" s="41"/>
      <c r="F34" s="41"/>
      <c r="G34" s="41"/>
      <c r="H34" s="41"/>
      <c r="I34" s="41"/>
      <c r="J34" s="41"/>
    </row>
    <row r="35" spans="2:11" ht="42.5" customHeight="1" thickBot="1" x14ac:dyDescent="0.4">
      <c r="B35" s="59" t="s">
        <v>75</v>
      </c>
      <c r="C35" s="60"/>
      <c r="D35" s="60"/>
      <c r="E35" s="60"/>
      <c r="F35" s="60"/>
      <c r="G35" s="60"/>
      <c r="H35" s="60"/>
      <c r="I35" s="61"/>
      <c r="J35" s="43">
        <f>6*(J30+J33)</f>
        <v>0</v>
      </c>
    </row>
    <row r="36" spans="2:11" ht="14" customHeight="1" thickBot="1" x14ac:dyDescent="0.4">
      <c r="B36" s="62"/>
      <c r="C36" s="62"/>
      <c r="D36" s="62"/>
      <c r="E36" s="62"/>
      <c r="F36" s="62"/>
      <c r="G36" s="62"/>
      <c r="H36" s="62"/>
      <c r="I36" s="62"/>
      <c r="J36" s="63"/>
    </row>
    <row r="37" spans="2:11" ht="34" customHeight="1" thickBot="1" x14ac:dyDescent="0.4">
      <c r="B37" s="98" t="s">
        <v>47</v>
      </c>
      <c r="C37" s="99"/>
      <c r="D37" s="99"/>
      <c r="E37" s="99"/>
      <c r="F37" s="99"/>
      <c r="G37" s="99"/>
      <c r="H37" s="99"/>
      <c r="I37" s="99"/>
      <c r="J37" s="100"/>
    </row>
    <row r="38" spans="2:11" s="18" customFormat="1" ht="48.5" customHeight="1" thickBot="1" x14ac:dyDescent="0.4">
      <c r="B38" s="83" t="s">
        <v>76</v>
      </c>
      <c r="C38" s="84"/>
      <c r="D38" s="84"/>
      <c r="E38" s="84"/>
      <c r="F38" s="84"/>
      <c r="G38" s="84"/>
      <c r="H38" s="84"/>
      <c r="I38" s="85"/>
      <c r="J38" s="36">
        <f>J19</f>
        <v>0</v>
      </c>
    </row>
    <row r="39" spans="2:11" s="19" customFormat="1" ht="29.5" customHeight="1" thickBot="1" x14ac:dyDescent="0.4">
      <c r="B39" s="86" t="s">
        <v>66</v>
      </c>
      <c r="C39" s="87"/>
      <c r="D39" s="87"/>
      <c r="E39" s="87"/>
      <c r="F39" s="87"/>
      <c r="G39" s="87"/>
      <c r="H39" s="87"/>
      <c r="I39" s="87"/>
      <c r="J39" s="88"/>
      <c r="K39" s="20"/>
    </row>
    <row r="40" spans="2:11" ht="15.75" customHeight="1" x14ac:dyDescent="0.35">
      <c r="B40" s="64" t="s">
        <v>9</v>
      </c>
      <c r="C40" s="65"/>
      <c r="D40" s="66"/>
      <c r="E40" s="70" t="s">
        <v>40</v>
      </c>
      <c r="F40" s="71"/>
      <c r="G40" s="49" t="s">
        <v>10</v>
      </c>
      <c r="H40" s="50"/>
      <c r="I40" s="50"/>
      <c r="J40" s="51"/>
    </row>
    <row r="41" spans="2:11" ht="11.5" customHeight="1" thickBot="1" x14ac:dyDescent="0.4">
      <c r="B41" s="67"/>
      <c r="C41" s="68"/>
      <c r="D41" s="69"/>
      <c r="E41" s="72"/>
      <c r="F41" s="73"/>
      <c r="G41" s="52"/>
      <c r="H41" s="53"/>
      <c r="I41" s="53"/>
      <c r="J41" s="54"/>
    </row>
  </sheetData>
  <mergeCells count="51">
    <mergeCell ref="C17:E17"/>
    <mergeCell ref="B15:D15"/>
    <mergeCell ref="F16:G16"/>
    <mergeCell ref="B16:D16"/>
    <mergeCell ref="C19:E19"/>
    <mergeCell ref="F15:G15"/>
    <mergeCell ref="B18:J18"/>
    <mergeCell ref="H19:H20"/>
    <mergeCell ref="J19:J20"/>
    <mergeCell ref="I19:I20"/>
    <mergeCell ref="C20:E20"/>
    <mergeCell ref="B19:B20"/>
    <mergeCell ref="B1:J1"/>
    <mergeCell ref="B2:J2"/>
    <mergeCell ref="B13:J13"/>
    <mergeCell ref="B3:J3"/>
    <mergeCell ref="B4:J4"/>
    <mergeCell ref="F5:J5"/>
    <mergeCell ref="H6:J6"/>
    <mergeCell ref="B5:E5"/>
    <mergeCell ref="B6:E6"/>
    <mergeCell ref="F6:G6"/>
    <mergeCell ref="B7:J7"/>
    <mergeCell ref="B8:J8"/>
    <mergeCell ref="B14:J14"/>
    <mergeCell ref="B9:I9"/>
    <mergeCell ref="B10:I10"/>
    <mergeCell ref="B11:I11"/>
    <mergeCell ref="B12:I12"/>
    <mergeCell ref="C23:E23"/>
    <mergeCell ref="B21:J21"/>
    <mergeCell ref="B22:J22"/>
    <mergeCell ref="B38:I38"/>
    <mergeCell ref="B39:J39"/>
    <mergeCell ref="B30:I30"/>
    <mergeCell ref="B31:E31"/>
    <mergeCell ref="F31:J31"/>
    <mergeCell ref="B37:J37"/>
    <mergeCell ref="B24:J24"/>
    <mergeCell ref="B25:J25"/>
    <mergeCell ref="C26:E26"/>
    <mergeCell ref="C29:E29"/>
    <mergeCell ref="B27:J27"/>
    <mergeCell ref="B28:J28"/>
    <mergeCell ref="G40:J41"/>
    <mergeCell ref="B32:J32"/>
    <mergeCell ref="B33:I33"/>
    <mergeCell ref="B35:I35"/>
    <mergeCell ref="B36:J36"/>
    <mergeCell ref="B40:D41"/>
    <mergeCell ref="E40:F41"/>
  </mergeCells>
  <dataValidations disablePrompts="1" count="2">
    <dataValidation type="list" allowBlank="1" showInputMessage="1" showErrorMessage="1" sqref="F6" xr:uid="{8EC8F429-3BAF-4788-9EDF-672EA5338C42}">
      <formula1>"Som platcom DPH,Nie som platcom DPH"</formula1>
    </dataValidation>
    <dataValidation type="list" allowBlank="1" showInputMessage="1" showErrorMessage="1" sqref="B16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11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381000</xdr:colOff>
                    <xdr:row>9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381000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381000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11</xdr:col>
                    <xdr:colOff>330200</xdr:colOff>
                    <xdr:row>8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0" sqref="A20"/>
    </sheetView>
  </sheetViews>
  <sheetFormatPr defaultRowHeight="14.5" x14ac:dyDescent="0.35"/>
  <cols>
    <col min="1" max="1" width="98.45312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45312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2026-06-18T15:32:14Z</cp:lastPrinted>
  <dcterms:created xsi:type="dcterms:W3CDTF">2022-09-22T09:41:16Z</dcterms:created>
  <dcterms:modified xsi:type="dcterms:W3CDTF">2026-06-18T15:32:33Z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