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n44549\Desktop\2026\Odpady\SP do súťaže\"/>
    </mc:Choice>
  </mc:AlternateContent>
  <xr:revisionPtr revIDLastSave="0" documentId="13_ncr:1_{E0624F41-D0D3-4553-8D57-FCE87AB53766}" xr6:coauthVersionLast="36" xr6:coauthVersionMax="36" xr10:uidLastSave="{00000000-0000-0000-0000-000000000000}"/>
  <bookViews>
    <workbookView xWindow="0" yWindow="0" windowWidth="28800" windowHeight="12225" tabRatio="742" xr2:uid="{00000000-000D-0000-FFFF-FFFF00000000}"/>
  </bookViews>
  <sheets>
    <sheet name="Príloha č.1" sheetId="5" r:id="rId1"/>
    <sheet name="Príloha č.2" sheetId="6" r:id="rId2"/>
    <sheet name="Príloha č.3" sheetId="37" r:id="rId3"/>
    <sheet name="Príloha č. 4" sheetId="38" r:id="rId4"/>
    <sheet name="Príloha č. 5 pre časť 1" sheetId="26" r:id="rId5"/>
    <sheet name="Príloha č. 5 pre časť 2" sheetId="70" r:id="rId6"/>
    <sheet name="Príloha č. 7 pre časť 1" sheetId="56" r:id="rId7"/>
    <sheet name="Príloha č. 7 pre časť 2" sheetId="71" r:id="rId8"/>
    <sheet name="Príloha č. 8" sheetId="69" r:id="rId9"/>
    <sheet name="Príloha č. 9" sheetId="21" r:id="rId10"/>
  </sheets>
  <definedNames>
    <definedName name="_xlnm.Print_Area" localSheetId="3">'Príloha č. 4'!$A$1:$D$29</definedName>
    <definedName name="_xlnm.Print_Area" localSheetId="4">'Príloha č. 5 pre časť 1'!$A$1:$O$29</definedName>
    <definedName name="_xlnm.Print_Area" localSheetId="5">'Príloha č. 5 pre časť 2'!$A$1:$K$73</definedName>
    <definedName name="_xlnm.Print_Area" localSheetId="6">'Príloha č. 7 pre časť 1'!$A$1:$E$29</definedName>
    <definedName name="_xlnm.Print_Area" localSheetId="7">'Príloha č. 7 pre časť 2'!$A$1:$E$29</definedName>
    <definedName name="_xlnm.Print_Area" localSheetId="8">'Príloha č. 8'!$A$1:$D$35</definedName>
    <definedName name="_xlnm.Print_Area" localSheetId="9">'Príloha č. 9'!$A$1:$D$29</definedName>
    <definedName name="_xlnm.Print_Area" localSheetId="0">'Príloha č.1'!$A$1:$D$37</definedName>
    <definedName name="_xlnm.Print_Area" localSheetId="1">'Príloha č.2'!$A$1:$D$26</definedName>
    <definedName name="_xlnm.Print_Area" localSheetId="2">'Príloha č.3'!$A$1:$D$22</definedName>
  </definedNames>
  <calcPr calcId="191029"/>
</workbook>
</file>

<file path=xl/calcChain.xml><?xml version="1.0" encoding="utf-8"?>
<calcChain xmlns="http://schemas.openxmlformats.org/spreadsheetml/2006/main">
  <c r="F20" i="26" l="1"/>
  <c r="L10" i="26"/>
  <c r="L11" i="26"/>
  <c r="L12" i="26"/>
  <c r="L13" i="26"/>
  <c r="L14" i="26"/>
  <c r="L15" i="26"/>
  <c r="L16" i="26"/>
  <c r="L17" i="26"/>
  <c r="L18" i="26"/>
  <c r="L19" i="26"/>
  <c r="L9" i="26"/>
  <c r="K11" i="26"/>
  <c r="J10" i="26"/>
  <c r="K10" i="26" s="1"/>
  <c r="J11" i="26"/>
  <c r="J12" i="26"/>
  <c r="K12" i="26" s="1"/>
  <c r="J13" i="26"/>
  <c r="K13" i="26" s="1"/>
  <c r="J14" i="26"/>
  <c r="K14" i="26" s="1"/>
  <c r="J15" i="26"/>
  <c r="K15" i="26" s="1"/>
  <c r="J16" i="26"/>
  <c r="K16" i="26" s="1"/>
  <c r="J17" i="26"/>
  <c r="K17" i="26" s="1"/>
  <c r="J18" i="26"/>
  <c r="K18" i="26" s="1"/>
  <c r="J19" i="26"/>
  <c r="K19" i="26" s="1"/>
  <c r="J9" i="26"/>
  <c r="K9" i="26" s="1"/>
  <c r="F21" i="70" l="1"/>
  <c r="G21" i="70" s="1"/>
  <c r="J59" i="70" l="1"/>
  <c r="K59" i="70" s="1"/>
  <c r="J58" i="70"/>
  <c r="K58" i="70" s="1"/>
  <c r="J57" i="70"/>
  <c r="K57" i="70" s="1"/>
  <c r="J56" i="70"/>
  <c r="K56" i="70" s="1"/>
  <c r="J52" i="70"/>
  <c r="K52" i="70" s="1"/>
  <c r="J51" i="70"/>
  <c r="K51" i="70" s="1"/>
  <c r="J50" i="70"/>
  <c r="K50" i="70" s="1"/>
  <c r="J49" i="70"/>
  <c r="K49" i="70" s="1"/>
  <c r="J48" i="70"/>
  <c r="K48" i="70" s="1"/>
  <c r="J47" i="70"/>
  <c r="K47" i="70" s="1"/>
  <c r="J46" i="70"/>
  <c r="K46" i="70" s="1"/>
  <c r="J45" i="70"/>
  <c r="K45" i="70" s="1"/>
  <c r="J44" i="70"/>
  <c r="K44" i="70" s="1"/>
  <c r="J40" i="70"/>
  <c r="K40" i="70" s="1"/>
  <c r="J39" i="70"/>
  <c r="K39" i="70" s="1"/>
  <c r="J38" i="70"/>
  <c r="K38" i="70" s="1"/>
  <c r="J37" i="70"/>
  <c r="K37" i="70" s="1"/>
  <c r="J36" i="70"/>
  <c r="K36" i="70" s="1"/>
  <c r="J35" i="70"/>
  <c r="K35" i="70" s="1"/>
  <c r="J34" i="70"/>
  <c r="K34" i="70" s="1"/>
  <c r="J33" i="70"/>
  <c r="K33" i="70" s="1"/>
  <c r="F29" i="70"/>
  <c r="G29" i="70" s="1"/>
  <c r="F28" i="70"/>
  <c r="G28" i="70" s="1"/>
  <c r="F27" i="70"/>
  <c r="G27" i="70" s="1"/>
  <c r="F26" i="70"/>
  <c r="G26" i="70" s="1"/>
  <c r="F25" i="70"/>
  <c r="G25" i="70" s="1"/>
  <c r="F24" i="70"/>
  <c r="G24" i="70" s="1"/>
  <c r="F23" i="70"/>
  <c r="G23" i="70" s="1"/>
  <c r="F22" i="70"/>
  <c r="G22" i="70" s="1"/>
  <c r="F17" i="70"/>
  <c r="G17" i="70" s="1"/>
  <c r="F16" i="70"/>
  <c r="G16" i="70" s="1"/>
  <c r="F15" i="70"/>
  <c r="G15" i="70" s="1"/>
  <c r="F14" i="70"/>
  <c r="G14" i="70" s="1"/>
  <c r="F13" i="70"/>
  <c r="G13" i="70" s="1"/>
  <c r="F12" i="70"/>
  <c r="G12" i="70" s="1"/>
  <c r="F11" i="70"/>
  <c r="G11" i="70" s="1"/>
  <c r="F10" i="70"/>
  <c r="G10" i="70" s="1"/>
  <c r="F9" i="70"/>
  <c r="G9" i="70" s="1"/>
  <c r="F8" i="70"/>
  <c r="G8" i="70" s="1"/>
  <c r="F7" i="70"/>
  <c r="G7" i="70" s="1"/>
  <c r="K53" i="70" l="1"/>
  <c r="G30" i="70"/>
  <c r="F30" i="70"/>
  <c r="K60" i="70"/>
  <c r="J41" i="70"/>
  <c r="J53" i="70"/>
  <c r="K41" i="70"/>
  <c r="G18" i="70"/>
  <c r="J60" i="70"/>
  <c r="F18" i="70"/>
  <c r="J62" i="70" l="1"/>
  <c r="K62" i="70"/>
  <c r="N16" i="26"/>
  <c r="O16" i="26" s="1"/>
  <c r="N12" i="26"/>
  <c r="O12" i="26" s="1"/>
  <c r="N11" i="26" l="1"/>
  <c r="O11" i="26" s="1"/>
  <c r="N15" i="26"/>
  <c r="O15" i="26" s="1"/>
  <c r="L20" i="26"/>
  <c r="N19" i="26"/>
  <c r="O19" i="26" s="1"/>
  <c r="N13" i="26"/>
  <c r="O13" i="26" s="1"/>
  <c r="N17" i="26"/>
  <c r="O17" i="26" s="1"/>
  <c r="N10" i="26"/>
  <c r="O10" i="26" s="1"/>
  <c r="N14" i="26"/>
  <c r="O14" i="26" s="1"/>
  <c r="N18" i="26"/>
  <c r="O18" i="26" s="1"/>
  <c r="N9" i="26"/>
  <c r="O9" i="26" s="1"/>
  <c r="C6" i="69"/>
  <c r="C8" i="69"/>
  <c r="C9" i="69"/>
  <c r="C10" i="69"/>
  <c r="O20" i="26" l="1"/>
  <c r="A2" i="69"/>
  <c r="C9" i="38" l="1"/>
  <c r="C8" i="38"/>
  <c r="C7" i="38"/>
  <c r="C6" i="38"/>
  <c r="C9" i="37" l="1"/>
  <c r="C8" i="37"/>
  <c r="C7" i="37"/>
  <c r="C6" i="37"/>
  <c r="A2" i="37"/>
  <c r="C6" i="6" l="1"/>
  <c r="A2" i="21" l="1"/>
  <c r="C7" i="6" l="1"/>
  <c r="C8" i="6"/>
  <c r="B22" i="6" l="1"/>
  <c r="C9" i="6"/>
  <c r="A2" i="6" l="1"/>
  <c r="D102" i="5" l="1"/>
</calcChain>
</file>

<file path=xl/sharedStrings.xml><?xml version="1.0" encoding="utf-8"?>
<sst xmlns="http://schemas.openxmlformats.org/spreadsheetml/2006/main" count="409" uniqueCount="273">
  <si>
    <t>Názov predmetu zákazky:</t>
  </si>
  <si>
    <t>IDENTIFIKAČNÉ ÚDAJE UCHÁDZAČA</t>
  </si>
  <si>
    <t>Obchodný názov uchádzača:</t>
  </si>
  <si>
    <t>Sídlo uchádzača:</t>
  </si>
  <si>
    <t>IČO:</t>
  </si>
  <si>
    <t>DIČ:</t>
  </si>
  <si>
    <t>Kontaktná osoba uchádzača - počas procesu VO</t>
  </si>
  <si>
    <t>Meno a priezvisko:</t>
  </si>
  <si>
    <t>Telefónne číslo:</t>
  </si>
  <si>
    <t>E-mail:</t>
  </si>
  <si>
    <t>-</t>
  </si>
  <si>
    <t>bez DPH</t>
  </si>
  <si>
    <t>s DPH</t>
  </si>
  <si>
    <t>Obchodné meno/názov uchádzača:</t>
  </si>
  <si>
    <t>▪</t>
  </si>
  <si>
    <t>ČESTNÉ VYHLÁSENIE UCHÁDZAČA
 O NEULOŽENÍ ZÁKAZU ÚČASTI VO VEREJNOM OBSTARÁVANÍ</t>
  </si>
  <si>
    <t>Týmto vyhlasujem, že:</t>
  </si>
  <si>
    <t xml:space="preserve">Zároveň prehlasujem, že som si vedomý následkov nepravdivého čestného vyhlásenia. </t>
  </si>
  <si>
    <t>Údaje o osobe podľa § 49 ods. 5 ZVO</t>
  </si>
  <si>
    <t>Obchodné meno/názov:</t>
  </si>
  <si>
    <t xml:space="preserve">Adresa pobytu/Sídlo alebo miesto podnikania: </t>
  </si>
  <si>
    <t xml:space="preserve">Sídlo uchádzača: </t>
  </si>
  <si>
    <t xml:space="preserve">NÁVRH NA PLNENIE KRITÉRIA - KALKULÁCIA CENY </t>
  </si>
  <si>
    <t>som zapísaný v Registri partnerov verejného sektora . Povinnosť zápisu  do registra partnerov verejného sektora upravuje osobitný predpis – zákon č. 315/2016 Z. z. o registri partnerov verejného sektora a o zmene a doplnení niektorých zákonov</t>
  </si>
  <si>
    <t>ČESTNÉ VYHLÁSENIE UCHÁDZAČA VO VEREJNOM OBSTARÁVANÍ</t>
  </si>
  <si>
    <t>Sídlo alebo miesto podnikania:</t>
  </si>
  <si>
    <t>Sídlo alebo miesto podnikania :</t>
  </si>
  <si>
    <t>Právna forma :</t>
  </si>
  <si>
    <t>Zoznam osôb oprávnených konať v mene uchádzača :</t>
  </si>
  <si>
    <t>URL :</t>
  </si>
  <si>
    <t>Ako štatutárny orgán vyššie uvedeného uchádzača týmto čestne vyhlasujem, že ako uchádzač vo verejnom obstarávaní na uvedený predmet zákazky:</t>
  </si>
  <si>
    <t>V ................................. , dňa ...............................</t>
  </si>
  <si>
    <t xml:space="preserve">nemám uložený zákaz účasti vo verejnom obstarávaní potvrdený konečným rozhodnutím v Slovenskej republike a v štáte sídla, miesta podnikania alebo obvyklého pobytu. </t>
  </si>
  <si>
    <t xml:space="preserve">(c) ani ja, ani spoločnosť, ktorú zastupujeme, nie sme fyzická alebo právnická osoba, subjekt alebo orgán, ktorý koná v mene alebo na príkaz subjektu uvedeného v písmene a) alebo b) uvedených vyššie; </t>
  </si>
  <si>
    <t>V .........................................., dňa .................</t>
  </si>
  <si>
    <t>V ................................................, dňa ........................</t>
  </si>
  <si>
    <t>V ...................................... , dňa ........................</t>
  </si>
  <si>
    <t>V ..........................................., dňa ............................</t>
  </si>
  <si>
    <t xml:space="preserve">  </t>
  </si>
  <si>
    <t>(vyplní uchádzač , ak je to relevantné)</t>
  </si>
  <si>
    <t xml:space="preserve"> (uviesť obchodné meno a sídlo uchádzača alebo miesto podnikania)</t>
  </si>
  <si>
    <t>V ........................................, dňa ...................................</t>
  </si>
  <si>
    <t>IČ DPH:</t>
  </si>
  <si>
    <t xml:space="preserve">V zastúpení: </t>
  </si>
  <si>
    <t xml:space="preserve">        * uchádzač uvedie do ktorej kategorie patrí</t>
  </si>
  <si>
    <t>ČESTNÉ VYHLÁSENIE UCHÁDZAČA
K UPLATŇOVANIU MEDZINÁRODNÝCH SANKCIÍ</t>
  </si>
  <si>
    <t xml:space="preserve">v spoločnosti, ktorú zastupujem a ktorá podáva ponuku do predmetného verejného obstarávania a ktorá bude zároveň vykonávať plnenie zákazky, nefiguruje ruská účasť, ktorá prekračuje limity stanovené v článku 5k nariadenia Rady (EÚ) č. 833/2014 z 31. júla 2014 o reštriktívnych opatreniach s ohľadom na konanie Ruska, ktorým destabilizuje situáciu na Ukrajine v znení nariadenia Rady (EÚ) č. 2022/578 z 8. apríla 2022. </t>
  </si>
  <si>
    <t xml:space="preserve">(a) dodávateľ, ktorého zastupujem (a žiadna zo spoločností, ktoré sú členmi nášho konzorcia), nie je ruským štátnym príslušníkom ani fyzickou alebo právnickou osobou, subjektom alebo orgánom so sídlom v Rusku; </t>
  </si>
  <si>
    <t xml:space="preserve">(b) dodávateľ, ktorého zastupujem (a žiadna zo spoločností, ktoré sú členmi nášho konzorcia), nie je právnickou osobou, subjektom alebo orgánom, ktorých vlastnícke práva priamo alebo nepriamo vlastní z viac ako 50 % subjekt uvedený v písmene a) tohto odseku; </t>
  </si>
  <si>
    <t>(d) subdodávatelia, dodávatelia alebo subjekty, na ktorých kapacity sa dodávateľ, ktorého zastupujem spolieha, subjektami uvedenými v písmenách a) až c), nemajú účasť vyššiu ako 10 % hodnoty zákazky.</t>
  </si>
  <si>
    <t>Zároveň čestne vyhlasujem, že táto ponuka/žiadosť o účasť a realizácia plnenia podľa zmluvy, ktorá bude výsledkom daného verejného obstarávania zo strany hospodárskeho subjektu, ktorý zastupujem, nie je v rozpore so zákonom č. 289/2016 Z. z. o vykonávaní medzinárodných sankcií v znení neskorších predpisov, a teda najmä neporušuje akúkoľvek medzinárodnú sankciu upravenú v akomkoľvek predpise o medzinárodnej sankcii podľa § 2 písm. b) zákona č. 289/2016 Z. z. o vykonávaní medzinárodných sankcií v znení neskorších predpisov.</t>
  </si>
  <si>
    <t xml:space="preserve">Súčasne prehlasujem, že som si vedomý následkov nepravdivého čestného vyhlásenia. </t>
  </si>
  <si>
    <t>Splnomocniteľ, resp. splnomocnitelia:</t>
  </si>
  <si>
    <t>udeľuje/ú splnomocnenie</t>
  </si>
  <si>
    <t>splnomocnencovi - lídrovi skupiny dodávateľov:</t>
  </si>
  <si>
    <t xml:space="preserve">                 </t>
  </si>
  <si>
    <t>Obchodné meno, sídlo, údaj o zápise, IČO lídra skupiny dodávateľov, zastúpený meno/mená a priezvisko/priezviská, trvalý pobyt štatutárneho orgánu/členov štatutárneho orgánu (ak ide o právnickú osobu), meno, priezvisko, miesto podnikania, údaj o zápise, IČO lídra skupiny (vedúceho skupiny) dodávateľov (ak ide o fyzickú osobu):</t>
  </si>
  <si>
    <t>Podpis: .......................................................................</t>
  </si>
  <si>
    <t>(meno, priezvisko a funkciu oprávnenej osoby uchádzača)</t>
  </si>
  <si>
    <t>V ............................., dňa ..............</t>
  </si>
  <si>
    <t>V ............................., dňa ...........</t>
  </si>
  <si>
    <t>V ............................., dňa ................</t>
  </si>
  <si>
    <t>podpis: ...................................................................</t>
  </si>
  <si>
    <t>V zmysle § 32 ods. 1 písm. a) ZVO podmienku účasti musí spĺňať aj iná osoba ako osoba podľa § 32 ods.1 písm. a) ZVO, ak táto osoba má právo za ňu konať, práva spojené s rozhodovaním alebo kontrolou v hospodárskom subjekte, ktorý sa chce zúčastniť verejného obstarávania</t>
  </si>
  <si>
    <t>Za takúto osobu sa považuje osoba, ktorá má rozhodujúci vplyv na činnosť uchádzača alebo záujemcu, jeho strategické ciele alebo významné rozhodnutia prostredníctvom vlastníckeho práva, finančného podielu alebo pravidiel, ktorými sa uchádzač alebo záujemca spravuje, pričom rozhodujúcim vplyvom sa rozumie, ak iná osoba 
a) vlastní väčšinu akcií alebo väčšinový obchodný podiel u uchádzača alebo záujemcu,
b) má väčšinu hlasovacích práv u uchádzača alebo záujemcu,
c) má právo vymenúvať alebo odvolávať väčšinu členov štatutárneho orgánu alebo dozorného orgánu uchádzača alebo záujemcu alebo
d) má právo vykonávať rozhodujúci vplyv na základe dohody uzavretej s uchádzačom alebo záujemcom alebo na základe spoločenskej zmluvy, zakladateľskej listiny alebo stanov, ak to umožňuje právo štátu, ktorými sa táto osoba riadi.</t>
  </si>
  <si>
    <t xml:space="preserve">Splnenie podmienky účasti preukazuje uchádzač alebo záujemca verejnému obstarávateľovi predložením čestného vyhlásenia alebo vyhlásenia podľa § 32 ods. 5 ZVO, ak právo štátu uchádzača alebo záujemcu so sídlom, miestom podnikania alebo obvyklým pobytom mimo územia Slovenskej republiky neupravuje inštitút čestného vyhlásenia, ako súčasť ponuky. </t>
  </si>
  <si>
    <t>Týmto čestne vyhlasujem(e), že:</t>
  </si>
  <si>
    <t xml:space="preserve">Predovšetkým vyhlasujem(e), že: </t>
  </si>
  <si>
    <t xml:space="preserve">PLNOMOCENSTVO PRE ČLENA SKUPINY DODÁVATEĽOV </t>
  </si>
  <si>
    <t>bezvýhradne súhlasím a plne akceptujem ustanovenia návrhu zmluvy a bezvýhradne súhlasím s podmienkami uvedenými v Oznámení o vyhlásení verejného obstarávania, v týchto súťažných podkladoch a v ostatných dokumentoch poskytnutých verejným obstarávateľom,</t>
  </si>
  <si>
    <t>všetky predložené doklady, dokumenty, vyhlásenia a údaje uvedené v ponuke a predložené s ponukou sú pravdivé a úplné,</t>
  </si>
  <si>
    <t>všetky doklady, dokumenty a vyhlásenia predložené v ponuke, ktoré neboli pôvodne vyhotovené v elektronickej podobe sú zhodné s originálnym vyhotovením, ktoré máme ako uchádzač k dispozícii v listinnej podobe</t>
  </si>
  <si>
    <t>nie sme členom skupiny dodávateľov, ktorá predkladá ponuku v súlade s ustanovením § 49 ods. 6 zákona o verejnom obstarávaní</t>
  </si>
  <si>
    <t xml:space="preserve">dávam písomný súhlas k tomu, aby kópia našej ponuky bola zverejnená v Profile verejného obstarávateľa v súlade s § 64 ods. 1 písm. b) zákona o verejnom obstarávaní;
</t>
  </si>
  <si>
    <t>naša spoločnosť nie je čo i len v potenciálnom konflikte záujmov vo vzťahu k verejnému obstarávateľovi, jeho zamestnancom alebo vo vzťahu k osobám, ktoré sa podieľali na príprave a realizácii verejného obstarávania; nevyvíjali  a nebudeme vyvíjať voči  žiadnej osobe na strane verejného obstarávateľa ktorá je alebo by mohla byť zainteresovaná v zmysle ustanovení § 23 ods. 3 zákona č. 343/2015 Z. z. o verejnom obstarávaní a o zmene a doplnení niektorých zákonov v znení neskorších predpisov („zainteresovaná osoba“) akékoľvek aktivity, ktoré vy mohli viesť k zvýhodneniu nášho postavenia vo verejnom obstarávaní; neposkytli a neposkytneme  akejkoľvek, čo i len potenciálne zainteresovanej osobe priamo alebo nepriamo akúkoľvek finančnú alebo vecnú výhodu ako motiváciu alebo odmenu súvisiacu s týmto verejným obstarávaním a budeme bezodkladne informovať verejného obstarávateľa o akejkoľvek situácii, ktorá je považovaná za konflikt záujmov alebo ktorá by mohla viesť ku konfliktu záujmov kedykoľvek v priebehu procesu verejného obstarávania.</t>
  </si>
  <si>
    <t xml:space="preserve">IČ DPH: </t>
  </si>
  <si>
    <t xml:space="preserve">         </t>
  </si>
  <si>
    <t xml:space="preserve">               podpis a pečiatka </t>
  </si>
  <si>
    <t>Plnomocenstvo prijímam:</t>
  </si>
  <si>
    <t>V ..............................., dňa...........................</t>
  </si>
  <si>
    <t>meno, priezvisko, funkcia oprávnenej osoby</t>
  </si>
  <si>
    <t xml:space="preserve">Zoznam poskytnutých služieb za predchádzajúce 3 roky od vyhlásenia verejného obstarávania </t>
  </si>
  <si>
    <t>Cena za poskytnuté služby
 v EUR bez DPH resp. v EUR s DPH</t>
  </si>
  <si>
    <t>Lehota plnenia
(mesiac a rok)</t>
  </si>
  <si>
    <t>Objednávateľ - kontaktná osoba,  meno, priezvisko, telefónne číslo, 
e-mail</t>
  </si>
  <si>
    <t>Názov/stručný opis predmetu plnenia</t>
  </si>
  <si>
    <t>Zoznam poskytnutých služieb</t>
  </si>
  <si>
    <t>Obchodné meno/názov zmluvného partnera (poskytovateľa), adresa jeho sídla alebo miesta podnikania, IČO</t>
  </si>
  <si>
    <t>Ako uchádzač v tomto verejnom obstarávaní čestne vyhlasujem, že</t>
  </si>
  <si>
    <t>Čestne vyhlasujem, že osoby uvedené vyššie spĺňajú podmienky účasti podľa § 32 odseku 1 písm. a) ZVO.</t>
  </si>
  <si>
    <t>sú mi známe iné osoby podľa § 32 odseku 7 ZVO, ktoré zároveň musia spĺňať podmienky účasti podľa § 32 ods. 1 písm. a) ZVO</t>
  </si>
  <si>
    <t>nie je mi známa iná osoba podľa § 32 odseku 7 ZVO, ktorá zároveň musí spĺňať podmienky účasti podľa § 32 odseku 1 písm. a) ZVO</t>
  </si>
  <si>
    <r>
      <rPr>
        <b/>
        <sz val="10"/>
        <color theme="1"/>
        <rFont val="Calibri"/>
        <family val="2"/>
        <charset val="238"/>
      </rPr>
      <t xml:space="preserve">Zápis uchádzača v Obchodnom registri </t>
    </r>
    <r>
      <rPr>
        <b/>
        <sz val="9"/>
        <color theme="1"/>
        <rFont val="Calibri"/>
        <family val="2"/>
        <charset val="238"/>
      </rPr>
      <t xml:space="preserve">
</t>
    </r>
    <r>
      <rPr>
        <i/>
        <sz val="8"/>
        <color theme="1"/>
        <rFont val="Calibri"/>
        <family val="2"/>
        <charset val="238"/>
      </rPr>
      <t>(označenie Obchodného registra alebo inej evidencie, do ktorej je uchádzač zapísaný podľa právneho poriadku štátu, ktorým sa spravuje, a číslo zápisu alebo údaj o zápise do tohto registra alebo evidencie):</t>
    </r>
  </si>
  <si>
    <r>
      <rPr>
        <b/>
        <sz val="10"/>
        <color theme="1"/>
        <rFont val="Calibri"/>
        <family val="2"/>
        <charset val="238"/>
      </rPr>
      <t>Zápis uchádzača v Zozname hospodárskych subjektov</t>
    </r>
    <r>
      <rPr>
        <sz val="9"/>
        <color theme="1"/>
        <rFont val="Calibri"/>
        <family val="2"/>
        <charset val="238"/>
      </rPr>
      <t xml:space="preserve">
</t>
    </r>
    <r>
      <rPr>
        <i/>
        <sz val="8"/>
        <color theme="1"/>
        <rFont val="Calibri"/>
        <family val="2"/>
        <charset val="238"/>
      </rPr>
      <t>(uchádzač uvedie registračné číslo zápisu do ZHS) :</t>
    </r>
  </si>
  <si>
    <r>
      <rPr>
        <b/>
        <sz val="10"/>
        <color theme="1"/>
        <rFont val="Calibri"/>
        <family val="2"/>
        <charset val="238"/>
      </rPr>
      <t xml:space="preserve">Zápis uchádzača v Registri partnerov verejného sektora </t>
    </r>
    <r>
      <rPr>
        <b/>
        <sz val="9"/>
        <color theme="1"/>
        <rFont val="Calibri"/>
        <family val="2"/>
        <charset val="238"/>
      </rPr>
      <t xml:space="preserve">
</t>
    </r>
    <r>
      <rPr>
        <sz val="8"/>
        <color theme="1"/>
        <rFont val="Calibri"/>
        <family val="2"/>
        <charset val="238"/>
      </rPr>
      <t>(uchádzač uvedie číslo vložky zápisu do RPVS):</t>
    </r>
  </si>
  <si>
    <r>
      <rPr>
        <b/>
        <sz val="10"/>
        <rFont val="Calibri"/>
        <family val="2"/>
        <charset val="238"/>
      </rPr>
      <t>Uchádzač je MSP :</t>
    </r>
    <r>
      <rPr>
        <sz val="9"/>
        <rFont val="Calibri"/>
        <family val="2"/>
        <charset val="238"/>
      </rPr>
      <t xml:space="preserve">
</t>
    </r>
    <r>
      <rPr>
        <sz val="8"/>
        <rFont val="Calibri"/>
        <family val="2"/>
        <charset val="238"/>
      </rPr>
      <t>MSP je skratka mikro, malých a stredných podnikov
(Mikropodniky: podniky, ktoré zamestnávajú menej ako 10 osôb a ktorých ročný obrat a/alebo celková ročná súvaha neprekračuje 2 milióny EUR
Malé podniky: podniky, ktoré zamestnávajú menej ako 50 osôb a ktorých ročný obrat a/alebo celková ročná súvaha neprekračuje 10 miliónov EUR
Stredné podniky: podniky, ktoré nie sú mikropodnikmi ani malými podnikmi a ktoré zamestnávajú menej ako 250 osôb a ktorých ročný obrat neprekračuje 50 miliónov EUR a/alebo celková ročná súvaha neprekračuje 43 miliónov EUR)</t>
    </r>
  </si>
  <si>
    <r>
      <rPr>
        <sz val="10"/>
        <color theme="1"/>
        <rFont val="Calibri"/>
        <family val="2"/>
        <charset val="238"/>
      </rPr>
      <t xml:space="preserve">
Názov predmetu zákazky</t>
    </r>
    <r>
      <rPr>
        <b/>
        <sz val="10"/>
        <color theme="1"/>
        <rFont val="Calibri"/>
        <family val="2"/>
        <charset val="238"/>
      </rPr>
      <t xml:space="preserve">:
</t>
    </r>
  </si>
  <si>
    <t>Časť 2: Nie nebezpečný odpad, objemný a komunálny odpad</t>
  </si>
  <si>
    <t>Katalógové číslo odpadu</t>
  </si>
  <si>
    <t>Názov položky - odpadu</t>
  </si>
  <si>
    <t>sadzba 
DPH v %</t>
  </si>
  <si>
    <t xml:space="preserve">suma DPH </t>
  </si>
  <si>
    <t xml:space="preserve"> bez DPH</t>
  </si>
  <si>
    <t xml:space="preserve"> s DPH</t>
  </si>
  <si>
    <t>18 01 03</t>
  </si>
  <si>
    <t>Odpady, ktorých zber a zneškodňovanie podliehajú osobitným požiadavkám z hľadiska prevencie nákazy</t>
  </si>
  <si>
    <t>kg</t>
  </si>
  <si>
    <t>3x týždenne</t>
  </si>
  <si>
    <t>18 01 08</t>
  </si>
  <si>
    <t>Cytotoxické a cytostatické liečivá</t>
  </si>
  <si>
    <t>1x mesačne</t>
  </si>
  <si>
    <t>18 01 06</t>
  </si>
  <si>
    <t>Chemikálie pozostávajúce z nebezpečných látok alebo obsahujúce nebezpečné látky</t>
  </si>
  <si>
    <t>1x týždenne</t>
  </si>
  <si>
    <t>18 01 10</t>
  </si>
  <si>
    <t>Amalgámový odpad z dentálnej starostlivosti</t>
  </si>
  <si>
    <t>1x ročne</t>
  </si>
  <si>
    <t>07 06 04</t>
  </si>
  <si>
    <t>Iné organické rozpúšťadlá, premývacie kvapaliny a matečné lúhy</t>
  </si>
  <si>
    <t>1x kvartálne</t>
  </si>
  <si>
    <t>08 03 17</t>
  </si>
  <si>
    <t>Odpadový toner do tlačiarne obsahujúci nebezpečné látky</t>
  </si>
  <si>
    <t>2x ročne</t>
  </si>
  <si>
    <t>15 01 10</t>
  </si>
  <si>
    <t>Obaly obsahujúce zvyšky nebezpečných látok alebo kontaminované nebezpečnými látkami</t>
  </si>
  <si>
    <t>15 01 11</t>
  </si>
  <si>
    <t>Kovové obaly obsahujúce nebezpečný tuhý pórovitý základný materiál (napríklad AZBEST) vrátane prázdnych tlakových nádob</t>
  </si>
  <si>
    <t>15 02 02</t>
  </si>
  <si>
    <t xml:space="preserve">Absorbenty, filtračné materiály vrátane olejových filtrov inak nešpecifikovaných, handry na čistenie, ochranné odevy kontaminované nebezpečnými látkami </t>
  </si>
  <si>
    <t>13 02 05</t>
  </si>
  <si>
    <t>Nechlórované minerálne motorové, prevodové a mazacie oleje</t>
  </si>
  <si>
    <t xml:space="preserve">20 01 21 </t>
  </si>
  <si>
    <t>Žiarivky a iný odpad obsahujúci ortuť</t>
  </si>
  <si>
    <t>Celkové množstvo odpadu za 24 mesiacov</t>
  </si>
  <si>
    <t>Frekvencia vývozu odpadu/ 12 mesiacov</t>
  </si>
  <si>
    <t>Číslo odpadu</t>
  </si>
  <si>
    <t>Názov odpadu</t>
  </si>
  <si>
    <t>18 01 04</t>
  </si>
  <si>
    <t>15 01 06</t>
  </si>
  <si>
    <t>zmiešané obaly</t>
  </si>
  <si>
    <t>15 01 01</t>
  </si>
  <si>
    <t>obaly z papiera a lepenky</t>
  </si>
  <si>
    <t>15 01 02</t>
  </si>
  <si>
    <t>obaly z plastov</t>
  </si>
  <si>
    <t>15 01 07</t>
  </si>
  <si>
    <t>obaly zo skla</t>
  </si>
  <si>
    <t>15 02 03</t>
  </si>
  <si>
    <t>absorbenty, filtračné materiály, handry na čistenie ..</t>
  </si>
  <si>
    <t>17 01 07</t>
  </si>
  <si>
    <t>Zmesi betónu, tehál. obkladačiek, dlaždíc a keramiky</t>
  </si>
  <si>
    <t>17 09 04</t>
  </si>
  <si>
    <t>zmiešané odpady zo stavieb a demolácií iné ako ...</t>
  </si>
  <si>
    <t>20 02 01</t>
  </si>
  <si>
    <t>biologicky rozložiteľný odpad</t>
  </si>
  <si>
    <t>17 05 04</t>
  </si>
  <si>
    <t>zemina a kamenivo iné ako uvedené v 170503</t>
  </si>
  <si>
    <t>20 03 07</t>
  </si>
  <si>
    <t>objemný odpad</t>
  </si>
  <si>
    <t xml:space="preserve">Cena celkom </t>
  </si>
  <si>
    <t>Počet mesiacov</t>
  </si>
  <si>
    <t>kontajner 1100L   18 01 04</t>
  </si>
  <si>
    <t>kontajner 1100L   15 01 02</t>
  </si>
  <si>
    <t>kontajner 1100L   15 01 07</t>
  </si>
  <si>
    <t>Cena celkom</t>
  </si>
  <si>
    <t>KONTAJNER /ODPAD</t>
  </si>
  <si>
    <t>MJ</t>
  </si>
  <si>
    <t>dni v týždni</t>
  </si>
  <si>
    <t>interval x v týždni</t>
  </si>
  <si>
    <t>OBR</t>
  </si>
  <si>
    <t>každý 6 deň</t>
  </si>
  <si>
    <t>štvrtok</t>
  </si>
  <si>
    <t>utorok</t>
  </si>
  <si>
    <t>objednávka</t>
  </si>
  <si>
    <t>ODVOZ SZ 1100L/15 01 02</t>
  </si>
  <si>
    <t>kontajner 1100L    15 01 02</t>
  </si>
  <si>
    <t>MAN</t>
  </si>
  <si>
    <t>ODVOZ SZ 1100L/15 01 07</t>
  </si>
  <si>
    <t>kontajner 1100L     15 01 07</t>
  </si>
  <si>
    <t>piatok</t>
  </si>
  <si>
    <t>ODVOZ O 1100L/18 01 04</t>
  </si>
  <si>
    <t>kontajner 1100L     18 01 04</t>
  </si>
  <si>
    <t>pond. až sobota</t>
  </si>
  <si>
    <t>1/ mes.</t>
  </si>
  <si>
    <t>sobota</t>
  </si>
  <si>
    <t>kontajner 1100L      15 01 07</t>
  </si>
  <si>
    <t>Mimoriadne vývozy a mimoriadné dodanie kontajnerov</t>
  </si>
  <si>
    <t>Dodanie kontajnerov</t>
  </si>
  <si>
    <t>Cena za 1 mesiac v EUR bez DPH</t>
  </si>
  <si>
    <t>kontajner lisovací  30m³   18 01 04</t>
  </si>
  <si>
    <t>kontajner lisovací 30m³   15 01 01</t>
  </si>
  <si>
    <t>kontajner 16m³   20 03 07</t>
  </si>
  <si>
    <t>kontajner 6 - 8m³   15 01 06</t>
  </si>
  <si>
    <t>kontajner 6 - 8m³  17 09 04</t>
  </si>
  <si>
    <t>kontajner 30m³   15 01 01</t>
  </si>
  <si>
    <t>kontajner lisovací 30m³   18 01 04</t>
  </si>
  <si>
    <t>kontajner 6 - 8m³   17 09 04</t>
  </si>
  <si>
    <t>kontajner 16 -30 m³   20 03 07</t>
  </si>
  <si>
    <t>kontajner 16 -30 m³      20 03 07</t>
  </si>
  <si>
    <t>kontajner lisovací 30m³     15 01 01</t>
  </si>
  <si>
    <t>kontajner  30m³    15 01 01</t>
  </si>
  <si>
    <t>kontajner 16 -30 m³      20 02 01</t>
  </si>
  <si>
    <r>
      <t xml:space="preserve">kontajner 6 - 8m³    17 09 04 - </t>
    </r>
    <r>
      <rPr>
        <b/>
        <sz val="9"/>
        <color theme="1"/>
        <rFont val="Calibri"/>
        <family val="2"/>
        <charset val="238"/>
      </rPr>
      <t>vlastný kontajner</t>
    </r>
  </si>
  <si>
    <t>odpady, ktorých zber a zneškodňovanie nepodliehajú ..</t>
  </si>
  <si>
    <t>počet kontanerov (ks)</t>
  </si>
  <si>
    <t>kontajner 6 - 8m³</t>
  </si>
  <si>
    <t xml:space="preserve">kontajner 12 - 20m³ - nízky </t>
  </si>
  <si>
    <t>kontajner 16 - 30m³</t>
  </si>
  <si>
    <t>počet kontajnerov v (ks)</t>
  </si>
  <si>
    <t xml:space="preserve">Jednotková cena
v EUR bez DPH </t>
  </si>
  <si>
    <t>počet kont. v (ks)</t>
  </si>
  <si>
    <t>Jednotková cena v EUR bez DPH</t>
  </si>
  <si>
    <t>AREÁL č. 2  RASTISLAVOVA 43</t>
  </si>
  <si>
    <t>AREÁL č. 1 Tr. SNP 1</t>
  </si>
  <si>
    <t>JAZDNY VÝKON/lis.abrol/18 01 04</t>
  </si>
  <si>
    <t>JAZDNÝ VÝKON/vkk/15 01 06</t>
  </si>
  <si>
    <t>JAZDNÝ VÝKON/vkk/17 09 04</t>
  </si>
  <si>
    <t>JAZDNÝ VÝKON/lis abrol/15 01 01</t>
  </si>
  <si>
    <t>JAZDNÝ VÝKON/ 20 03 07</t>
  </si>
  <si>
    <t>JAZDNÝ VÝKON/lis.abrol/18 01 04</t>
  </si>
  <si>
    <t>JAZDNÝ VÝKON/lis.abrol/15 01 01</t>
  </si>
  <si>
    <t>JAZDNÝ VÝKON/abrol/15 01 01</t>
  </si>
  <si>
    <t>ODVOZ VÝKON/abrol/20 02 01</t>
  </si>
  <si>
    <r>
      <t>Uchádzač:</t>
    </r>
    <r>
      <rPr>
        <sz val="10"/>
        <color indexed="8"/>
        <rFont val="Calibri"/>
        <family val="2"/>
        <charset val="238"/>
      </rPr>
      <t xml:space="preserve"> .....................................................................................................................................................................................................................</t>
    </r>
  </si>
  <si>
    <t>Časť  2: Nie nebezpečný odpad, objemný a komunálny odpad</t>
  </si>
  <si>
    <r>
      <t xml:space="preserve">ČESTNÉ VYHLÁSENIE UCHÁDZAČA
</t>
    </r>
    <r>
      <rPr>
        <b/>
        <sz val="10"/>
        <color theme="1"/>
        <rFont val="Calibri"/>
        <family val="2"/>
        <charset val="238"/>
      </rPr>
      <t xml:space="preserve"> k splneniu podmienky účasti podľa § 32 ods. 1 písm. a) ZVO v nadväznosti na § 32 ods. 7 a 8 ZVO
</t>
    </r>
  </si>
  <si>
    <r>
      <t xml:space="preserve">V súvislosti s uvedeným verejným obstarávaním a na vyššie uvedené účely, predkladám toto čestné vyhlásenie a zároveň predkladám zoznam osôb podľa § 32 ods. 7 a 8 ZVO a </t>
    </r>
    <r>
      <rPr>
        <b/>
        <sz val="10"/>
        <color rgb="FF000000"/>
        <rFont val="Calibri"/>
        <family val="2"/>
        <charset val="238"/>
      </rPr>
      <t>čestne vyhlasujem</t>
    </r>
    <r>
      <rPr>
        <sz val="10"/>
        <color indexed="8"/>
        <rFont val="Calibri"/>
        <family val="2"/>
        <charset val="238"/>
      </rPr>
      <t>, že nižšie uvedené osoby spĺňajú podmienkui účasti podľa § 32 ods.1 písm. a) ZVO</t>
    </r>
  </si>
  <si>
    <t>Mená osôb, ktoré podľa § 32 ods. 7 ZVO musia spĺňať podmienky účasti podľa § 32 odseku 1 písm. a) ZVO</t>
  </si>
  <si>
    <r>
      <t xml:space="preserve">Uchádzač uvedie aktuálne a presné znenie obchodného mena, platnú adresu sídla firmy, údaj o zápise, IČO člena skupiny dodávateľov, zastúpený meno/mená a priezvisko/priezviská, trvalý pobyt štatutárneho orgánu/členov štatutárneho orgánu (ak ide o právnickú osobu), meno, priezvisko, miesto podnikania, údaj o zápise, IČO člena skupiny dodávateľov (ak ide o fyzickú osobu), </t>
    </r>
    <r>
      <rPr>
        <sz val="10"/>
        <color indexed="8"/>
        <rFont val="Calibri"/>
        <family val="2"/>
        <charset val="238"/>
      </rPr>
      <t>doplniť podľa potreby)</t>
    </r>
  </si>
  <si>
    <r>
      <t xml:space="preserve">na konanie v mene všetkých členov skupiny dodávateľov, prijímanie pokynov vo verejnom obstarávaní na predmet zákazky </t>
    </r>
    <r>
      <rPr>
        <b/>
        <sz val="10"/>
        <color indexed="8"/>
        <rFont val="Calibri"/>
        <family val="2"/>
        <charset val="238"/>
      </rPr>
      <t>„Nakladanie, odvoz a zneškodnenie/zhodnotenie odpadu“,</t>
    </r>
    <r>
      <rPr>
        <sz val="10"/>
        <color indexed="8"/>
        <rFont val="Calibri"/>
        <family val="2"/>
        <charset val="238"/>
      </rPr>
      <t xml:space="preserve"> na doručovanie dokumentov od verejného obstarávateľa, na konanie v mene skupiny dodávateľov pre prípad prijatia ponuky verejným obstarávateľom, k podpisu dokumentov a dokladov a návrhu zmluvy, predkladaných ako súčasť ponuky, ku komunikácii v procese verejného obstarávania, a to v pozícii lídra skupiny (vedúceho skupiny) dodávateľov.</t>
    </r>
  </si>
  <si>
    <r>
      <rPr>
        <b/>
        <sz val="10"/>
        <color rgb="FF000000"/>
        <rFont val="Calibri"/>
        <family val="2"/>
        <charset val="238"/>
      </rPr>
      <t>Poznámka</t>
    </r>
    <r>
      <rPr>
        <sz val="10"/>
        <color indexed="8"/>
        <rFont val="Calibri"/>
        <family val="2"/>
        <charset val="238"/>
      </rPr>
      <t>:</t>
    </r>
  </si>
  <si>
    <r>
      <rPr>
        <sz val="7"/>
        <color indexed="8"/>
        <rFont val="Calibri"/>
        <family val="2"/>
        <charset val="238"/>
      </rPr>
      <t xml:space="preserve">▪   </t>
    </r>
    <r>
      <rPr>
        <sz val="10"/>
        <color indexed="8"/>
        <rFont val="Calibri"/>
        <family val="2"/>
        <charset val="238"/>
      </rPr>
      <t>dátum musí byť aktuálny vo vzťahu ku dňu uplynutia lehoty na predkladanie ponúk,</t>
    </r>
  </si>
  <si>
    <r>
      <rPr>
        <sz val="7"/>
        <color indexed="8"/>
        <rFont val="Calibri"/>
        <family val="2"/>
        <charset val="238"/>
      </rPr>
      <t xml:space="preserve">▪   </t>
    </r>
    <r>
      <rPr>
        <sz val="10"/>
        <color indexed="8"/>
        <rFont val="Calibri"/>
        <family val="2"/>
        <charset val="238"/>
      </rPr>
      <t>ak je uchádzačom skupina dodávateľov toto splnomocnenie je súčasťou ponuky.</t>
    </r>
  </si>
  <si>
    <t>Merná jednotka 
 (MJ)</t>
  </si>
  <si>
    <t xml:space="preserve">                                                 podpis a pečiatka uchádzača </t>
  </si>
  <si>
    <t xml:space="preserve">                    meno, priezvisko, funkcia oprávnenej osoby</t>
  </si>
  <si>
    <t xml:space="preserve">                                           meno, priezvisko, funkcia oprávnenej osoby</t>
  </si>
  <si>
    <t xml:space="preserve">               podpis a pečiatka</t>
  </si>
  <si>
    <t xml:space="preserve">                                  meno, priezvisko, funkcia oprávnenej osoby</t>
  </si>
  <si>
    <t xml:space="preserve">      podpis a pečiatka</t>
  </si>
  <si>
    <t xml:space="preserve">                                            podpis a pečiatka uchádzača </t>
  </si>
  <si>
    <t xml:space="preserve">                           meno, priezvisko, funkcia oprávnenej osoby</t>
  </si>
  <si>
    <t xml:space="preserve">                          podpis a pečiatka</t>
  </si>
  <si>
    <t xml:space="preserve">                       meno, priezvisko, funkcia oprávnenej osoby</t>
  </si>
  <si>
    <t xml:space="preserve">   podpis a pečiatka uchádzača </t>
  </si>
  <si>
    <t xml:space="preserve">                         meno, priezvisko, funkcia oprávnenej osoby</t>
  </si>
  <si>
    <t xml:space="preserve">   podpis a pečiatka uchádzača</t>
  </si>
  <si>
    <t xml:space="preserve">                     podpis a pečiatka uchádzača</t>
  </si>
  <si>
    <t>Časť 1: Nebezpečný odpad a nebezpečný odpad zo zdravotnej starostlivosti</t>
  </si>
  <si>
    <t>Nakládka, odvoz a zneškodnenie/zhodnotenie odpadu</t>
  </si>
  <si>
    <r>
      <t xml:space="preserve">Názov predmetu zákazky: </t>
    </r>
    <r>
      <rPr>
        <b/>
        <sz val="10"/>
        <color theme="1"/>
        <rFont val="Calibri"/>
        <family val="2"/>
        <charset val="238"/>
      </rPr>
      <t>Nakládka, odvoz a zneškodnenie/zhodnotenie odpadu</t>
    </r>
  </si>
  <si>
    <r>
      <rPr>
        <sz val="10"/>
        <color rgb="FF000000"/>
        <rFont val="Calibri"/>
        <family val="2"/>
        <charset val="238"/>
      </rPr>
      <t>Názov predmetu zákazky</t>
    </r>
    <r>
      <rPr>
        <b/>
        <sz val="10"/>
        <color indexed="8"/>
        <rFont val="Calibri"/>
        <family val="2"/>
        <charset val="238"/>
      </rPr>
      <t>:  Nakládka, odvoz a zneškodnenie/zhodnotenie odpadu</t>
    </r>
  </si>
  <si>
    <t>Množstvo v (t)
/24 mesiacov</t>
  </si>
  <si>
    <t>interval 
x v týždni</t>
  </si>
  <si>
    <t>Interval/24 mesiacov</t>
  </si>
  <si>
    <t>Interval /24 mesiacov</t>
  </si>
  <si>
    <t>interval x 
v týždni</t>
  </si>
  <si>
    <t>Množstvo 
v (ks)</t>
  </si>
  <si>
    <t>x</t>
  </si>
  <si>
    <t>kontajner 9 - 20m³ nízky</t>
  </si>
  <si>
    <t>Cena celkom :</t>
  </si>
  <si>
    <t xml:space="preserve">Cena celkom
v EUR bez DPH/ 24 mesiacov </t>
  </si>
  <si>
    <t xml:space="preserve">Cena celkom v EUR s DPH/ 24 mesiacov </t>
  </si>
  <si>
    <t>Cena celkom v EUR bez DPH/
24 mesiacov</t>
  </si>
  <si>
    <t>Cena celkom v EUR s DPH /24 mesiacov</t>
  </si>
  <si>
    <t>Cena celkom v EUR bez DPH/24 mesiacov</t>
  </si>
  <si>
    <t>Cena celkom v EUR s DPH/24 mesiacov</t>
  </si>
  <si>
    <t>Cena celkom v EUR bez DPH/
 24 mesiacov</t>
  </si>
  <si>
    <t>Cena celkom v EUR s DPH/ 24 mesiacov</t>
  </si>
  <si>
    <t>Cena celkom v EUR bez DPH/                24 mesiacov</t>
  </si>
  <si>
    <r>
      <t>Počet MJ 
(predpoklad. množstvo odpadu na obdobie 24 mesiacov</t>
    </r>
    <r>
      <rPr>
        <b/>
        <u/>
        <sz val="9"/>
        <rFont val="Calibri"/>
        <family val="2"/>
        <charset val="238"/>
      </rPr>
      <t>)</t>
    </r>
  </si>
  <si>
    <t>Cena za 1 MJ, t.j. 1 kg odpadu 
v EUR</t>
  </si>
  <si>
    <t xml:space="preserve"> Cena celkom na obdobie 24 mesiacov
v EUR</t>
  </si>
  <si>
    <t>Celková cena služby  za obdobie 24 meisacov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</si>
</sst>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0"/>
    <numFmt numFmtId="166" formatCode="#,##0\ &quot;€&quot;"/>
    <numFmt numFmtId="167" formatCode="#,##0.000\ &quot;€&quot;"/>
  </numFmts>
  <fonts count="49" x14ac:knownFonts="1">
    <font>
      <sz val="11"/>
      <color indexed="8"/>
      <name val="Calibri"/>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9"/>
      <color theme="1"/>
      <name val="Arial"/>
      <family val="2"/>
      <charset val="238"/>
    </font>
    <font>
      <b/>
      <sz val="9"/>
      <color theme="1"/>
      <name val="Arial"/>
      <family val="2"/>
      <charset val="238"/>
    </font>
    <font>
      <sz val="10"/>
      <name val="Arial"/>
      <family val="2"/>
      <charset val="238"/>
    </font>
    <font>
      <sz val="10"/>
      <name val="Arial"/>
      <family val="2"/>
      <charset val="238"/>
    </font>
    <font>
      <sz val="11"/>
      <color indexed="8"/>
      <name val="Calibri"/>
      <family val="2"/>
      <charset val="238"/>
    </font>
    <font>
      <sz val="9"/>
      <color theme="1"/>
      <name val="Arial Narrow"/>
      <family val="2"/>
      <charset val="238"/>
    </font>
    <font>
      <sz val="10"/>
      <color indexed="8"/>
      <name val="Arial Narrow"/>
      <family val="2"/>
      <charset val="238"/>
    </font>
    <font>
      <sz val="10"/>
      <color indexed="8"/>
      <name val="Arial"/>
      <family val="2"/>
      <charset val="238"/>
    </font>
    <font>
      <sz val="10"/>
      <color indexed="8"/>
      <name val="Wingdings"/>
      <charset val="2"/>
    </font>
    <font>
      <b/>
      <sz val="11"/>
      <color theme="1"/>
      <name val="Helvetica"/>
      <family val="2"/>
      <charset val="238"/>
      <scheme val="minor"/>
    </font>
    <font>
      <sz val="11"/>
      <color theme="1"/>
      <name val="Calibri"/>
      <family val="2"/>
      <charset val="238"/>
    </font>
    <font>
      <sz val="10"/>
      <color theme="1"/>
      <name val="Calibri"/>
      <family val="2"/>
      <charset val="238"/>
    </font>
    <font>
      <sz val="9"/>
      <color theme="1"/>
      <name val="Calibri"/>
      <family val="2"/>
      <charset val="238"/>
    </font>
    <font>
      <b/>
      <sz val="10"/>
      <color theme="1"/>
      <name val="Calibri"/>
      <family val="2"/>
      <charset val="238"/>
    </font>
    <font>
      <b/>
      <sz val="9"/>
      <color theme="1"/>
      <name val="Calibri"/>
      <family val="2"/>
      <charset val="238"/>
    </font>
    <font>
      <b/>
      <sz val="11"/>
      <color theme="1"/>
      <name val="Calibri"/>
      <family val="2"/>
      <charset val="238"/>
    </font>
    <font>
      <i/>
      <sz val="8"/>
      <color theme="1"/>
      <name val="Calibri"/>
      <family val="2"/>
      <charset val="238"/>
    </font>
    <font>
      <i/>
      <sz val="9"/>
      <color theme="1"/>
      <name val="Calibri"/>
      <family val="2"/>
      <charset val="238"/>
    </font>
    <font>
      <sz val="8"/>
      <color theme="1"/>
      <name val="Calibri"/>
      <family val="2"/>
      <charset val="238"/>
    </font>
    <font>
      <sz val="9"/>
      <name val="Calibri"/>
      <family val="2"/>
      <charset val="238"/>
    </font>
    <font>
      <b/>
      <sz val="10"/>
      <name val="Calibri"/>
      <family val="2"/>
      <charset val="238"/>
    </font>
    <font>
      <sz val="8"/>
      <name val="Calibri"/>
      <family val="2"/>
      <charset val="238"/>
    </font>
    <font>
      <b/>
      <i/>
      <sz val="9"/>
      <color theme="1"/>
      <name val="Calibri"/>
      <family val="2"/>
      <charset val="238"/>
    </font>
    <font>
      <sz val="10"/>
      <name val="Calibri"/>
      <family val="2"/>
      <charset val="238"/>
    </font>
    <font>
      <sz val="10"/>
      <name val="Helvetica"/>
      <family val="2"/>
      <charset val="238"/>
      <scheme val="minor"/>
    </font>
    <font>
      <b/>
      <sz val="10"/>
      <color theme="1"/>
      <name val="Helvetica"/>
      <family val="2"/>
      <charset val="238"/>
      <scheme val="minor"/>
    </font>
    <font>
      <sz val="14"/>
      <color theme="1"/>
      <name val="Helvetica"/>
      <family val="2"/>
      <charset val="238"/>
      <scheme val="minor"/>
    </font>
    <font>
      <sz val="10"/>
      <color theme="1"/>
      <name val="Helvetica"/>
      <family val="2"/>
      <charset val="238"/>
      <scheme val="minor"/>
    </font>
    <font>
      <sz val="9"/>
      <color indexed="8"/>
      <name val="Calibri"/>
      <family val="2"/>
      <charset val="238"/>
    </font>
    <font>
      <sz val="10"/>
      <color indexed="8"/>
      <name val="Calibri"/>
      <family val="2"/>
      <charset val="238"/>
    </font>
    <font>
      <b/>
      <sz val="10"/>
      <color indexed="8"/>
      <name val="Calibri"/>
      <family val="2"/>
      <charset val="238"/>
    </font>
    <font>
      <b/>
      <sz val="9"/>
      <name val="Calibri"/>
      <family val="2"/>
      <charset val="238"/>
    </font>
    <font>
      <b/>
      <u/>
      <sz val="9"/>
      <name val="Calibri"/>
      <family val="2"/>
      <charset val="238"/>
    </font>
    <font>
      <sz val="10"/>
      <color rgb="FF000000"/>
      <name val="Calibri"/>
      <family val="2"/>
      <charset val="238"/>
    </font>
    <font>
      <b/>
      <sz val="11"/>
      <color indexed="8"/>
      <name val="Calibri"/>
      <family val="2"/>
      <charset val="238"/>
    </font>
    <font>
      <b/>
      <sz val="10"/>
      <color rgb="FF000000"/>
      <name val="Calibri"/>
      <family val="2"/>
      <charset val="238"/>
    </font>
    <font>
      <i/>
      <sz val="10"/>
      <color indexed="8"/>
      <name val="Calibri"/>
      <family val="2"/>
      <charset val="238"/>
    </font>
    <font>
      <i/>
      <sz val="10"/>
      <color theme="1"/>
      <name val="Calibri"/>
      <family val="2"/>
      <charset val="238"/>
    </font>
    <font>
      <sz val="7"/>
      <color indexed="8"/>
      <name val="Calibri"/>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59999389629810485"/>
        <bgColor indexed="64"/>
      </patternFill>
    </fill>
  </fills>
  <borders count="6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right/>
      <top style="thin">
        <color rgb="FFC00000"/>
      </top>
      <bottom/>
      <diagonal/>
    </border>
    <border>
      <left/>
      <right style="thin">
        <color rgb="FFC00000"/>
      </right>
      <top/>
      <bottom/>
      <diagonal/>
    </border>
    <border>
      <left style="thin">
        <color rgb="FFC00000"/>
      </left>
      <right/>
      <top/>
      <bottom/>
      <diagonal/>
    </border>
    <border>
      <left style="thin">
        <color rgb="FFC00000"/>
      </left>
      <right style="thin">
        <color rgb="FFC00000"/>
      </right>
      <top style="thin">
        <color rgb="FFC00000"/>
      </top>
      <bottom style="thin">
        <color rgb="FFC00000"/>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thin">
        <color auto="1"/>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indexed="64"/>
      </left>
      <right/>
      <top style="thin">
        <color indexed="64"/>
      </top>
      <bottom style="double">
        <color indexed="64"/>
      </bottom>
      <diagonal/>
    </border>
    <border>
      <left style="thin">
        <color auto="1"/>
      </left>
      <right style="double">
        <color indexed="64"/>
      </right>
      <top style="thin">
        <color auto="1"/>
      </top>
      <bottom style="double">
        <color indexed="64"/>
      </bottom>
      <diagonal/>
    </border>
    <border>
      <left style="thin">
        <color auto="1"/>
      </left>
      <right/>
      <top style="double">
        <color indexed="64"/>
      </top>
      <bottom style="thin">
        <color auto="1"/>
      </bottom>
      <diagonal/>
    </border>
    <border>
      <left style="double">
        <color indexed="64"/>
      </left>
      <right/>
      <top/>
      <bottom/>
      <diagonal/>
    </border>
    <border>
      <left style="double">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top style="thin">
        <color indexed="64"/>
      </top>
      <bottom style="medium">
        <color auto="1"/>
      </bottom>
      <diagonal/>
    </border>
    <border>
      <left/>
      <right/>
      <top style="thin">
        <color indexed="64"/>
      </top>
      <bottom style="medium">
        <color auto="1"/>
      </bottom>
      <diagonal/>
    </border>
    <border>
      <left style="thin">
        <color indexed="64"/>
      </left>
      <right style="medium">
        <color indexed="64"/>
      </right>
      <top style="medium">
        <color indexed="64"/>
      </top>
      <bottom style="medium">
        <color indexed="64"/>
      </bottom>
      <diagonal/>
    </border>
    <border>
      <left/>
      <right/>
      <top/>
      <bottom style="medium">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indexed="64"/>
      </top>
      <bottom/>
      <diagonal/>
    </border>
    <border>
      <left style="thin">
        <color auto="1"/>
      </left>
      <right style="medium">
        <color indexed="64"/>
      </right>
      <top/>
      <bottom style="thin">
        <color auto="1"/>
      </bottom>
      <diagonal/>
    </border>
    <border>
      <left style="double">
        <color rgb="FFC00000"/>
      </left>
      <right style="double">
        <color rgb="FFC00000"/>
      </right>
      <top/>
      <bottom style="double">
        <color rgb="FFC00000"/>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double">
        <color indexed="64"/>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style="double">
        <color indexed="64"/>
      </right>
      <top style="thin">
        <color auto="1"/>
      </top>
      <bottom style="medium">
        <color auto="1"/>
      </bottom>
      <diagonal/>
    </border>
    <border>
      <left style="thin">
        <color indexed="64"/>
      </left>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style="thin">
        <color auto="1"/>
      </top>
      <bottom style="double">
        <color rgb="FFC00000"/>
      </bottom>
      <diagonal/>
    </border>
  </borders>
  <cellStyleXfs count="22">
    <xf numFmtId="0" fontId="0" fillId="0" borderId="0" applyNumberFormat="0" applyFill="0" applyBorder="0" applyProtection="0"/>
    <xf numFmtId="0" fontId="9" fillId="0" borderId="0"/>
    <xf numFmtId="0" fontId="12" fillId="0" borderId="0"/>
    <xf numFmtId="0" fontId="8" fillId="0" borderId="0"/>
    <xf numFmtId="0" fontId="7" fillId="0" borderId="0"/>
    <xf numFmtId="0" fontId="7" fillId="0" borderId="0"/>
    <xf numFmtId="0" fontId="12" fillId="0" borderId="0"/>
    <xf numFmtId="0" fontId="6" fillId="0" borderId="0"/>
    <xf numFmtId="0" fontId="5" fillId="0" borderId="0"/>
    <xf numFmtId="0" fontId="5" fillId="0" borderId="0"/>
    <xf numFmtId="0" fontId="13" fillId="0" borderId="0"/>
    <xf numFmtId="0" fontId="4" fillId="0" borderId="0"/>
    <xf numFmtId="0" fontId="3" fillId="0" borderId="0"/>
    <xf numFmtId="0" fontId="14" fillId="0" borderId="0" applyNumberFormat="0" applyFill="0" applyBorder="0" applyProtection="0"/>
    <xf numFmtId="0" fontId="12" fillId="0" borderId="0"/>
    <xf numFmtId="0" fontId="3" fillId="0" borderId="0"/>
    <xf numFmtId="0" fontId="3" fillId="0" borderId="0"/>
    <xf numFmtId="0" fontId="3" fillId="0" borderId="0"/>
    <xf numFmtId="0" fontId="2" fillId="0" borderId="0"/>
    <xf numFmtId="0" fontId="14" fillId="0" borderId="0" applyNumberFormat="0" applyFill="0" applyBorder="0" applyProtection="0"/>
    <xf numFmtId="0" fontId="2" fillId="0" borderId="0"/>
    <xf numFmtId="0" fontId="1" fillId="0" borderId="0"/>
  </cellStyleXfs>
  <cellXfs count="414">
    <xf numFmtId="0" fontId="0" fillId="0" borderId="0" xfId="0" applyFont="1" applyAlignment="1"/>
    <xf numFmtId="0" fontId="10" fillId="0" borderId="0" xfId="1" applyFont="1"/>
    <xf numFmtId="0" fontId="11" fillId="0" borderId="0" xfId="1" applyFont="1" applyAlignment="1"/>
    <xf numFmtId="0" fontId="10" fillId="0" borderId="0" xfId="1" applyFont="1" applyAlignment="1">
      <alignment vertical="center"/>
    </xf>
    <xf numFmtId="49" fontId="10" fillId="0" borderId="0" xfId="1" applyNumberFormat="1" applyFont="1" applyAlignment="1">
      <alignment vertical="center"/>
    </xf>
    <xf numFmtId="0" fontId="10" fillId="0" borderId="0" xfId="1" applyFont="1" applyAlignment="1">
      <alignment wrapText="1"/>
    </xf>
    <xf numFmtId="0" fontId="10" fillId="0" borderId="0" xfId="1" applyFont="1" applyAlignment="1"/>
    <xf numFmtId="0" fontId="10" fillId="0" borderId="0" xfId="1" applyFont="1" applyAlignment="1">
      <alignment vertical="top" wrapText="1"/>
    </xf>
    <xf numFmtId="0" fontId="11" fillId="0" borderId="0" xfId="1" applyFont="1" applyAlignment="1">
      <alignment wrapText="1"/>
    </xf>
    <xf numFmtId="0" fontId="10" fillId="0" borderId="0" xfId="1" applyNumberFormat="1" applyFont="1" applyAlignment="1">
      <alignment vertical="top" wrapText="1"/>
    </xf>
    <xf numFmtId="0" fontId="10" fillId="0" borderId="0" xfId="1" applyFont="1" applyAlignment="1">
      <alignment vertical="center" wrapText="1"/>
    </xf>
    <xf numFmtId="0" fontId="15" fillId="0" borderId="0" xfId="1" applyFont="1"/>
    <xf numFmtId="0" fontId="15" fillId="0" borderId="0" xfId="1" applyFont="1" applyAlignment="1"/>
    <xf numFmtId="0" fontId="15" fillId="0" borderId="0" xfId="1" applyFont="1" applyAlignment="1">
      <alignment vertical="center"/>
    </xf>
    <xf numFmtId="0" fontId="16" fillId="0" borderId="0" xfId="0" applyFont="1" applyAlignment="1"/>
    <xf numFmtId="0" fontId="17" fillId="0" borderId="0" xfId="0" applyFont="1" applyAlignment="1">
      <alignment horizontal="justify" vertical="center"/>
    </xf>
    <xf numFmtId="0" fontId="18" fillId="0" borderId="0" xfId="0" applyFont="1" applyAlignment="1">
      <alignment horizontal="justify" vertical="center"/>
    </xf>
    <xf numFmtId="0" fontId="22" fillId="0" borderId="0" xfId="1" applyFont="1"/>
    <xf numFmtId="0" fontId="22" fillId="0" borderId="0" xfId="1" applyFont="1" applyAlignment="1">
      <alignment horizontal="left"/>
    </xf>
    <xf numFmtId="0" fontId="22" fillId="0" borderId="4" xfId="1" applyFont="1" applyBorder="1" applyAlignment="1">
      <alignment horizontal="left"/>
    </xf>
    <xf numFmtId="0" fontId="24" fillId="0" borderId="0" xfId="1" applyFont="1" applyAlignment="1"/>
    <xf numFmtId="0" fontId="21" fillId="0" borderId="0" xfId="1" applyFont="1" applyAlignment="1">
      <alignment wrapText="1"/>
    </xf>
    <xf numFmtId="0" fontId="21" fillId="0" borderId="0" xfId="1" applyFont="1"/>
    <xf numFmtId="0" fontId="23" fillId="0" borderId="0" xfId="1" applyFont="1" applyAlignment="1"/>
    <xf numFmtId="0" fontId="22" fillId="0" borderId="0" xfId="1" applyFont="1" applyAlignment="1"/>
    <xf numFmtId="0" fontId="22" fillId="0" borderId="0" xfId="1" applyNumberFormat="1" applyFont="1" applyBorder="1" applyAlignment="1">
      <alignment vertical="center" wrapText="1"/>
    </xf>
    <xf numFmtId="0" fontId="22" fillId="0" borderId="0" xfId="1" applyFont="1" applyAlignment="1">
      <alignment vertical="center"/>
    </xf>
    <xf numFmtId="0" fontId="21" fillId="0" borderId="0" xfId="1" applyFont="1" applyAlignment="1">
      <alignment horizontal="right"/>
    </xf>
    <xf numFmtId="0" fontId="21" fillId="0" borderId="4" xfId="1" applyFont="1" applyBorder="1" applyAlignment="1">
      <alignment horizontal="left"/>
    </xf>
    <xf numFmtId="0" fontId="22" fillId="0" borderId="0" xfId="1" applyFont="1" applyBorder="1" applyAlignment="1">
      <alignment horizontal="left"/>
    </xf>
    <xf numFmtId="0" fontId="22" fillId="0" borderId="0" xfId="1" applyFont="1" applyAlignment="1">
      <alignment horizontal="center" vertical="center"/>
    </xf>
    <xf numFmtId="0" fontId="24" fillId="0" borderId="0" xfId="1" applyFont="1"/>
    <xf numFmtId="0" fontId="22" fillId="0" borderId="0" xfId="1" applyFont="1" applyAlignment="1">
      <alignment horizontal="center"/>
    </xf>
    <xf numFmtId="0" fontId="23" fillId="0" borderId="0" xfId="1" applyNumberFormat="1" applyFont="1" applyAlignment="1">
      <alignment horizontal="left" vertical="top" wrapText="1"/>
    </xf>
    <xf numFmtId="0" fontId="22" fillId="0" borderId="0" xfId="1" applyFont="1" applyAlignment="1">
      <alignment wrapText="1"/>
    </xf>
    <xf numFmtId="0" fontId="21" fillId="0" borderId="0" xfId="1" applyFont="1" applyAlignment="1">
      <alignment horizontal="left" wrapText="1"/>
    </xf>
    <xf numFmtId="0" fontId="21" fillId="0" borderId="0" xfId="1" applyFont="1" applyAlignment="1">
      <alignment vertical="top" wrapText="1"/>
    </xf>
    <xf numFmtId="0" fontId="21" fillId="0" borderId="0" xfId="1" applyFont="1" applyAlignment="1">
      <alignment horizontal="left" vertical="center" wrapText="1"/>
    </xf>
    <xf numFmtId="0" fontId="21" fillId="0" borderId="0" xfId="1" applyFont="1" applyAlignment="1">
      <alignment horizontal="left" vertical="top" wrapText="1"/>
    </xf>
    <xf numFmtId="0" fontId="21" fillId="0" borderId="0" xfId="1" applyFont="1" applyAlignment="1">
      <alignment vertical="center" wrapText="1"/>
    </xf>
    <xf numFmtId="0" fontId="21" fillId="0" borderId="0" xfId="1" applyFont="1" applyBorder="1" applyAlignment="1">
      <alignment horizontal="left"/>
    </xf>
    <xf numFmtId="0" fontId="24" fillId="0" borderId="0" xfId="1" applyNumberFormat="1" applyFont="1" applyAlignment="1">
      <alignment horizontal="left" vertical="top" wrapText="1"/>
    </xf>
    <xf numFmtId="0" fontId="22" fillId="0" borderId="0" xfId="1" applyFont="1" applyAlignment="1">
      <alignment horizontal="left" wrapText="1"/>
    </xf>
    <xf numFmtId="0" fontId="22" fillId="0" borderId="0" xfId="1" applyFont="1" applyAlignment="1">
      <alignment vertical="top" wrapText="1"/>
    </xf>
    <xf numFmtId="0" fontId="22" fillId="0" borderId="0" xfId="1" applyFont="1" applyAlignment="1">
      <alignment horizontal="left" vertical="top" wrapText="1"/>
    </xf>
    <xf numFmtId="0" fontId="22" fillId="0" borderId="0" xfId="1" applyFont="1" applyAlignment="1">
      <alignment vertical="center" wrapText="1"/>
    </xf>
    <xf numFmtId="0" fontId="23" fillId="0" borderId="0" xfId="1" applyFont="1" applyAlignment="1">
      <alignment horizontal="right" wrapText="1"/>
    </xf>
    <xf numFmtId="0" fontId="21" fillId="0" borderId="4" xfId="1" applyFont="1" applyBorder="1" applyAlignment="1">
      <alignment horizontal="center"/>
    </xf>
    <xf numFmtId="0" fontId="22" fillId="0" borderId="0" xfId="1" applyFont="1" applyAlignment="1">
      <alignment horizontal="right"/>
    </xf>
    <xf numFmtId="0" fontId="0" fillId="0" borderId="0" xfId="0" applyFont="1" applyBorder="1" applyAlignment="1"/>
    <xf numFmtId="0" fontId="0" fillId="0" borderId="0" xfId="0" applyFont="1" applyFill="1" applyBorder="1" applyAlignment="1"/>
    <xf numFmtId="0" fontId="20" fillId="0" borderId="0" xfId="7" applyFont="1" applyAlignment="1" applyProtection="1">
      <alignment wrapText="1"/>
      <protection locked="0"/>
    </xf>
    <xf numFmtId="0" fontId="21" fillId="0" borderId="0" xfId="7" applyFont="1" applyAlignment="1" applyProtection="1">
      <alignment wrapText="1"/>
      <protection locked="0"/>
    </xf>
    <xf numFmtId="0" fontId="30" fillId="0" borderId="0" xfId="7" applyNumberFormat="1" applyFont="1" applyAlignment="1" applyProtection="1">
      <alignment horizontal="left" wrapText="1"/>
      <protection locked="0"/>
    </xf>
    <xf numFmtId="0" fontId="20" fillId="0" borderId="0" xfId="7" applyFont="1" applyAlignment="1" applyProtection="1">
      <alignment horizontal="center" wrapText="1"/>
      <protection locked="0"/>
    </xf>
    <xf numFmtId="0" fontId="24" fillId="0" borderId="0" xfId="7" applyFont="1" applyBorder="1" applyAlignment="1" applyProtection="1">
      <alignment horizontal="center" vertical="center" wrapText="1"/>
      <protection locked="0"/>
    </xf>
    <xf numFmtId="0" fontId="22" fillId="0" borderId="0" xfId="7" applyFont="1" applyFill="1" applyBorder="1" applyAlignment="1" applyProtection="1">
      <alignment horizontal="left" vertical="center" wrapText="1"/>
      <protection locked="0"/>
    </xf>
    <xf numFmtId="0" fontId="21" fillId="0" borderId="0" xfId="7" applyFont="1" applyFill="1" applyBorder="1" applyAlignment="1" applyProtection="1">
      <alignment horizontal="center" vertical="center" wrapText="1"/>
      <protection locked="0"/>
    </xf>
    <xf numFmtId="3" fontId="33" fillId="0" borderId="0" xfId="7" applyNumberFormat="1" applyFont="1" applyFill="1" applyBorder="1" applyAlignment="1" applyProtection="1">
      <alignment horizontal="center" vertical="center" wrapText="1"/>
      <protection locked="0"/>
    </xf>
    <xf numFmtId="0" fontId="21" fillId="0" borderId="0" xfId="7" applyFont="1" applyFill="1" applyBorder="1" applyAlignment="1" applyProtection="1">
      <alignment horizontal="left" vertical="center" wrapText="1"/>
      <protection locked="0"/>
    </xf>
    <xf numFmtId="164" fontId="21" fillId="0" borderId="0" xfId="7" applyNumberFormat="1" applyFont="1" applyFill="1" applyBorder="1" applyAlignment="1" applyProtection="1">
      <alignment horizontal="right" vertical="center" wrapText="1"/>
      <protection locked="0"/>
    </xf>
    <xf numFmtId="9" fontId="21" fillId="0" borderId="0" xfId="7" applyNumberFormat="1" applyFont="1" applyFill="1" applyBorder="1" applyAlignment="1" applyProtection="1">
      <alignment horizontal="center" vertical="center" wrapText="1"/>
      <protection locked="0"/>
    </xf>
    <xf numFmtId="164" fontId="21" fillId="0" borderId="0" xfId="7" applyNumberFormat="1" applyFont="1" applyFill="1" applyBorder="1" applyAlignment="1" applyProtection="1">
      <alignment horizontal="right" vertical="center" wrapText="1"/>
    </xf>
    <xf numFmtId="9" fontId="21" fillId="0" borderId="0" xfId="7" applyNumberFormat="1" applyFont="1" applyFill="1" applyBorder="1" applyAlignment="1" applyProtection="1">
      <alignment horizontal="center" vertical="center" wrapText="1"/>
    </xf>
    <xf numFmtId="0" fontId="23" fillId="0" borderId="0" xfId="7" applyNumberFormat="1" applyFont="1" applyBorder="1" applyAlignment="1">
      <alignment horizontal="left" vertical="top" wrapText="1"/>
    </xf>
    <xf numFmtId="0" fontId="22" fillId="0" borderId="0" xfId="7" applyFont="1" applyAlignment="1" applyProtection="1">
      <alignment vertical="center" wrapText="1"/>
      <protection locked="0"/>
    </xf>
    <xf numFmtId="0" fontId="22" fillId="0" borderId="0" xfId="7" applyFont="1" applyAlignment="1" applyProtection="1">
      <alignment wrapText="1"/>
      <protection locked="0"/>
    </xf>
    <xf numFmtId="0" fontId="22" fillId="0" borderId="0" xfId="7" applyFont="1" applyFill="1" applyBorder="1" applyAlignment="1" applyProtection="1">
      <alignment vertical="center" wrapText="1"/>
      <protection locked="0"/>
    </xf>
    <xf numFmtId="0" fontId="22" fillId="0" borderId="0" xfId="7" applyFont="1" applyFill="1" applyBorder="1" applyAlignment="1" applyProtection="1">
      <alignment wrapText="1"/>
      <protection locked="0"/>
    </xf>
    <xf numFmtId="0" fontId="22" fillId="0" borderId="8" xfId="7" applyFont="1" applyBorder="1" applyAlignment="1" applyProtection="1">
      <alignment wrapText="1"/>
      <protection locked="0"/>
    </xf>
    <xf numFmtId="0" fontId="22" fillId="0" borderId="8" xfId="7" applyFont="1" applyBorder="1" applyAlignment="1" applyProtection="1">
      <alignment horizontal="left" wrapText="1"/>
      <protection locked="0"/>
    </xf>
    <xf numFmtId="0" fontId="22" fillId="0" borderId="0" xfId="7" applyFont="1" applyBorder="1" applyAlignment="1" applyProtection="1">
      <alignment horizontal="left" wrapText="1"/>
      <protection locked="0"/>
    </xf>
    <xf numFmtId="0" fontId="22" fillId="0" borderId="0" xfId="6" applyFont="1" applyFill="1" applyBorder="1" applyAlignment="1">
      <alignment vertical="top" wrapText="1"/>
    </xf>
    <xf numFmtId="0" fontId="14" fillId="0" borderId="0" xfId="0" applyFont="1" applyFill="1" applyBorder="1" applyAlignment="1">
      <alignment vertical="top" wrapText="1"/>
    </xf>
    <xf numFmtId="0" fontId="22" fillId="0" borderId="0" xfId="7" applyFont="1" applyAlignment="1" applyProtection="1">
      <alignment horizontal="left"/>
      <protection locked="0"/>
    </xf>
    <xf numFmtId="0" fontId="22" fillId="0" borderId="0" xfId="7" applyFont="1" applyProtection="1">
      <protection locked="0"/>
    </xf>
    <xf numFmtId="0" fontId="22" fillId="0" borderId="0" xfId="7" applyFont="1" applyAlignment="1" applyProtection="1">
      <protection locked="0"/>
    </xf>
    <xf numFmtId="0" fontId="22" fillId="0" borderId="0" xfId="7" applyFont="1" applyFill="1" applyAlignment="1" applyProtection="1">
      <alignment horizontal="left"/>
      <protection locked="0"/>
    </xf>
    <xf numFmtId="0" fontId="22" fillId="0" borderId="0" xfId="7" applyFont="1" applyFill="1" applyProtection="1">
      <protection locked="0"/>
    </xf>
    <xf numFmtId="0" fontId="22" fillId="0" borderId="0" xfId="7" applyFont="1" applyAlignment="1" applyProtection="1">
      <alignment horizontal="center" vertical="top"/>
      <protection locked="0"/>
    </xf>
    <xf numFmtId="49" fontId="22" fillId="0" borderId="0" xfId="7" applyNumberFormat="1" applyFont="1" applyAlignment="1" applyProtection="1">
      <alignment vertical="center"/>
      <protection locked="0"/>
    </xf>
    <xf numFmtId="0" fontId="22" fillId="0" borderId="0" xfId="7" applyFont="1" applyAlignment="1" applyProtection="1">
      <alignment vertical="center"/>
      <protection locked="0"/>
    </xf>
    <xf numFmtId="0" fontId="22" fillId="0" borderId="0" xfId="7" applyFont="1" applyAlignment="1" applyProtection="1">
      <alignment horizontal="center"/>
      <protection locked="0"/>
    </xf>
    <xf numFmtId="0" fontId="14" fillId="0" borderId="0" xfId="0" applyFont="1" applyAlignment="1"/>
    <xf numFmtId="0" fontId="24" fillId="0" borderId="0" xfId="7" applyFont="1" applyFill="1" applyBorder="1" applyAlignment="1" applyProtection="1">
      <alignment horizontal="center" vertical="center" wrapText="1"/>
      <protection locked="0"/>
    </xf>
    <xf numFmtId="0" fontId="22" fillId="0" borderId="0" xfId="7" applyFont="1" applyBorder="1" applyAlignment="1" applyProtection="1">
      <alignment horizontal="center" vertical="center" wrapText="1"/>
      <protection locked="0"/>
    </xf>
    <xf numFmtId="0" fontId="32" fillId="2" borderId="33" xfId="0" applyFont="1" applyFill="1" applyBorder="1" applyAlignment="1">
      <alignment horizontal="center" vertical="center" wrapText="1"/>
    </xf>
    <xf numFmtId="3" fontId="32" fillId="2" borderId="33" xfId="0" applyNumberFormat="1" applyFont="1" applyFill="1" applyBorder="1" applyAlignment="1">
      <alignment horizontal="center" vertical="center" wrapText="1"/>
    </xf>
    <xf numFmtId="0" fontId="22" fillId="0" borderId="0" xfId="7" applyFont="1" applyFill="1" applyAlignment="1" applyProtection="1">
      <protection locked="0"/>
    </xf>
    <xf numFmtId="0" fontId="23" fillId="0" borderId="5" xfId="7" applyNumberFormat="1" applyFont="1" applyBorder="1" applyAlignment="1">
      <alignment vertical="top" wrapText="1"/>
    </xf>
    <xf numFmtId="0" fontId="24" fillId="0" borderId="0" xfId="7" applyFont="1" applyBorder="1" applyAlignment="1" applyProtection="1">
      <alignment vertical="center" wrapText="1"/>
      <protection locked="0"/>
    </xf>
    <xf numFmtId="0" fontId="0" fillId="0" borderId="0" xfId="0" applyFont="1"/>
    <xf numFmtId="0" fontId="36" fillId="0" borderId="0" xfId="0" applyFont="1"/>
    <xf numFmtId="0" fontId="19" fillId="0" borderId="0" xfId="0" applyFont="1" applyFill="1"/>
    <xf numFmtId="164" fontId="19" fillId="0" borderId="0" xfId="0" applyNumberFormat="1" applyFont="1" applyFill="1"/>
    <xf numFmtId="0" fontId="0" fillId="0" borderId="0" xfId="0" applyFont="1" applyAlignment="1">
      <alignment horizontal="center" vertical="center"/>
    </xf>
    <xf numFmtId="0" fontId="19" fillId="0" borderId="0" xfId="0" applyFont="1" applyFill="1" applyBorder="1"/>
    <xf numFmtId="164" fontId="19" fillId="0" borderId="0" xfId="0" applyNumberFormat="1" applyFont="1" applyFill="1" applyBorder="1"/>
    <xf numFmtId="0" fontId="37" fillId="0" borderId="0" xfId="0" applyFont="1" applyFill="1" applyBorder="1"/>
    <xf numFmtId="0" fontId="35" fillId="0" borderId="0" xfId="0" applyFont="1" applyFill="1" applyBorder="1" applyAlignment="1">
      <alignment horizontal="center" vertical="center"/>
    </xf>
    <xf numFmtId="0" fontId="35" fillId="0" borderId="0" xfId="0" applyFont="1" applyFill="1" applyBorder="1" applyAlignment="1">
      <alignment horizontal="center" vertical="center" wrapText="1"/>
    </xf>
    <xf numFmtId="0" fontId="0" fillId="0" borderId="0" xfId="0" applyFont="1" applyFill="1" applyBorder="1"/>
    <xf numFmtId="0" fontId="36" fillId="0" borderId="0" xfId="0" applyFont="1" applyFill="1" applyBorder="1"/>
    <xf numFmtId="49" fontId="37" fillId="0" borderId="0" xfId="0" applyNumberFormat="1" applyFont="1" applyFill="1" applyBorder="1" applyAlignment="1">
      <alignment horizontal="center" vertical="center"/>
    </xf>
    <xf numFmtId="3" fontId="37" fillId="0" borderId="0" xfId="0" applyNumberFormat="1" applyFont="1" applyFill="1" applyBorder="1" applyAlignment="1">
      <alignment horizontal="center" vertical="center"/>
    </xf>
    <xf numFmtId="164" fontId="34" fillId="0" borderId="0" xfId="0" applyNumberFormat="1" applyFont="1" applyFill="1" applyBorder="1" applyAlignment="1">
      <alignment horizontal="center" vertical="center"/>
    </xf>
    <xf numFmtId="164" fontId="37" fillId="0" borderId="0" xfId="0" applyNumberFormat="1" applyFont="1" applyFill="1" applyBorder="1"/>
    <xf numFmtId="49" fontId="34" fillId="0" borderId="0" xfId="0" applyNumberFormat="1" applyFont="1" applyFill="1" applyBorder="1" applyAlignment="1">
      <alignment horizontal="center" vertical="center"/>
    </xf>
    <xf numFmtId="0" fontId="34" fillId="0" borderId="0" xfId="0" applyFont="1" applyFill="1" applyBorder="1"/>
    <xf numFmtId="1" fontId="37" fillId="0" borderId="0" xfId="0" applyNumberFormat="1" applyFont="1" applyFill="1" applyBorder="1" applyAlignment="1">
      <alignment horizontal="center" vertical="center"/>
    </xf>
    <xf numFmtId="164" fontId="35" fillId="0" borderId="0" xfId="0" applyNumberFormat="1" applyFont="1" applyFill="1" applyBorder="1"/>
    <xf numFmtId="0" fontId="0" fillId="0" borderId="0" xfId="0" applyFont="1" applyFill="1" applyBorder="1" applyAlignment="1">
      <alignment horizontal="center" vertical="center"/>
    </xf>
    <xf numFmtId="164" fontId="37" fillId="0" borderId="0" xfId="0" applyNumberFormat="1" applyFont="1" applyFill="1" applyBorder="1" applyAlignment="1">
      <alignment horizontal="center" vertical="center"/>
    </xf>
    <xf numFmtId="0" fontId="37" fillId="0" borderId="0" xfId="0" applyFont="1" applyFill="1" applyBorder="1" applyAlignment="1">
      <alignment horizontal="center" vertical="center"/>
    </xf>
    <xf numFmtId="0" fontId="34" fillId="0" borderId="0" xfId="0" applyFont="1" applyFill="1" applyBorder="1" applyAlignment="1">
      <alignment horizontal="center" vertical="center"/>
    </xf>
    <xf numFmtId="0" fontId="37" fillId="0" borderId="0" xfId="0" applyFont="1" applyFill="1" applyBorder="1" applyAlignment="1">
      <alignment horizontal="center"/>
    </xf>
    <xf numFmtId="166" fontId="37" fillId="0" borderId="0" xfId="0" applyNumberFormat="1" applyFont="1" applyFill="1" applyBorder="1"/>
    <xf numFmtId="166" fontId="35" fillId="0" borderId="0" xfId="0" applyNumberFormat="1" applyFont="1" applyFill="1" applyBorder="1"/>
    <xf numFmtId="0" fontId="35" fillId="0" borderId="0" xfId="0" applyFont="1" applyFill="1" applyBorder="1" applyAlignment="1">
      <alignment vertical="center"/>
    </xf>
    <xf numFmtId="0" fontId="35" fillId="0" borderId="0" xfId="0" applyFont="1" applyFill="1" applyBorder="1" applyAlignment="1">
      <alignment vertical="center" wrapText="1"/>
    </xf>
    <xf numFmtId="0" fontId="37" fillId="0" borderId="0" xfId="0" applyFont="1" applyFill="1" applyBorder="1" applyAlignment="1">
      <alignment horizontal="left"/>
    </xf>
    <xf numFmtId="0" fontId="37" fillId="0" borderId="0" xfId="0" applyNumberFormat="1" applyFont="1" applyFill="1" applyBorder="1" applyAlignment="1">
      <alignment horizontal="left" vertical="center"/>
    </xf>
    <xf numFmtId="0" fontId="34" fillId="0" borderId="0" xfId="0" applyNumberFormat="1" applyFont="1" applyFill="1" applyBorder="1" applyAlignment="1">
      <alignment horizontal="center" vertical="center"/>
    </xf>
    <xf numFmtId="0" fontId="24" fillId="5" borderId="41" xfId="0" applyFont="1" applyFill="1" applyBorder="1" applyAlignment="1">
      <alignment horizontal="center" vertical="center"/>
    </xf>
    <xf numFmtId="0" fontId="24" fillId="5" borderId="42" xfId="0" applyFont="1" applyFill="1" applyBorder="1" applyAlignment="1">
      <alignment horizontal="center" vertical="center"/>
    </xf>
    <xf numFmtId="0" fontId="24" fillId="5" borderId="41" xfId="0" applyFont="1" applyFill="1" applyBorder="1" applyAlignment="1">
      <alignment horizontal="center" vertical="center" wrapText="1"/>
    </xf>
    <xf numFmtId="0" fontId="24" fillId="5" borderId="43" xfId="0" applyFont="1" applyFill="1" applyBorder="1" applyAlignment="1">
      <alignment horizontal="center" vertical="center" wrapText="1"/>
    </xf>
    <xf numFmtId="0" fontId="22" fillId="0" borderId="13" xfId="0" applyFont="1" applyBorder="1"/>
    <xf numFmtId="0" fontId="22" fillId="0" borderId="13" xfId="0" applyFont="1" applyBorder="1" applyAlignment="1">
      <alignment horizontal="center" vertical="center"/>
    </xf>
    <xf numFmtId="0" fontId="29" fillId="0" borderId="13" xfId="0" applyFont="1" applyBorder="1" applyAlignment="1">
      <alignment horizontal="center" vertical="center"/>
    </xf>
    <xf numFmtId="164" fontId="22" fillId="0" borderId="14" xfId="0" applyNumberFormat="1" applyFont="1" applyBorder="1"/>
    <xf numFmtId="0" fontId="22" fillId="0" borderId="2" xfId="0" applyFont="1" applyBorder="1"/>
    <xf numFmtId="0" fontId="22" fillId="0" borderId="2" xfId="0" applyFont="1" applyBorder="1" applyAlignment="1">
      <alignment horizontal="center" vertical="center"/>
    </xf>
    <xf numFmtId="0" fontId="29" fillId="0" borderId="2" xfId="0" applyFont="1" applyBorder="1" applyAlignment="1">
      <alignment horizontal="center" vertical="center"/>
    </xf>
    <xf numFmtId="164" fontId="22" fillId="0" borderId="1" xfId="0" applyNumberFormat="1" applyFont="1" applyBorder="1"/>
    <xf numFmtId="0" fontId="21" fillId="0" borderId="13" xfId="0" applyFont="1" applyBorder="1"/>
    <xf numFmtId="3" fontId="21" fillId="0" borderId="13" xfId="0" applyNumberFormat="1" applyFont="1" applyBorder="1" applyAlignment="1">
      <alignment horizontal="center" vertical="center"/>
    </xf>
    <xf numFmtId="0" fontId="21" fillId="0" borderId="2" xfId="0" applyFont="1" applyBorder="1"/>
    <xf numFmtId="0" fontId="33" fillId="0" borderId="2" xfId="0" applyFont="1" applyBorder="1"/>
    <xf numFmtId="1" fontId="21" fillId="0" borderId="13" xfId="0" applyNumberFormat="1" applyFont="1" applyBorder="1" applyAlignment="1">
      <alignment horizontal="center" vertical="center"/>
    </xf>
    <xf numFmtId="0" fontId="22" fillId="0" borderId="49" xfId="0" applyFont="1" applyBorder="1"/>
    <xf numFmtId="164" fontId="22" fillId="0" borderId="50" xfId="0" applyNumberFormat="1" applyFont="1" applyBorder="1"/>
    <xf numFmtId="0" fontId="22" fillId="0" borderId="51" xfId="0" applyFont="1" applyBorder="1"/>
    <xf numFmtId="0" fontId="29" fillId="0" borderId="51" xfId="0" applyFont="1" applyBorder="1"/>
    <xf numFmtId="0" fontId="22" fillId="0" borderId="53" xfId="0" applyFont="1" applyBorder="1" applyAlignment="1">
      <alignment horizontal="center" vertical="center"/>
    </xf>
    <xf numFmtId="0" fontId="29" fillId="0" borderId="53" xfId="0" applyFont="1" applyBorder="1" applyAlignment="1">
      <alignment horizontal="center" vertical="center"/>
    </xf>
    <xf numFmtId="49" fontId="21" fillId="0" borderId="49" xfId="0" applyNumberFormat="1" applyFont="1" applyBorder="1" applyAlignment="1">
      <alignment horizontal="center" vertical="center"/>
    </xf>
    <xf numFmtId="49" fontId="21" fillId="0" borderId="51" xfId="0" applyNumberFormat="1" applyFont="1" applyBorder="1" applyAlignment="1">
      <alignment horizontal="center" vertical="center"/>
    </xf>
    <xf numFmtId="49" fontId="33" fillId="0" borderId="51" xfId="0" applyNumberFormat="1" applyFont="1" applyBorder="1" applyAlignment="1">
      <alignment horizontal="center" vertical="center"/>
    </xf>
    <xf numFmtId="164" fontId="21" fillId="5" borderId="54" xfId="0" applyNumberFormat="1" applyFont="1" applyFill="1" applyBorder="1"/>
    <xf numFmtId="0" fontId="22" fillId="0" borderId="49" xfId="0" applyFont="1" applyBorder="1" applyAlignment="1"/>
    <xf numFmtId="0" fontId="22" fillId="0" borderId="51" xfId="0" applyFont="1" applyBorder="1" applyAlignment="1"/>
    <xf numFmtId="0" fontId="29" fillId="0" borderId="51" xfId="0" applyFont="1" applyBorder="1" applyAlignment="1"/>
    <xf numFmtId="0" fontId="22" fillId="0" borderId="52" xfId="0" applyFont="1" applyBorder="1" applyAlignment="1"/>
    <xf numFmtId="0" fontId="14" fillId="0" borderId="0" xfId="0" applyFont="1" applyAlignment="1">
      <alignment horizontal="center" vertical="center"/>
    </xf>
    <xf numFmtId="0" fontId="24" fillId="6" borderId="41" xfId="0" applyFont="1" applyFill="1" applyBorder="1" applyAlignment="1">
      <alignment horizontal="center" vertical="center"/>
    </xf>
    <xf numFmtId="0" fontId="24" fillId="6" borderId="44" xfId="0" applyFont="1" applyFill="1" applyBorder="1" applyAlignment="1">
      <alignment horizontal="center" vertical="center" wrapText="1"/>
    </xf>
    <xf numFmtId="0" fontId="24" fillId="6" borderId="47" xfId="0" applyFont="1" applyFill="1" applyBorder="1" applyAlignment="1">
      <alignment horizontal="center" vertical="center" wrapText="1"/>
    </xf>
    <xf numFmtId="0" fontId="22" fillId="0" borderId="13" xfId="0" applyFont="1" applyBorder="1" applyAlignment="1">
      <alignment horizontal="center"/>
    </xf>
    <xf numFmtId="0" fontId="22" fillId="0" borderId="2" xfId="0" applyFont="1" applyBorder="1" applyAlignment="1">
      <alignment horizontal="center"/>
    </xf>
    <xf numFmtId="0" fontId="38" fillId="0" borderId="0" xfId="0" applyFont="1"/>
    <xf numFmtId="0" fontId="38" fillId="0" borderId="0" xfId="0" applyFont="1" applyAlignment="1">
      <alignment horizontal="center" vertical="center"/>
    </xf>
    <xf numFmtId="0" fontId="22" fillId="0" borderId="0" xfId="0" applyFont="1"/>
    <xf numFmtId="0" fontId="24" fillId="6" borderId="41" xfId="0" applyFont="1" applyFill="1" applyBorder="1" applyAlignment="1">
      <alignment horizontal="center" vertical="center" wrapText="1"/>
    </xf>
    <xf numFmtId="0" fontId="22" fillId="0" borderId="13" xfId="0" applyFont="1" applyFill="1" applyBorder="1"/>
    <xf numFmtId="167" fontId="22" fillId="0" borderId="2" xfId="0" applyNumberFormat="1" applyFont="1" applyBorder="1" applyAlignment="1">
      <alignment horizontal="center" vertical="center"/>
    </xf>
    <xf numFmtId="167" fontId="22" fillId="0" borderId="53" xfId="0" applyNumberFormat="1" applyFont="1" applyBorder="1" applyAlignment="1">
      <alignment horizontal="center" vertical="center"/>
    </xf>
    <xf numFmtId="0" fontId="24" fillId="3" borderId="41" xfId="0" applyFont="1" applyFill="1" applyBorder="1" applyAlignment="1">
      <alignment horizontal="center" vertical="center" wrapText="1"/>
    </xf>
    <xf numFmtId="0" fontId="24" fillId="3" borderId="44" xfId="0" applyFont="1" applyFill="1" applyBorder="1" applyAlignment="1">
      <alignment horizontal="center" vertical="center" wrapText="1"/>
    </xf>
    <xf numFmtId="167" fontId="22" fillId="0" borderId="13" xfId="0" applyNumberFormat="1" applyFont="1" applyBorder="1" applyAlignment="1">
      <alignment horizontal="center" vertical="center"/>
    </xf>
    <xf numFmtId="0" fontId="24" fillId="7" borderId="41" xfId="0" applyFont="1" applyFill="1" applyBorder="1" applyAlignment="1">
      <alignment vertical="center"/>
    </xf>
    <xf numFmtId="0" fontId="24" fillId="7" borderId="44" xfId="0" applyFont="1" applyFill="1" applyBorder="1" applyAlignment="1">
      <alignment vertical="center"/>
    </xf>
    <xf numFmtId="0" fontId="24" fillId="7" borderId="41" xfId="0" applyFont="1" applyFill="1" applyBorder="1" applyAlignment="1">
      <alignment horizontal="center" vertical="center"/>
    </xf>
    <xf numFmtId="0" fontId="24" fillId="7" borderId="41" xfId="0" applyFont="1" applyFill="1" applyBorder="1" applyAlignment="1">
      <alignment horizontal="center" vertical="center" wrapText="1"/>
    </xf>
    <xf numFmtId="0" fontId="29" fillId="0" borderId="13" xfId="0" applyNumberFormat="1" applyFont="1" applyBorder="1" applyAlignment="1">
      <alignment horizontal="center" vertical="center"/>
    </xf>
    <xf numFmtId="0" fontId="29" fillId="0" borderId="2" xfId="0" applyNumberFormat="1" applyFont="1" applyBorder="1" applyAlignment="1">
      <alignment horizontal="center" vertical="center"/>
    </xf>
    <xf numFmtId="0" fontId="22" fillId="0" borderId="49" xfId="0" applyFont="1" applyBorder="1" applyAlignment="1">
      <alignment horizontal="left"/>
    </xf>
    <xf numFmtId="0" fontId="22" fillId="0" borderId="51" xfId="0" applyFont="1" applyBorder="1" applyAlignment="1">
      <alignment horizontal="left"/>
    </xf>
    <xf numFmtId="164" fontId="22" fillId="6" borderId="48" xfId="0" applyNumberFormat="1" applyFont="1" applyFill="1" applyBorder="1"/>
    <xf numFmtId="0" fontId="24" fillId="7" borderId="42" xfId="0" applyFont="1" applyFill="1" applyBorder="1" applyAlignment="1">
      <alignment horizontal="center" vertical="center" wrapText="1"/>
    </xf>
    <xf numFmtId="0" fontId="22" fillId="0" borderId="0" xfId="7" applyFont="1" applyBorder="1" applyAlignment="1" applyProtection="1">
      <alignment wrapText="1"/>
      <protection locked="0"/>
    </xf>
    <xf numFmtId="0" fontId="23" fillId="0" borderId="0" xfId="7" applyNumberFormat="1" applyFont="1" applyFill="1" applyBorder="1" applyAlignment="1">
      <alignment vertical="top" wrapText="1"/>
    </xf>
    <xf numFmtId="0" fontId="23" fillId="0" borderId="0" xfId="7" applyFont="1" applyBorder="1" applyAlignment="1" applyProtection="1">
      <alignment vertical="center" wrapText="1"/>
      <protection locked="0"/>
    </xf>
    <xf numFmtId="0" fontId="30" fillId="0" borderId="0" xfId="7" applyNumberFormat="1" applyFont="1" applyAlignment="1" applyProtection="1">
      <alignment wrapText="1"/>
      <protection locked="0"/>
    </xf>
    <xf numFmtId="0" fontId="22" fillId="0" borderId="13" xfId="0" applyNumberFormat="1" applyFont="1" applyBorder="1" applyAlignment="1">
      <alignment horizontal="center" vertical="center"/>
    </xf>
    <xf numFmtId="0" fontId="22" fillId="0" borderId="2" xfId="0" applyNumberFormat="1" applyFont="1" applyBorder="1" applyAlignment="1">
      <alignment horizontal="center" vertical="center"/>
    </xf>
    <xf numFmtId="0" fontId="22" fillId="0" borderId="2" xfId="0" applyFont="1" applyBorder="1" applyAlignment="1">
      <alignment horizontal="center" vertical="center" wrapText="1"/>
    </xf>
    <xf numFmtId="3" fontId="22" fillId="0" borderId="2" xfId="0" applyNumberFormat="1" applyFont="1" applyBorder="1" applyAlignment="1">
      <alignment horizontal="center" vertical="center" wrapText="1"/>
    </xf>
    <xf numFmtId="0" fontId="22" fillId="0" borderId="1" xfId="0" applyFont="1" applyBorder="1" applyAlignment="1">
      <alignment horizontal="center" vertical="center" wrapText="1"/>
    </xf>
    <xf numFmtId="165" fontId="22" fillId="0" borderId="22" xfId="0" applyNumberFormat="1" applyFont="1" applyBorder="1" applyAlignment="1">
      <alignment vertical="center" wrapText="1"/>
    </xf>
    <xf numFmtId="9" fontId="22" fillId="0" borderId="2" xfId="0" applyNumberFormat="1" applyFont="1" applyBorder="1" applyAlignment="1">
      <alignment horizontal="center" vertical="center" wrapText="1"/>
    </xf>
    <xf numFmtId="165" fontId="22" fillId="0" borderId="2" xfId="0" applyNumberFormat="1" applyFont="1" applyBorder="1" applyAlignment="1">
      <alignment horizontal="right" vertical="center" wrapText="1"/>
    </xf>
    <xf numFmtId="165" fontId="22" fillId="0" borderId="31" xfId="0" applyNumberFormat="1" applyFont="1" applyBorder="1" applyAlignment="1">
      <alignment horizontal="right" vertical="center" wrapText="1"/>
    </xf>
    <xf numFmtId="9" fontId="22" fillId="0" borderId="3" xfId="0" applyNumberFormat="1" applyFont="1" applyBorder="1" applyAlignment="1">
      <alignment horizontal="center" vertical="center" wrapText="1"/>
    </xf>
    <xf numFmtId="165" fontId="22" fillId="4" borderId="22" xfId="0" applyNumberFormat="1" applyFont="1" applyFill="1" applyBorder="1" applyAlignment="1">
      <alignment vertical="center"/>
    </xf>
    <xf numFmtId="0" fontId="22" fillId="0" borderId="33" xfId="0" applyFont="1" applyBorder="1" applyAlignment="1">
      <alignment horizontal="center" vertical="center" wrapText="1"/>
    </xf>
    <xf numFmtId="3" fontId="22" fillId="0" borderId="33" xfId="0" applyNumberFormat="1" applyFont="1" applyBorder="1" applyAlignment="1">
      <alignment horizontal="center" vertical="center" wrapText="1"/>
    </xf>
    <xf numFmtId="0" fontId="22" fillId="0" borderId="34" xfId="0" applyFont="1" applyBorder="1" applyAlignment="1">
      <alignment horizontal="center" vertical="center" wrapText="1"/>
    </xf>
    <xf numFmtId="165" fontId="22" fillId="4" borderId="32" xfId="0" applyNumberFormat="1" applyFont="1" applyFill="1" applyBorder="1" applyAlignment="1">
      <alignment vertical="center"/>
    </xf>
    <xf numFmtId="165" fontId="22" fillId="0" borderId="33" xfId="0" applyNumberFormat="1" applyFont="1" applyBorder="1" applyAlignment="1">
      <alignment horizontal="right" vertical="center" wrapText="1"/>
    </xf>
    <xf numFmtId="0" fontId="40" fillId="0" borderId="0" xfId="0" applyFont="1" applyAlignment="1">
      <alignment horizontal="left" vertical="top" wrapText="1"/>
    </xf>
    <xf numFmtId="0" fontId="45" fillId="0" borderId="0" xfId="0" applyFont="1" applyAlignment="1">
      <alignment horizontal="center" vertical="center"/>
    </xf>
    <xf numFmtId="0" fontId="46" fillId="0" borderId="0" xfId="0" applyFont="1" applyAlignment="1">
      <alignment horizontal="left" vertical="center" indent="15"/>
    </xf>
    <xf numFmtId="0" fontId="40" fillId="0" borderId="2" xfId="0" applyFont="1" applyBorder="1" applyAlignment="1">
      <alignment horizontal="center" vertical="top" wrapText="1"/>
    </xf>
    <xf numFmtId="0" fontId="40" fillId="0" borderId="2" xfId="0" applyFont="1" applyBorder="1" applyAlignment="1">
      <alignment horizontal="center" vertical="center" wrapText="1"/>
    </xf>
    <xf numFmtId="0" fontId="39" fillId="0" borderId="2" xfId="0" applyFont="1" applyBorder="1" applyAlignment="1">
      <alignment horizontal="center" vertical="center" wrapText="1"/>
    </xf>
    <xf numFmtId="0" fontId="40" fillId="0" borderId="2" xfId="0" applyFont="1" applyBorder="1" applyAlignment="1">
      <alignment vertical="top" wrapText="1"/>
    </xf>
    <xf numFmtId="0" fontId="14" fillId="0" borderId="2" xfId="0" applyFont="1" applyBorder="1" applyAlignment="1">
      <alignment vertical="top" wrapText="1"/>
    </xf>
    <xf numFmtId="0" fontId="40" fillId="0" borderId="2" xfId="0" applyFont="1" applyBorder="1" applyAlignment="1">
      <alignment vertical="center" wrapText="1"/>
    </xf>
    <xf numFmtId="0" fontId="39" fillId="0" borderId="0" xfId="0" applyFont="1" applyAlignment="1"/>
    <xf numFmtId="0" fontId="39" fillId="0" borderId="0" xfId="0" applyFont="1" applyAlignment="1">
      <alignment horizontal="justify" vertical="center"/>
    </xf>
    <xf numFmtId="0" fontId="39" fillId="0" borderId="0" xfId="0" applyFont="1" applyBorder="1" applyAlignment="1">
      <alignment vertical="center"/>
    </xf>
    <xf numFmtId="0" fontId="39" fillId="0" borderId="0" xfId="0" applyFont="1" applyAlignment="1">
      <alignment horizontal="left" vertical="center" wrapText="1"/>
    </xf>
    <xf numFmtId="0" fontId="23" fillId="0" borderId="11" xfId="1" applyFont="1" applyBorder="1" applyAlignment="1">
      <alignment horizontal="left" vertical="center" wrapText="1"/>
    </xf>
    <xf numFmtId="0" fontId="23" fillId="0" borderId="6" xfId="1" applyFont="1" applyBorder="1" applyAlignment="1">
      <alignment horizontal="left" vertical="center" wrapText="1"/>
    </xf>
    <xf numFmtId="0" fontId="23" fillId="0" borderId="0" xfId="1" applyFont="1" applyAlignment="1">
      <alignment horizontal="left" vertical="center" wrapText="1"/>
    </xf>
    <xf numFmtId="0" fontId="23" fillId="0" borderId="8" xfId="1" applyFont="1" applyBorder="1" applyAlignment="1">
      <alignment horizontal="left" vertical="center" wrapText="1"/>
    </xf>
    <xf numFmtId="0" fontId="24" fillId="0" borderId="0" xfId="1" applyFont="1" applyAlignment="1">
      <alignment wrapText="1"/>
    </xf>
    <xf numFmtId="0" fontId="21" fillId="0" borderId="0" xfId="1" applyFont="1" applyBorder="1" applyAlignment="1">
      <alignment horizontal="left" wrapText="1"/>
    </xf>
    <xf numFmtId="0" fontId="24" fillId="0" borderId="11" xfId="1" applyFont="1" applyBorder="1" applyAlignment="1">
      <alignment wrapText="1"/>
    </xf>
    <xf numFmtId="0" fontId="22" fillId="0" borderId="0" xfId="1" applyFont="1" applyBorder="1" applyAlignment="1">
      <alignment horizontal="left" wrapText="1"/>
    </xf>
    <xf numFmtId="0" fontId="25" fillId="0" borderId="0" xfId="1" applyFont="1" applyFill="1" applyAlignment="1">
      <alignment horizontal="center" wrapText="1"/>
    </xf>
    <xf numFmtId="0" fontId="39" fillId="0" borderId="0" xfId="0" applyFont="1" applyAlignment="1">
      <alignment vertical="center"/>
    </xf>
    <xf numFmtId="0" fontId="38" fillId="0" borderId="0" xfId="0" applyFont="1" applyAlignment="1">
      <alignment horizontal="left" vertical="center"/>
    </xf>
    <xf numFmtId="9" fontId="24" fillId="9" borderId="21" xfId="0" applyNumberFormat="1" applyFont="1" applyFill="1" applyBorder="1" applyAlignment="1">
      <alignment horizontal="center" vertical="center" wrapText="1"/>
    </xf>
    <xf numFmtId="9" fontId="24" fillId="9" borderId="18" xfId="0" applyNumberFormat="1" applyFont="1" applyFill="1" applyBorder="1" applyAlignment="1">
      <alignment horizontal="center" vertical="center" wrapText="1"/>
    </xf>
    <xf numFmtId="9" fontId="24" fillId="9" borderId="30" xfId="0" applyNumberFormat="1" applyFont="1" applyFill="1" applyBorder="1" applyAlignment="1">
      <alignment horizontal="center" vertical="center" wrapText="1"/>
    </xf>
    <xf numFmtId="9" fontId="24" fillId="9" borderId="15" xfId="0" applyNumberFormat="1" applyFont="1" applyFill="1" applyBorder="1" applyAlignment="1">
      <alignment horizontal="center" vertical="center" wrapText="1"/>
    </xf>
    <xf numFmtId="0" fontId="21" fillId="0" borderId="0" xfId="7" applyFont="1" applyBorder="1" applyAlignment="1" applyProtection="1">
      <alignment wrapText="1"/>
      <protection locked="0"/>
    </xf>
    <xf numFmtId="0" fontId="39" fillId="0" borderId="0" xfId="0" applyFont="1" applyAlignment="1">
      <alignment horizontal="center"/>
    </xf>
    <xf numFmtId="0" fontId="21" fillId="0" borderId="0" xfId="1" applyFont="1" applyAlignment="1">
      <alignment horizontal="center"/>
    </xf>
    <xf numFmtId="0" fontId="40" fillId="0" borderId="0" xfId="0" applyFont="1" applyAlignment="1">
      <alignment horizontal="left" vertical="top" wrapText="1"/>
    </xf>
    <xf numFmtId="4" fontId="22" fillId="0" borderId="22" xfId="0" applyNumberFormat="1" applyFont="1" applyBorder="1" applyAlignment="1">
      <alignment horizontal="right" vertical="center" wrapText="1"/>
    </xf>
    <xf numFmtId="4" fontId="22" fillId="0" borderId="32" xfId="0" applyNumberFormat="1" applyFont="1" applyBorder="1" applyAlignment="1">
      <alignment horizontal="right" vertical="center" wrapText="1"/>
    </xf>
    <xf numFmtId="4" fontId="22" fillId="0" borderId="2" xfId="0" applyNumberFormat="1" applyFont="1" applyBorder="1" applyAlignment="1">
      <alignment horizontal="right" vertical="center" wrapText="1"/>
    </xf>
    <xf numFmtId="4" fontId="22" fillId="0" borderId="33" xfId="0" applyNumberFormat="1" applyFont="1" applyBorder="1" applyAlignment="1">
      <alignment horizontal="right" vertical="center" wrapText="1"/>
    </xf>
    <xf numFmtId="4" fontId="22" fillId="0" borderId="31" xfId="0" applyNumberFormat="1" applyFont="1" applyBorder="1" applyAlignment="1">
      <alignment horizontal="right" vertical="center" wrapText="1"/>
    </xf>
    <xf numFmtId="0" fontId="0" fillId="0" borderId="58" xfId="0" applyFont="1" applyBorder="1" applyAlignment="1"/>
    <xf numFmtId="164" fontId="23" fillId="8" borderId="41" xfId="0" applyNumberFormat="1" applyFont="1" applyFill="1" applyBorder="1"/>
    <xf numFmtId="0" fontId="23" fillId="0" borderId="0" xfId="7" applyFont="1" applyBorder="1" applyAlignment="1" applyProtection="1">
      <alignment horizontal="right" vertical="center" wrapText="1"/>
      <protection locked="0"/>
    </xf>
    <xf numFmtId="0" fontId="44" fillId="0" borderId="0" xfId="0" applyFont="1" applyAlignment="1"/>
    <xf numFmtId="4" fontId="41" fillId="2" borderId="57" xfId="0" applyNumberFormat="1" applyFont="1" applyFill="1" applyBorder="1" applyAlignment="1">
      <alignment horizontal="right" vertical="center"/>
    </xf>
    <xf numFmtId="164" fontId="22" fillId="0" borderId="56" xfId="0" applyNumberFormat="1" applyFont="1" applyBorder="1"/>
    <xf numFmtId="164" fontId="22" fillId="0" borderId="55" xfId="0" applyNumberFormat="1" applyFont="1" applyBorder="1"/>
    <xf numFmtId="9" fontId="22" fillId="0" borderId="33" xfId="0" applyNumberFormat="1" applyFont="1" applyBorder="1" applyAlignment="1">
      <alignment horizontal="center" vertical="center" wrapText="1"/>
    </xf>
    <xf numFmtId="164" fontId="24" fillId="6" borderId="59" xfId="0" applyNumberFormat="1" applyFont="1" applyFill="1" applyBorder="1"/>
    <xf numFmtId="164" fontId="24" fillId="7" borderId="59" xfId="0" applyNumberFormat="1" applyFont="1" applyFill="1" applyBorder="1"/>
    <xf numFmtId="164" fontId="23" fillId="5" borderId="59" xfId="0" applyNumberFormat="1" applyFont="1" applyFill="1" applyBorder="1"/>
    <xf numFmtId="164" fontId="23" fillId="3" borderId="59" xfId="0" applyNumberFormat="1" applyFont="1" applyFill="1" applyBorder="1"/>
    <xf numFmtId="167" fontId="33" fillId="0" borderId="13" xfId="0" applyNumberFormat="1" applyFont="1" applyBorder="1" applyAlignment="1">
      <alignment horizontal="right" vertical="center"/>
    </xf>
    <xf numFmtId="167" fontId="33" fillId="0" borderId="2" xfId="0" applyNumberFormat="1" applyFont="1" applyBorder="1" applyAlignment="1">
      <alignment horizontal="right" vertical="center"/>
    </xf>
    <xf numFmtId="167" fontId="22" fillId="0" borderId="2" xfId="0" applyNumberFormat="1" applyFont="1" applyBorder="1" applyAlignment="1">
      <alignment horizontal="right" vertical="center"/>
    </xf>
    <xf numFmtId="164" fontId="24" fillId="6" borderId="61" xfId="0" applyNumberFormat="1" applyFont="1" applyFill="1" applyBorder="1"/>
    <xf numFmtId="164" fontId="22" fillId="6" borderId="53" xfId="0" applyNumberFormat="1" applyFont="1" applyFill="1" applyBorder="1"/>
    <xf numFmtId="164" fontId="22" fillId="7" borderId="62" xfId="0" applyNumberFormat="1" applyFont="1" applyFill="1" applyBorder="1"/>
    <xf numFmtId="167" fontId="22" fillId="0" borderId="13" xfId="0" applyNumberFormat="1" applyFont="1" applyBorder="1" applyAlignment="1">
      <alignment horizontal="right" vertical="center"/>
    </xf>
    <xf numFmtId="0" fontId="24" fillId="3" borderId="47" xfId="0" applyFont="1" applyFill="1" applyBorder="1" applyAlignment="1">
      <alignment horizontal="center" vertical="center" wrapText="1"/>
    </xf>
    <xf numFmtId="164" fontId="21" fillId="3" borderId="48" xfId="0" applyNumberFormat="1" applyFont="1" applyFill="1" applyBorder="1" applyAlignment="1">
      <alignment vertical="center"/>
    </xf>
    <xf numFmtId="164" fontId="23" fillId="8" borderId="41" xfId="0" applyNumberFormat="1" applyFont="1" applyFill="1" applyBorder="1" applyAlignment="1">
      <alignment vertical="center"/>
    </xf>
    <xf numFmtId="165" fontId="22" fillId="0" borderId="35" xfId="0" applyNumberFormat="1" applyFont="1" applyBorder="1" applyAlignment="1">
      <alignment horizontal="right" vertical="center" wrapText="1"/>
    </xf>
    <xf numFmtId="0" fontId="21" fillId="0" borderId="0" xfId="1" applyFont="1" applyAlignment="1">
      <alignment horizontal="left"/>
    </xf>
    <xf numFmtId="0" fontId="21" fillId="0" borderId="2" xfId="1" applyFont="1" applyBorder="1" applyAlignment="1">
      <alignment horizontal="left" vertical="center" wrapText="1"/>
    </xf>
    <xf numFmtId="0" fontId="22" fillId="0" borderId="2" xfId="1" applyFont="1" applyBorder="1" applyAlignment="1">
      <alignment horizontal="left" vertical="top" wrapText="1"/>
    </xf>
    <xf numFmtId="1" fontId="21" fillId="0" borderId="2" xfId="1" applyNumberFormat="1" applyFont="1" applyBorder="1" applyAlignment="1">
      <alignment horizontal="left" vertical="center" wrapText="1"/>
    </xf>
    <xf numFmtId="0" fontId="29" fillId="0" borderId="2" xfId="1" applyFont="1" applyBorder="1" applyAlignment="1">
      <alignment horizontal="left" vertical="center" wrapText="1"/>
    </xf>
    <xf numFmtId="1" fontId="22" fillId="0" borderId="2" xfId="1" applyNumberFormat="1" applyFont="1" applyBorder="1" applyAlignment="1">
      <alignment horizontal="center" vertical="center" wrapText="1"/>
    </xf>
    <xf numFmtId="0" fontId="24" fillId="0" borderId="0" xfId="1" applyFont="1" applyAlignment="1">
      <alignment horizontal="left" vertical="center"/>
    </xf>
    <xf numFmtId="0" fontId="21" fillId="0" borderId="2" xfId="1" applyFont="1" applyFill="1" applyBorder="1" applyAlignment="1">
      <alignment horizontal="left" vertical="center" wrapText="1"/>
    </xf>
    <xf numFmtId="0" fontId="24" fillId="0" borderId="2" xfId="1" applyFont="1" applyBorder="1" applyAlignment="1">
      <alignment horizontal="left" vertical="center" wrapText="1"/>
    </xf>
    <xf numFmtId="0" fontId="23" fillId="0" borderId="2" xfId="1" applyFont="1" applyBorder="1" applyAlignment="1">
      <alignment horizontal="left" vertical="center" wrapText="1"/>
    </xf>
    <xf numFmtId="0" fontId="27" fillId="0" borderId="2" xfId="1" applyFont="1" applyBorder="1" applyAlignment="1">
      <alignment horizontal="left" vertical="center" wrapText="1"/>
    </xf>
    <xf numFmtId="0" fontId="23" fillId="0" borderId="1" xfId="1" applyFont="1" applyBorder="1" applyAlignment="1">
      <alignment horizontal="left" vertical="center" wrapText="1"/>
    </xf>
    <xf numFmtId="0" fontId="23" fillId="0" borderId="3" xfId="1" applyFont="1" applyBorder="1" applyAlignment="1">
      <alignment horizontal="left" vertical="center" wrapText="1"/>
    </xf>
    <xf numFmtId="0" fontId="21" fillId="0" borderId="2" xfId="1" applyFont="1" applyBorder="1" applyAlignment="1">
      <alignment horizontal="left"/>
    </xf>
    <xf numFmtId="0" fontId="32" fillId="0" borderId="0" xfId="1" applyFont="1" applyAlignment="1"/>
    <xf numFmtId="0" fontId="23" fillId="0" borderId="0" xfId="1" applyFont="1" applyAlignment="1">
      <alignment horizontal="left" wrapText="1"/>
    </xf>
    <xf numFmtId="0" fontId="21" fillId="0" borderId="0" xfId="1" applyFont="1" applyAlignment="1">
      <alignment horizontal="left" vertical="center"/>
    </xf>
    <xf numFmtId="0" fontId="21" fillId="0" borderId="1" xfId="1" applyFont="1" applyBorder="1" applyAlignment="1">
      <alignment horizontal="left" vertical="center" wrapText="1"/>
    </xf>
    <xf numFmtId="0" fontId="21" fillId="0" borderId="3" xfId="1" applyFont="1" applyBorder="1" applyAlignment="1">
      <alignment horizontal="left" vertical="center" wrapText="1"/>
    </xf>
    <xf numFmtId="0" fontId="23" fillId="0" borderId="0" xfId="1" applyNumberFormat="1" applyFont="1" applyAlignment="1">
      <alignment horizontal="left" vertical="top" wrapText="1"/>
    </xf>
    <xf numFmtId="0" fontId="24" fillId="0" borderId="0" xfId="1" applyNumberFormat="1" applyFont="1" applyAlignment="1">
      <alignment horizontal="left" vertical="top" wrapText="1"/>
    </xf>
    <xf numFmtId="0" fontId="22" fillId="0" borderId="0" xfId="1" applyFont="1" applyAlignment="1">
      <alignment horizontal="center"/>
    </xf>
    <xf numFmtId="0" fontId="25" fillId="0" borderId="0" xfId="1" applyFont="1" applyAlignment="1">
      <alignment horizontal="center"/>
    </xf>
    <xf numFmtId="0" fontId="21" fillId="0" borderId="0" xfId="1" applyFont="1" applyAlignment="1">
      <alignment horizontal="left" vertical="top" wrapText="1"/>
    </xf>
    <xf numFmtId="0" fontId="21" fillId="0" borderId="0" xfId="1" applyFont="1" applyAlignment="1">
      <alignment horizontal="left" wrapText="1"/>
    </xf>
    <xf numFmtId="0" fontId="33" fillId="0" borderId="0" xfId="1" applyFont="1" applyAlignment="1">
      <alignment horizontal="left" vertical="top" wrapText="1"/>
    </xf>
    <xf numFmtId="0" fontId="21" fillId="0" borderId="0" xfId="1" quotePrefix="1" applyNumberFormat="1" applyFont="1" applyBorder="1" applyAlignment="1">
      <alignment vertical="top" wrapText="1"/>
    </xf>
    <xf numFmtId="0" fontId="21" fillId="0" borderId="0" xfId="1" applyNumberFormat="1" applyFont="1" applyBorder="1" applyAlignment="1">
      <alignment vertical="top" wrapText="1"/>
    </xf>
    <xf numFmtId="0" fontId="21" fillId="0" borderId="0" xfId="1" applyFont="1" applyAlignment="1">
      <alignment horizontal="center" vertical="center"/>
    </xf>
    <xf numFmtId="0" fontId="21" fillId="0" borderId="0" xfId="1" applyFont="1" applyAlignment="1">
      <alignment horizontal="left" vertical="center" wrapText="1"/>
    </xf>
    <xf numFmtId="0" fontId="25" fillId="0" borderId="0" xfId="1" applyFont="1" applyAlignment="1">
      <alignment horizontal="center" wrapText="1"/>
    </xf>
    <xf numFmtId="0" fontId="23" fillId="0" borderId="0" xfId="1" quotePrefix="1" applyNumberFormat="1" applyFont="1" applyBorder="1" applyAlignment="1">
      <alignment vertical="top" wrapText="1"/>
    </xf>
    <xf numFmtId="0" fontId="23" fillId="0" borderId="0" xfId="1" applyNumberFormat="1" applyFont="1" applyBorder="1" applyAlignment="1">
      <alignment vertical="top" wrapText="1"/>
    </xf>
    <xf numFmtId="0" fontId="25" fillId="0" borderId="0" xfId="1" applyFont="1" applyFill="1" applyAlignment="1">
      <alignment horizontal="center" wrapText="1"/>
    </xf>
    <xf numFmtId="0" fontId="22" fillId="0" borderId="0" xfId="1" applyFont="1" applyAlignment="1">
      <alignment horizontal="left" vertical="center" wrapText="1"/>
    </xf>
    <xf numFmtId="0" fontId="22" fillId="0" borderId="0" xfId="1" applyFont="1" applyAlignment="1">
      <alignment horizontal="left" vertical="top" wrapText="1"/>
    </xf>
    <xf numFmtId="0" fontId="22" fillId="0" borderId="0" xfId="1" applyFont="1" applyAlignment="1">
      <alignment horizontal="left" wrapText="1"/>
    </xf>
    <xf numFmtId="0" fontId="21" fillId="0" borderId="0" xfId="1" quotePrefix="1" applyNumberFormat="1" applyFont="1" applyBorder="1" applyAlignment="1">
      <alignment horizontal="left" vertical="top" wrapText="1"/>
    </xf>
    <xf numFmtId="0" fontId="21" fillId="0" borderId="0" xfId="1" applyNumberFormat="1" applyFont="1" applyBorder="1" applyAlignment="1">
      <alignment horizontal="left" vertical="top" wrapText="1"/>
    </xf>
    <xf numFmtId="0" fontId="23" fillId="0" borderId="0" xfId="1" applyFont="1" applyAlignment="1">
      <alignment horizontal="left" vertical="center" wrapText="1"/>
    </xf>
    <xf numFmtId="0" fontId="25" fillId="0" borderId="0" xfId="1" applyFont="1" applyFill="1" applyAlignment="1">
      <alignment horizontal="center" vertical="center" wrapText="1"/>
    </xf>
    <xf numFmtId="0" fontId="23" fillId="0" borderId="0" xfId="1" quotePrefix="1" applyNumberFormat="1" applyFont="1" applyBorder="1" applyAlignment="1">
      <alignment horizontal="left" vertical="top" wrapText="1"/>
    </xf>
    <xf numFmtId="0" fontId="23" fillId="0" borderId="0" xfId="1" applyNumberFormat="1" applyFont="1" applyBorder="1" applyAlignment="1">
      <alignment horizontal="left" vertical="top" wrapText="1"/>
    </xf>
    <xf numFmtId="0" fontId="22" fillId="0" borderId="22"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7" applyFont="1" applyBorder="1" applyAlignment="1" applyProtection="1">
      <alignment horizontal="left" vertical="center" wrapText="1"/>
      <protection locked="0"/>
    </xf>
    <xf numFmtId="0" fontId="22" fillId="0" borderId="0" xfId="7" applyFont="1" applyAlignment="1" applyProtection="1">
      <alignment horizontal="center" vertical="center" wrapText="1"/>
      <protection locked="0"/>
    </xf>
    <xf numFmtId="0" fontId="22" fillId="0" borderId="33" xfId="0" applyFont="1" applyFill="1" applyBorder="1" applyAlignment="1">
      <alignment vertical="center" wrapText="1"/>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32" fillId="2" borderId="38"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39" xfId="0" applyFont="1" applyFill="1" applyBorder="1" applyAlignment="1">
      <alignment horizontal="center" vertical="center"/>
    </xf>
    <xf numFmtId="0" fontId="22" fillId="0" borderId="2" xfId="0" applyFont="1" applyFill="1" applyBorder="1" applyAlignment="1">
      <alignment vertical="center" wrapText="1"/>
    </xf>
    <xf numFmtId="0" fontId="22" fillId="0" borderId="0" xfId="7" applyFont="1" applyAlignment="1" applyProtection="1">
      <alignment horizontal="left" vertical="center" wrapText="1"/>
      <protection locked="0"/>
    </xf>
    <xf numFmtId="0" fontId="21" fillId="0" borderId="0" xfId="7" applyFont="1" applyAlignment="1" applyProtection="1">
      <alignment horizontal="left" vertical="top" wrapText="1"/>
      <protection locked="0"/>
    </xf>
    <xf numFmtId="0" fontId="21" fillId="0" borderId="0" xfId="7" applyFont="1" applyAlignment="1" applyProtection="1">
      <alignment horizontal="left" vertical="center" wrapText="1"/>
      <protection locked="0"/>
    </xf>
    <xf numFmtId="0" fontId="22" fillId="0" borderId="0" xfId="7" applyFont="1" applyFill="1" applyAlignment="1" applyProtection="1">
      <alignment horizontal="left"/>
      <protection locked="0"/>
    </xf>
    <xf numFmtId="0" fontId="23" fillId="0" borderId="5" xfId="7" applyNumberFormat="1" applyFont="1" applyBorder="1" applyAlignment="1">
      <alignment horizontal="left" vertical="top" wrapText="1"/>
    </xf>
    <xf numFmtId="0" fontId="23" fillId="0" borderId="6" xfId="7" applyNumberFormat="1" applyFont="1" applyBorder="1" applyAlignment="1">
      <alignment horizontal="left" vertical="top" wrapText="1"/>
    </xf>
    <xf numFmtId="0" fontId="23" fillId="0" borderId="7" xfId="7" applyNumberFormat="1" applyFont="1" applyBorder="1" applyAlignment="1">
      <alignment horizontal="left" vertical="top" wrapText="1"/>
    </xf>
    <xf numFmtId="0" fontId="21" fillId="0" borderId="0" xfId="7" applyFont="1" applyAlignment="1" applyProtection="1">
      <alignment horizontal="left" wrapText="1"/>
      <protection locked="0"/>
    </xf>
    <xf numFmtId="0" fontId="21" fillId="0" borderId="9" xfId="7" applyFont="1" applyBorder="1" applyAlignment="1" applyProtection="1">
      <alignment horizontal="left" vertical="center" wrapText="1"/>
      <protection locked="0"/>
    </xf>
    <xf numFmtId="0" fontId="21" fillId="0" borderId="0" xfId="7" applyFont="1" applyAlignment="1" applyProtection="1">
      <alignment horizontal="right" wrapText="1"/>
      <protection locked="0"/>
    </xf>
    <xf numFmtId="0" fontId="21" fillId="0" borderId="0" xfId="7" applyFont="1" applyAlignment="1" applyProtection="1">
      <alignment horizontal="left"/>
      <protection locked="0"/>
    </xf>
    <xf numFmtId="0" fontId="24" fillId="9" borderId="25" xfId="0" applyFont="1" applyFill="1" applyBorder="1" applyAlignment="1">
      <alignment horizontal="center" vertical="center" wrapText="1"/>
    </xf>
    <xf numFmtId="0" fontId="24" fillId="9" borderId="19"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41" fillId="9" borderId="19" xfId="0" applyFont="1" applyFill="1" applyBorder="1" applyAlignment="1">
      <alignment horizontal="center" vertical="center" wrapText="1"/>
    </xf>
    <xf numFmtId="0" fontId="24" fillId="9" borderId="27" xfId="0" applyFont="1" applyFill="1" applyBorder="1" applyAlignment="1">
      <alignment horizontal="center" vertical="center" wrapText="1"/>
    </xf>
    <xf numFmtId="0" fontId="24" fillId="9" borderId="24" xfId="0" applyFont="1" applyFill="1" applyBorder="1" applyAlignment="1">
      <alignment horizontal="center" vertical="center" wrapText="1"/>
    </xf>
    <xf numFmtId="0" fontId="24" fillId="9" borderId="37" xfId="0" applyFont="1" applyFill="1" applyBorder="1" applyAlignment="1">
      <alignment horizontal="center" vertical="center" wrapText="1"/>
    </xf>
    <xf numFmtId="0" fontId="24" fillId="9" borderId="16" xfId="0" applyFont="1" applyFill="1" applyBorder="1" applyAlignment="1">
      <alignment horizontal="center" vertical="center" wrapText="1"/>
    </xf>
    <xf numFmtId="0" fontId="24" fillId="9" borderId="23" xfId="0" applyFont="1" applyFill="1" applyBorder="1" applyAlignment="1">
      <alignment horizontal="center" vertical="center" wrapText="1"/>
    </xf>
    <xf numFmtId="0" fontId="24" fillId="9" borderId="12" xfId="0" applyFont="1" applyFill="1" applyBorder="1" applyAlignment="1">
      <alignment horizontal="center" vertical="center" wrapText="1"/>
    </xf>
    <xf numFmtId="0" fontId="41" fillId="9" borderId="36" xfId="0" applyFont="1" applyFill="1" applyBorder="1" applyAlignment="1">
      <alignment horizontal="center" vertical="center" wrapText="1"/>
    </xf>
    <xf numFmtId="0" fontId="41" fillId="9" borderId="1" xfId="0" applyFont="1" applyFill="1" applyBorder="1" applyAlignment="1">
      <alignment horizontal="center" vertical="center" wrapText="1"/>
    </xf>
    <xf numFmtId="0" fontId="41" fillId="9" borderId="17" xfId="0" applyFont="1" applyFill="1" applyBorder="1" applyAlignment="1">
      <alignment horizontal="center" vertical="center" wrapText="1"/>
    </xf>
    <xf numFmtId="9" fontId="24" fillId="9" borderId="27" xfId="0" applyNumberFormat="1" applyFont="1" applyFill="1" applyBorder="1" applyAlignment="1">
      <alignment horizontal="center" vertical="center" wrapText="1"/>
    </xf>
    <xf numFmtId="9" fontId="24" fillId="9" borderId="26" xfId="0" applyNumberFormat="1" applyFont="1" applyFill="1" applyBorder="1" applyAlignment="1">
      <alignment horizontal="center" vertical="center" wrapText="1"/>
    </xf>
    <xf numFmtId="9" fontId="24" fillId="9" borderId="28" xfId="0" applyNumberFormat="1" applyFont="1" applyFill="1" applyBorder="1" applyAlignment="1">
      <alignment horizontal="center" vertical="center" wrapText="1"/>
    </xf>
    <xf numFmtId="9" fontId="24" fillId="9" borderId="20" xfId="0" applyNumberFormat="1" applyFont="1" applyFill="1" applyBorder="1" applyAlignment="1">
      <alignment horizontal="center" vertical="center" wrapText="1"/>
    </xf>
    <xf numFmtId="9" fontId="24" fillId="9" borderId="4" xfId="0" applyNumberFormat="1" applyFont="1" applyFill="1" applyBorder="1" applyAlignment="1">
      <alignment horizontal="center" vertical="center" wrapText="1"/>
    </xf>
    <xf numFmtId="9" fontId="24" fillId="9" borderId="29" xfId="0" applyNumberFormat="1" applyFont="1" applyFill="1" applyBorder="1" applyAlignment="1">
      <alignment horizontal="center" vertical="center" wrapText="1"/>
    </xf>
    <xf numFmtId="0" fontId="20" fillId="0" borderId="0" xfId="7" applyFont="1" applyAlignment="1" applyProtection="1">
      <alignment horizontal="center" wrapText="1"/>
      <protection locked="0"/>
    </xf>
    <xf numFmtId="0" fontId="23" fillId="0" borderId="0" xfId="7" applyFont="1" applyBorder="1" applyAlignment="1" applyProtection="1">
      <alignment horizontal="center" vertical="center" wrapText="1"/>
      <protection locked="0"/>
    </xf>
    <xf numFmtId="0" fontId="30" fillId="0" borderId="0" xfId="7" applyNumberFormat="1" applyFont="1" applyAlignment="1" applyProtection="1">
      <alignment horizontal="left" wrapText="1"/>
      <protection locked="0"/>
    </xf>
    <xf numFmtId="9" fontId="41" fillId="9" borderId="27" xfId="0" applyNumberFormat="1" applyFont="1" applyFill="1" applyBorder="1" applyAlignment="1">
      <alignment horizontal="center" vertical="center" wrapText="1"/>
    </xf>
    <xf numFmtId="9" fontId="41" fillId="9" borderId="26" xfId="0" applyNumberFormat="1" applyFont="1" applyFill="1" applyBorder="1" applyAlignment="1">
      <alignment horizontal="center" vertical="center" wrapText="1"/>
    </xf>
    <xf numFmtId="9" fontId="41" fillId="9" borderId="28" xfId="0" applyNumberFormat="1" applyFont="1" applyFill="1" applyBorder="1" applyAlignment="1">
      <alignment horizontal="center" vertical="center" wrapText="1"/>
    </xf>
    <xf numFmtId="9" fontId="41" fillId="9" borderId="20" xfId="0" applyNumberFormat="1" applyFont="1" applyFill="1" applyBorder="1" applyAlignment="1">
      <alignment horizontal="center" vertical="center" wrapText="1"/>
    </xf>
    <xf numFmtId="9" fontId="41" fillId="9" borderId="4" xfId="0" applyNumberFormat="1" applyFont="1" applyFill="1" applyBorder="1" applyAlignment="1">
      <alignment horizontal="center" vertical="center" wrapText="1"/>
    </xf>
    <xf numFmtId="9" fontId="41" fillId="9" borderId="29" xfId="0" applyNumberFormat="1" applyFont="1" applyFill="1" applyBorder="1" applyAlignment="1">
      <alignment horizontal="center" vertical="center" wrapText="1"/>
    </xf>
    <xf numFmtId="0" fontId="21" fillId="0" borderId="4" xfId="7" applyFont="1" applyBorder="1" applyAlignment="1" applyProtection="1">
      <alignment horizontal="left" wrapText="1"/>
      <protection locked="0"/>
    </xf>
    <xf numFmtId="0" fontId="24" fillId="6" borderId="45" xfId="0" applyFont="1" applyFill="1" applyBorder="1" applyAlignment="1">
      <alignment horizontal="center" vertical="center"/>
    </xf>
    <xf numFmtId="0" fontId="24" fillId="6" borderId="46" xfId="0" applyFont="1" applyFill="1" applyBorder="1" applyAlignment="1">
      <alignment horizontal="center" vertical="center"/>
    </xf>
    <xf numFmtId="0" fontId="24" fillId="6" borderId="45" xfId="0" applyFont="1" applyFill="1" applyBorder="1" applyAlignment="1">
      <alignment horizontal="center"/>
    </xf>
    <xf numFmtId="0" fontId="24" fillId="6" borderId="46" xfId="0" applyFont="1" applyFill="1" applyBorder="1" applyAlignment="1">
      <alignment horizontal="center"/>
    </xf>
    <xf numFmtId="0" fontId="24" fillId="7" borderId="45" xfId="0" applyFont="1" applyFill="1" applyBorder="1" applyAlignment="1">
      <alignment horizontal="center" vertical="center"/>
    </xf>
    <xf numFmtId="0" fontId="24" fillId="7" borderId="46" xfId="0" applyFont="1" applyFill="1" applyBorder="1" applyAlignment="1">
      <alignment horizontal="center" vertical="center"/>
    </xf>
    <xf numFmtId="0" fontId="23" fillId="3" borderId="44" xfId="0" applyFont="1" applyFill="1" applyBorder="1" applyAlignment="1">
      <alignment horizontal="center" vertical="center"/>
    </xf>
    <xf numFmtId="0" fontId="23" fillId="3" borderId="43" xfId="0" applyFont="1" applyFill="1" applyBorder="1" applyAlignment="1">
      <alignment horizontal="center" vertical="center"/>
    </xf>
    <xf numFmtId="0" fontId="23" fillId="3" borderId="60" xfId="0" applyFont="1" applyFill="1" applyBorder="1" applyAlignment="1">
      <alignment horizontal="center" vertical="center"/>
    </xf>
    <xf numFmtId="0" fontId="35" fillId="0" borderId="0" xfId="0" applyFont="1" applyFill="1" applyBorder="1" applyAlignment="1">
      <alignment horizontal="center"/>
    </xf>
    <xf numFmtId="0" fontId="19" fillId="0" borderId="0" xfId="0" applyFont="1" applyFill="1" applyBorder="1" applyAlignment="1">
      <alignment horizontal="center" vertical="center"/>
    </xf>
    <xf numFmtId="164" fontId="19" fillId="0" borderId="0" xfId="0" applyNumberFormat="1" applyFont="1" applyFill="1" applyBorder="1" applyAlignment="1">
      <alignment horizontal="center"/>
    </xf>
    <xf numFmtId="0" fontId="21" fillId="0" borderId="9" xfId="7" applyFont="1" applyBorder="1" applyAlignment="1" applyProtection="1">
      <alignment horizontal="left" vertical="top" wrapText="1"/>
      <protection locked="0"/>
    </xf>
    <xf numFmtId="0" fontId="21" fillId="0" borderId="0" xfId="7" applyFont="1" applyAlignment="1" applyProtection="1">
      <alignment horizontal="center" wrapText="1"/>
      <protection locked="0"/>
    </xf>
    <xf numFmtId="0" fontId="21" fillId="0" borderId="0" xfId="7" applyFont="1" applyAlignment="1" applyProtection="1">
      <alignment horizontal="center"/>
      <protection locked="0"/>
    </xf>
    <xf numFmtId="0" fontId="35" fillId="0" borderId="0" xfId="0" applyFont="1" applyFill="1" applyBorder="1" applyAlignment="1">
      <alignment horizontal="center" vertical="center"/>
    </xf>
    <xf numFmtId="0" fontId="23" fillId="5" borderId="52" xfId="0" applyFont="1" applyFill="1" applyBorder="1" applyAlignment="1">
      <alignment horizontal="center" vertical="center"/>
    </xf>
    <xf numFmtId="0" fontId="23" fillId="5" borderId="53" xfId="0" applyFont="1" applyFill="1" applyBorder="1" applyAlignment="1">
      <alignment horizontal="center" vertical="center"/>
    </xf>
    <xf numFmtId="0" fontId="38" fillId="0" borderId="4" xfId="0" applyFont="1" applyBorder="1" applyAlignment="1">
      <alignment horizontal="center" vertical="center"/>
    </xf>
    <xf numFmtId="0" fontId="38" fillId="0" borderId="0" xfId="0" applyFont="1" applyAlignment="1">
      <alignment horizontal="center"/>
    </xf>
    <xf numFmtId="0" fontId="40" fillId="0" borderId="0" xfId="0" applyFont="1" applyAlignment="1">
      <alignment horizontal="left" vertical="top" wrapText="1"/>
    </xf>
    <xf numFmtId="0" fontId="44" fillId="0" borderId="0" xfId="0" applyFont="1" applyAlignment="1">
      <alignment horizontal="center" vertical="center"/>
    </xf>
    <xf numFmtId="0" fontId="40" fillId="0" borderId="0" xfId="0" applyFont="1" applyAlignment="1">
      <alignment horizontal="left" vertical="center"/>
    </xf>
    <xf numFmtId="0" fontId="40" fillId="0" borderId="0" xfId="0" applyFont="1" applyAlignment="1">
      <alignment horizontal="center" vertical="center"/>
    </xf>
    <xf numFmtId="0" fontId="39" fillId="0" borderId="0" xfId="0" applyFont="1" applyAlignment="1">
      <alignment horizontal="left" vertical="center"/>
    </xf>
    <xf numFmtId="0" fontId="39" fillId="0" borderId="0" xfId="0" applyFont="1" applyAlignment="1">
      <alignment horizontal="center" vertical="center"/>
    </xf>
    <xf numFmtId="0" fontId="40" fillId="0" borderId="0" xfId="0" applyFont="1" applyAlignment="1">
      <alignment horizontal="left" vertical="center" wrapText="1"/>
    </xf>
    <xf numFmtId="0" fontId="21" fillId="0" borderId="0" xfId="1" applyFont="1" applyAlignment="1">
      <alignment horizontal="center" wrapText="1"/>
    </xf>
    <xf numFmtId="0" fontId="39" fillId="0" borderId="0" xfId="0" applyFont="1" applyAlignment="1">
      <alignment horizontal="left" vertical="top" wrapText="1"/>
    </xf>
    <xf numFmtId="0" fontId="39" fillId="0" borderId="0" xfId="0" applyFont="1" applyAlignment="1">
      <alignment horizontal="left" vertical="center" wrapText="1"/>
    </xf>
    <xf numFmtId="0" fontId="21" fillId="0" borderId="10" xfId="1" quotePrefix="1" applyNumberFormat="1" applyFont="1" applyBorder="1" applyAlignment="1">
      <alignment horizontal="left" vertical="top" wrapText="1"/>
    </xf>
    <xf numFmtId="0" fontId="21" fillId="0" borderId="0" xfId="1" applyFont="1" applyBorder="1" applyAlignment="1">
      <alignment horizontal="left" vertical="top" wrapText="1"/>
    </xf>
    <xf numFmtId="0" fontId="21" fillId="0" borderId="9" xfId="1" applyFont="1" applyBorder="1" applyAlignment="1">
      <alignment horizontal="left" vertical="top" wrapText="1"/>
    </xf>
    <xf numFmtId="0" fontId="21" fillId="0" borderId="0" xfId="1" applyFont="1" applyAlignment="1">
      <alignment horizontal="right" vertical="center"/>
    </xf>
    <xf numFmtId="0" fontId="47" fillId="0" borderId="10" xfId="1" applyFont="1" applyBorder="1" applyAlignment="1">
      <alignment horizontal="left" vertical="center" wrapText="1"/>
    </xf>
    <xf numFmtId="0" fontId="47" fillId="0" borderId="0" xfId="1" applyFont="1" applyBorder="1" applyAlignment="1">
      <alignment horizontal="left" vertical="center" wrapText="1"/>
    </xf>
    <xf numFmtId="0" fontId="21" fillId="0" borderId="10" xfId="1" applyFont="1" applyBorder="1" applyAlignment="1">
      <alignment horizontal="left" wrapText="1"/>
    </xf>
    <xf numFmtId="0" fontId="21" fillId="0" borderId="0" xfId="1" applyFont="1" applyBorder="1" applyAlignment="1">
      <alignment horizontal="left" wrapText="1"/>
    </xf>
    <xf numFmtId="0" fontId="23" fillId="2" borderId="2" xfId="1" applyFont="1" applyFill="1" applyBorder="1" applyAlignment="1">
      <alignment horizontal="left" vertical="center" wrapText="1"/>
    </xf>
    <xf numFmtId="0" fontId="24" fillId="0" borderId="2" xfId="1" applyFont="1" applyBorder="1" applyAlignment="1">
      <alignment horizontal="left" wrapText="1"/>
    </xf>
    <xf numFmtId="0" fontId="38" fillId="0" borderId="0" xfId="0" applyFont="1" applyAlignment="1">
      <alignment horizontal="left"/>
    </xf>
    <xf numFmtId="0" fontId="39" fillId="0" borderId="0" xfId="0" applyFont="1" applyAlignment="1">
      <alignment horizontal="left"/>
    </xf>
    <xf numFmtId="0" fontId="46" fillId="0" borderId="0" xfId="0" applyFont="1" applyAlignment="1">
      <alignment horizontal="left" vertical="center" wrapText="1"/>
    </xf>
    <xf numFmtId="0" fontId="38" fillId="0" borderId="0" xfId="0" applyFont="1" applyAlignment="1">
      <alignment horizontal="left" vertical="center"/>
    </xf>
    <xf numFmtId="0" fontId="33" fillId="0" borderId="0" xfId="0" applyFont="1" applyAlignment="1">
      <alignment horizontal="left" vertical="center"/>
    </xf>
    <xf numFmtId="4" fontId="41" fillId="2" borderId="33" xfId="0" applyNumberFormat="1" applyFont="1" applyFill="1" applyBorder="1" applyAlignment="1">
      <alignment horizontal="center" vertical="center"/>
    </xf>
    <xf numFmtId="4" fontId="41" fillId="2" borderId="34" xfId="0" applyNumberFormat="1" applyFont="1" applyFill="1" applyBorder="1" applyAlignment="1">
      <alignment horizontal="center" vertical="center"/>
    </xf>
    <xf numFmtId="164" fontId="21" fillId="0" borderId="14" xfId="0" applyNumberFormat="1" applyFont="1" applyBorder="1"/>
    <xf numFmtId="164" fontId="21" fillId="0" borderId="50" xfId="0" applyNumberFormat="1" applyFont="1" applyBorder="1"/>
    <xf numFmtId="164" fontId="21" fillId="0" borderId="1" xfId="0" applyNumberFormat="1" applyFont="1" applyBorder="1"/>
    <xf numFmtId="164" fontId="21" fillId="0" borderId="55" xfId="0" applyNumberFormat="1" applyFont="1" applyBorder="1"/>
    <xf numFmtId="164" fontId="22" fillId="0" borderId="54" xfId="0" applyNumberFormat="1" applyFont="1" applyBorder="1"/>
    <xf numFmtId="164" fontId="22" fillId="0" borderId="17" xfId="0" applyNumberFormat="1" applyFont="1" applyBorder="1"/>
    <xf numFmtId="164" fontId="22" fillId="0" borderId="2" xfId="0" applyNumberFormat="1" applyFont="1" applyBorder="1"/>
    <xf numFmtId="0" fontId="24" fillId="2" borderId="63" xfId="0" applyFont="1" applyFill="1" applyBorder="1" applyAlignment="1">
      <alignment horizontal="right" vertical="center"/>
    </xf>
    <xf numFmtId="0" fontId="24" fillId="2" borderId="40" xfId="0" applyFont="1" applyFill="1" applyBorder="1" applyAlignment="1">
      <alignment horizontal="right" vertical="center"/>
    </xf>
    <xf numFmtId="0" fontId="23" fillId="8" borderId="44" xfId="0" applyFont="1" applyFill="1" applyBorder="1" applyAlignment="1">
      <alignment horizontal="right" vertical="center"/>
    </xf>
    <xf numFmtId="0" fontId="23" fillId="8" borderId="43" xfId="0" applyFont="1" applyFill="1" applyBorder="1" applyAlignment="1">
      <alignment horizontal="right" vertical="center"/>
    </xf>
    <xf numFmtId="4" fontId="41" fillId="2" borderId="64" xfId="0" applyNumberFormat="1" applyFont="1" applyFill="1" applyBorder="1" applyAlignment="1">
      <alignment vertical="center"/>
    </xf>
    <xf numFmtId="4" fontId="22" fillId="0" borderId="65" xfId="0" applyNumberFormat="1" applyFont="1" applyBorder="1" applyAlignment="1">
      <alignment horizontal="right" vertical="center" wrapText="1"/>
    </xf>
  </cellXfs>
  <cellStyles count="22">
    <cellStyle name="Normálna" xfId="0" builtinId="0"/>
    <cellStyle name="Normálna 2" xfId="1" xr:uid="{00000000-0005-0000-0000-000001000000}"/>
    <cellStyle name="Normálna 2 2" xfId="6" xr:uid="{00000000-0005-0000-0000-000002000000}"/>
    <cellStyle name="Normálna 2 3" xfId="8" xr:uid="{00000000-0005-0000-0000-000003000000}"/>
    <cellStyle name="Normálna 2 3 2" xfId="16" xr:uid="{00000000-0005-0000-0000-000004000000}"/>
    <cellStyle name="Normálna 2 3 3" xfId="20" xr:uid="{00000000-0005-0000-0000-000005000000}"/>
    <cellStyle name="Normálna 2 4" xfId="12" xr:uid="{00000000-0005-0000-0000-000006000000}"/>
    <cellStyle name="Normálna 2 5" xfId="18" xr:uid="{00000000-0005-0000-0000-000007000000}"/>
    <cellStyle name="Normálna 3" xfId="3" xr:uid="{00000000-0005-0000-0000-000008000000}"/>
    <cellStyle name="Normálna 3 2" xfId="19" xr:uid="{00000000-0005-0000-0000-000009000000}"/>
    <cellStyle name="Normálna 4" xfId="4" xr:uid="{00000000-0005-0000-0000-00000A000000}"/>
    <cellStyle name="Normálna 4 2" xfId="9" xr:uid="{00000000-0005-0000-0000-00000B000000}"/>
    <cellStyle name="Normálna 4 2 2" xfId="17" xr:uid="{00000000-0005-0000-0000-00000C000000}"/>
    <cellStyle name="Normálna 5" xfId="7" xr:uid="{00000000-0005-0000-0000-00000D000000}"/>
    <cellStyle name="Normálna 6" xfId="10" xr:uid="{00000000-0005-0000-0000-00000E000000}"/>
    <cellStyle name="Normálna 6 2" xfId="14" xr:uid="{00000000-0005-0000-0000-00000F000000}"/>
    <cellStyle name="Normálna 7" xfId="13" xr:uid="{00000000-0005-0000-0000-000010000000}"/>
    <cellStyle name="Normálna 8" xfId="21" xr:uid="{00000000-0005-0000-0000-000011000000}"/>
    <cellStyle name="Normálne 2" xfId="11" xr:uid="{00000000-0005-0000-0000-000013000000}"/>
    <cellStyle name="normálne 2 2" xfId="2" xr:uid="{00000000-0005-0000-0000-000014000000}"/>
    <cellStyle name="Normálne 2 3" xfId="15" xr:uid="{00000000-0005-0000-0000-000015000000}"/>
    <cellStyle name="Normálne 4" xfId="5" xr:uid="{00000000-0005-0000-0000-000016000000}"/>
  </cellStyles>
  <dxfs count="14">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BDD6EE"/>
      <rgbColor rgb="FFFFF2CC"/>
      <rgbColor rgb="FFF2F2F2"/>
      <rgbColor rgb="FF00FF00"/>
      <rgbColor rgb="FF548135"/>
      <rgbColor rgb="00000000"/>
      <rgbColor rgb="FFFF0000"/>
      <rgbColor rgb="FF4472C4"/>
      <rgbColor rgb="FFCC0000"/>
      <rgbColor rgb="FFBDC0CD"/>
      <rgbColor rgb="FFE85318"/>
      <rgbColor rgb="FFEC7140"/>
      <rgbColor rgb="FF95DFD3"/>
      <rgbColor rgb="FFFCF26A"/>
      <rgbColor rgb="FF8C4A2C"/>
      <rgbColor rgb="FF00A8A4"/>
      <rgbColor rgb="FFDEEAF6"/>
      <rgbColor rgb="FFE2EEDA"/>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FF99CC"/>
      <color rgb="FFD297D3"/>
      <color rgb="FFC2D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Motív balíka Office">
  <a:themeElements>
    <a:clrScheme name="Motív balíka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Motív balíka Office">
      <a:majorFont>
        <a:latin typeface="Helvetica"/>
        <a:ea typeface="Helvetica"/>
        <a:cs typeface="Helvetica"/>
      </a:majorFont>
      <a:minorFont>
        <a:latin typeface="Helvetica"/>
        <a:ea typeface="Helvetica"/>
        <a:cs typeface="Helvetica"/>
      </a:minorFont>
    </a:fontScheme>
    <a:fmtScheme name="Motív balíka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J102"/>
  <sheetViews>
    <sheetView showGridLines="0" tabSelected="1" zoomScaleNormal="100" zoomScalePageLayoutView="98" workbookViewId="0">
      <selection activeCell="F17" sqref="F17"/>
    </sheetView>
  </sheetViews>
  <sheetFormatPr defaultRowHeight="12" x14ac:dyDescent="0.2"/>
  <cols>
    <col min="1" max="1" width="5.140625" style="1" bestFit="1" customWidth="1"/>
    <col min="2" max="2" width="40.7109375" style="1" customWidth="1"/>
    <col min="3" max="3" width="29.7109375" style="1" customWidth="1"/>
    <col min="4" max="4" width="10.5703125" style="1" customWidth="1"/>
    <col min="5" max="256" width="9.140625" style="1"/>
    <col min="257" max="257" width="5.140625" style="1" bestFit="1" customWidth="1"/>
    <col min="258" max="258" width="22.42578125" style="1" customWidth="1"/>
    <col min="259" max="260" width="29.7109375" style="1" customWidth="1"/>
    <col min="261" max="512" width="9.140625" style="1"/>
    <col min="513" max="513" width="5.140625" style="1" bestFit="1" customWidth="1"/>
    <col min="514" max="514" width="22.42578125" style="1" customWidth="1"/>
    <col min="515" max="516" width="29.7109375" style="1" customWidth="1"/>
    <col min="517" max="768" width="9.140625" style="1"/>
    <col min="769" max="769" width="5.140625" style="1" bestFit="1" customWidth="1"/>
    <col min="770" max="770" width="22.42578125" style="1" customWidth="1"/>
    <col min="771" max="772" width="29.7109375" style="1" customWidth="1"/>
    <col min="773" max="1024" width="9.140625" style="1"/>
    <col min="1025" max="1025" width="5.140625" style="1" bestFit="1" customWidth="1"/>
    <col min="1026" max="1026" width="22.42578125" style="1" customWidth="1"/>
    <col min="1027" max="1028" width="29.7109375" style="1" customWidth="1"/>
    <col min="1029" max="1280" width="9.140625" style="1"/>
    <col min="1281" max="1281" width="5.140625" style="1" bestFit="1" customWidth="1"/>
    <col min="1282" max="1282" width="22.42578125" style="1" customWidth="1"/>
    <col min="1283" max="1284" width="29.7109375" style="1" customWidth="1"/>
    <col min="1285" max="1536" width="9.140625" style="1"/>
    <col min="1537" max="1537" width="5.140625" style="1" bestFit="1" customWidth="1"/>
    <col min="1538" max="1538" width="22.42578125" style="1" customWidth="1"/>
    <col min="1539" max="1540" width="29.7109375" style="1" customWidth="1"/>
    <col min="1541" max="1792" width="9.140625" style="1"/>
    <col min="1793" max="1793" width="5.140625" style="1" bestFit="1" customWidth="1"/>
    <col min="1794" max="1794" width="22.42578125" style="1" customWidth="1"/>
    <col min="1795" max="1796" width="29.7109375" style="1" customWidth="1"/>
    <col min="1797" max="2048" width="9.140625" style="1"/>
    <col min="2049" max="2049" width="5.140625" style="1" bestFit="1" customWidth="1"/>
    <col min="2050" max="2050" width="22.42578125" style="1" customWidth="1"/>
    <col min="2051" max="2052" width="29.7109375" style="1" customWidth="1"/>
    <col min="2053" max="2304" width="9.140625" style="1"/>
    <col min="2305" max="2305" width="5.140625" style="1" bestFit="1" customWidth="1"/>
    <col min="2306" max="2306" width="22.42578125" style="1" customWidth="1"/>
    <col min="2307" max="2308" width="29.7109375" style="1" customWidth="1"/>
    <col min="2309" max="2560" width="9.140625" style="1"/>
    <col min="2561" max="2561" width="5.140625" style="1" bestFit="1" customWidth="1"/>
    <col min="2562" max="2562" width="22.42578125" style="1" customWidth="1"/>
    <col min="2563" max="2564" width="29.7109375" style="1" customWidth="1"/>
    <col min="2565" max="2816" width="9.140625" style="1"/>
    <col min="2817" max="2817" width="5.140625" style="1" bestFit="1" customWidth="1"/>
    <col min="2818" max="2818" width="22.42578125" style="1" customWidth="1"/>
    <col min="2819" max="2820" width="29.7109375" style="1" customWidth="1"/>
    <col min="2821" max="3072" width="9.140625" style="1"/>
    <col min="3073" max="3073" width="5.140625" style="1" bestFit="1" customWidth="1"/>
    <col min="3074" max="3074" width="22.42578125" style="1" customWidth="1"/>
    <col min="3075" max="3076" width="29.7109375" style="1" customWidth="1"/>
    <col min="3077" max="3328" width="9.140625" style="1"/>
    <col min="3329" max="3329" width="5.140625" style="1" bestFit="1" customWidth="1"/>
    <col min="3330" max="3330" width="22.42578125" style="1" customWidth="1"/>
    <col min="3331" max="3332" width="29.7109375" style="1" customWidth="1"/>
    <col min="3333" max="3584" width="9.140625" style="1"/>
    <col min="3585" max="3585" width="5.140625" style="1" bestFit="1" customWidth="1"/>
    <col min="3586" max="3586" width="22.42578125" style="1" customWidth="1"/>
    <col min="3587" max="3588" width="29.7109375" style="1" customWidth="1"/>
    <col min="3589" max="3840" width="9.140625" style="1"/>
    <col min="3841" max="3841" width="5.140625" style="1" bestFit="1" customWidth="1"/>
    <col min="3842" max="3842" width="22.42578125" style="1" customWidth="1"/>
    <col min="3843" max="3844" width="29.7109375" style="1" customWidth="1"/>
    <col min="3845" max="4096" width="9.140625" style="1"/>
    <col min="4097" max="4097" width="5.140625" style="1" bestFit="1" customWidth="1"/>
    <col min="4098" max="4098" width="22.42578125" style="1" customWidth="1"/>
    <col min="4099" max="4100" width="29.7109375" style="1" customWidth="1"/>
    <col min="4101" max="4352" width="9.140625" style="1"/>
    <col min="4353" max="4353" width="5.140625" style="1" bestFit="1" customWidth="1"/>
    <col min="4354" max="4354" width="22.42578125" style="1" customWidth="1"/>
    <col min="4355" max="4356" width="29.7109375" style="1" customWidth="1"/>
    <col min="4357" max="4608" width="9.140625" style="1"/>
    <col min="4609" max="4609" width="5.140625" style="1" bestFit="1" customWidth="1"/>
    <col min="4610" max="4610" width="22.42578125" style="1" customWidth="1"/>
    <col min="4611" max="4612" width="29.7109375" style="1" customWidth="1"/>
    <col min="4613" max="4864" width="9.140625" style="1"/>
    <col min="4865" max="4865" width="5.140625" style="1" bestFit="1" customWidth="1"/>
    <col min="4866" max="4866" width="22.42578125" style="1" customWidth="1"/>
    <col min="4867" max="4868" width="29.7109375" style="1" customWidth="1"/>
    <col min="4869" max="5120" width="9.140625" style="1"/>
    <col min="5121" max="5121" width="5.140625" style="1" bestFit="1" customWidth="1"/>
    <col min="5122" max="5122" width="22.42578125" style="1" customWidth="1"/>
    <col min="5123" max="5124" width="29.7109375" style="1" customWidth="1"/>
    <col min="5125" max="5376" width="9.140625" style="1"/>
    <col min="5377" max="5377" width="5.140625" style="1" bestFit="1" customWidth="1"/>
    <col min="5378" max="5378" width="22.42578125" style="1" customWidth="1"/>
    <col min="5379" max="5380" width="29.7109375" style="1" customWidth="1"/>
    <col min="5381" max="5632" width="9.140625" style="1"/>
    <col min="5633" max="5633" width="5.140625" style="1" bestFit="1" customWidth="1"/>
    <col min="5634" max="5634" width="22.42578125" style="1" customWidth="1"/>
    <col min="5635" max="5636" width="29.7109375" style="1" customWidth="1"/>
    <col min="5637" max="5888" width="9.140625" style="1"/>
    <col min="5889" max="5889" width="5.140625" style="1" bestFit="1" customWidth="1"/>
    <col min="5890" max="5890" width="22.42578125" style="1" customWidth="1"/>
    <col min="5891" max="5892" width="29.7109375" style="1" customWidth="1"/>
    <col min="5893" max="6144" width="9.140625" style="1"/>
    <col min="6145" max="6145" width="5.140625" style="1" bestFit="1" customWidth="1"/>
    <col min="6146" max="6146" width="22.42578125" style="1" customWidth="1"/>
    <col min="6147" max="6148" width="29.7109375" style="1" customWidth="1"/>
    <col min="6149" max="6400" width="9.140625" style="1"/>
    <col min="6401" max="6401" width="5.140625" style="1" bestFit="1" customWidth="1"/>
    <col min="6402" max="6402" width="22.42578125" style="1" customWidth="1"/>
    <col min="6403" max="6404" width="29.7109375" style="1" customWidth="1"/>
    <col min="6405" max="6656" width="9.140625" style="1"/>
    <col min="6657" max="6657" width="5.140625" style="1" bestFit="1" customWidth="1"/>
    <col min="6658" max="6658" width="22.42578125" style="1" customWidth="1"/>
    <col min="6659" max="6660" width="29.7109375" style="1" customWidth="1"/>
    <col min="6661" max="6912" width="9.140625" style="1"/>
    <col min="6913" max="6913" width="5.140625" style="1" bestFit="1" customWidth="1"/>
    <col min="6914" max="6914" width="22.42578125" style="1" customWidth="1"/>
    <col min="6915" max="6916" width="29.7109375" style="1" customWidth="1"/>
    <col min="6917" max="7168" width="9.140625" style="1"/>
    <col min="7169" max="7169" width="5.140625" style="1" bestFit="1" customWidth="1"/>
    <col min="7170" max="7170" width="22.42578125" style="1" customWidth="1"/>
    <col min="7171" max="7172" width="29.7109375" style="1" customWidth="1"/>
    <col min="7173" max="7424" width="9.140625" style="1"/>
    <col min="7425" max="7425" width="5.140625" style="1" bestFit="1" customWidth="1"/>
    <col min="7426" max="7426" width="22.42578125" style="1" customWidth="1"/>
    <col min="7427" max="7428" width="29.7109375" style="1" customWidth="1"/>
    <col min="7429" max="7680" width="9.140625" style="1"/>
    <col min="7681" max="7681" width="5.140625" style="1" bestFit="1" customWidth="1"/>
    <col min="7682" max="7682" width="22.42578125" style="1" customWidth="1"/>
    <col min="7683" max="7684" width="29.7109375" style="1" customWidth="1"/>
    <col min="7685" max="7936" width="9.140625" style="1"/>
    <col min="7937" max="7937" width="5.140625" style="1" bestFit="1" customWidth="1"/>
    <col min="7938" max="7938" width="22.42578125" style="1" customWidth="1"/>
    <col min="7939" max="7940" width="29.7109375" style="1" customWidth="1"/>
    <col min="7941" max="8192" width="9.140625" style="1"/>
    <col min="8193" max="8193" width="5.140625" style="1" bestFit="1" customWidth="1"/>
    <col min="8194" max="8194" width="22.42578125" style="1" customWidth="1"/>
    <col min="8195" max="8196" width="29.7109375" style="1" customWidth="1"/>
    <col min="8197" max="8448" width="9.140625" style="1"/>
    <col min="8449" max="8449" width="5.140625" style="1" bestFit="1" customWidth="1"/>
    <col min="8450" max="8450" width="22.42578125" style="1" customWidth="1"/>
    <col min="8451" max="8452" width="29.7109375" style="1" customWidth="1"/>
    <col min="8453" max="8704" width="9.140625" style="1"/>
    <col min="8705" max="8705" width="5.140625" style="1" bestFit="1" customWidth="1"/>
    <col min="8706" max="8706" width="22.42578125" style="1" customWidth="1"/>
    <col min="8707" max="8708" width="29.7109375" style="1" customWidth="1"/>
    <col min="8709" max="8960" width="9.140625" style="1"/>
    <col min="8961" max="8961" width="5.140625" style="1" bestFit="1" customWidth="1"/>
    <col min="8962" max="8962" width="22.42578125" style="1" customWidth="1"/>
    <col min="8963" max="8964" width="29.7109375" style="1" customWidth="1"/>
    <col min="8965" max="9216" width="9.140625" style="1"/>
    <col min="9217" max="9217" width="5.140625" style="1" bestFit="1" customWidth="1"/>
    <col min="9218" max="9218" width="22.42578125" style="1" customWidth="1"/>
    <col min="9219" max="9220" width="29.7109375" style="1" customWidth="1"/>
    <col min="9221" max="9472" width="9.140625" style="1"/>
    <col min="9473" max="9473" width="5.140625" style="1" bestFit="1" customWidth="1"/>
    <col min="9474" max="9474" width="22.42578125" style="1" customWidth="1"/>
    <col min="9475" max="9476" width="29.7109375" style="1" customWidth="1"/>
    <col min="9477" max="9728" width="9.140625" style="1"/>
    <col min="9729" max="9729" width="5.140625" style="1" bestFit="1" customWidth="1"/>
    <col min="9730" max="9730" width="22.42578125" style="1" customWidth="1"/>
    <col min="9731" max="9732" width="29.7109375" style="1" customWidth="1"/>
    <col min="9733" max="9984" width="9.140625" style="1"/>
    <col min="9985" max="9985" width="5.140625" style="1" bestFit="1" customWidth="1"/>
    <col min="9986" max="9986" width="22.42578125" style="1" customWidth="1"/>
    <col min="9987" max="9988" width="29.7109375" style="1" customWidth="1"/>
    <col min="9989" max="10240" width="9.140625" style="1"/>
    <col min="10241" max="10241" width="5.140625" style="1" bestFit="1" customWidth="1"/>
    <col min="10242" max="10242" width="22.42578125" style="1" customWidth="1"/>
    <col min="10243" max="10244" width="29.7109375" style="1" customWidth="1"/>
    <col min="10245" max="10496" width="9.140625" style="1"/>
    <col min="10497" max="10497" width="5.140625" style="1" bestFit="1" customWidth="1"/>
    <col min="10498" max="10498" width="22.42578125" style="1" customWidth="1"/>
    <col min="10499" max="10500" width="29.7109375" style="1" customWidth="1"/>
    <col min="10501" max="10752" width="9.140625" style="1"/>
    <col min="10753" max="10753" width="5.140625" style="1" bestFit="1" customWidth="1"/>
    <col min="10754" max="10754" width="22.42578125" style="1" customWidth="1"/>
    <col min="10755" max="10756" width="29.7109375" style="1" customWidth="1"/>
    <col min="10757" max="11008" width="9.140625" style="1"/>
    <col min="11009" max="11009" width="5.140625" style="1" bestFit="1" customWidth="1"/>
    <col min="11010" max="11010" width="22.42578125" style="1" customWidth="1"/>
    <col min="11011" max="11012" width="29.7109375" style="1" customWidth="1"/>
    <col min="11013" max="11264" width="9.140625" style="1"/>
    <col min="11265" max="11265" width="5.140625" style="1" bestFit="1" customWidth="1"/>
    <col min="11266" max="11266" width="22.42578125" style="1" customWidth="1"/>
    <col min="11267" max="11268" width="29.7109375" style="1" customWidth="1"/>
    <col min="11269" max="11520" width="9.140625" style="1"/>
    <col min="11521" max="11521" width="5.140625" style="1" bestFit="1" customWidth="1"/>
    <col min="11522" max="11522" width="22.42578125" style="1" customWidth="1"/>
    <col min="11523" max="11524" width="29.7109375" style="1" customWidth="1"/>
    <col min="11525" max="11776" width="9.140625" style="1"/>
    <col min="11777" max="11777" width="5.140625" style="1" bestFit="1" customWidth="1"/>
    <col min="11778" max="11778" width="22.42578125" style="1" customWidth="1"/>
    <col min="11779" max="11780" width="29.7109375" style="1" customWidth="1"/>
    <col min="11781" max="12032" width="9.140625" style="1"/>
    <col min="12033" max="12033" width="5.140625" style="1" bestFit="1" customWidth="1"/>
    <col min="12034" max="12034" width="22.42578125" style="1" customWidth="1"/>
    <col min="12035" max="12036" width="29.7109375" style="1" customWidth="1"/>
    <col min="12037" max="12288" width="9.140625" style="1"/>
    <col min="12289" max="12289" width="5.140625" style="1" bestFit="1" customWidth="1"/>
    <col min="12290" max="12290" width="22.42578125" style="1" customWidth="1"/>
    <col min="12291" max="12292" width="29.7109375" style="1" customWidth="1"/>
    <col min="12293" max="12544" width="9.140625" style="1"/>
    <col min="12545" max="12545" width="5.140625" style="1" bestFit="1" customWidth="1"/>
    <col min="12546" max="12546" width="22.42578125" style="1" customWidth="1"/>
    <col min="12547" max="12548" width="29.7109375" style="1" customWidth="1"/>
    <col min="12549" max="12800" width="9.140625" style="1"/>
    <col min="12801" max="12801" width="5.140625" style="1" bestFit="1" customWidth="1"/>
    <col min="12802" max="12802" width="22.42578125" style="1" customWidth="1"/>
    <col min="12803" max="12804" width="29.7109375" style="1" customWidth="1"/>
    <col min="12805" max="13056" width="9.140625" style="1"/>
    <col min="13057" max="13057" width="5.140625" style="1" bestFit="1" customWidth="1"/>
    <col min="13058" max="13058" width="22.42578125" style="1" customWidth="1"/>
    <col min="13059" max="13060" width="29.7109375" style="1" customWidth="1"/>
    <col min="13061" max="13312" width="9.140625" style="1"/>
    <col min="13313" max="13313" width="5.140625" style="1" bestFit="1" customWidth="1"/>
    <col min="13314" max="13314" width="22.42578125" style="1" customWidth="1"/>
    <col min="13315" max="13316" width="29.7109375" style="1" customWidth="1"/>
    <col min="13317" max="13568" width="9.140625" style="1"/>
    <col min="13569" max="13569" width="5.140625" style="1" bestFit="1" customWidth="1"/>
    <col min="13570" max="13570" width="22.42578125" style="1" customWidth="1"/>
    <col min="13571" max="13572" width="29.7109375" style="1" customWidth="1"/>
    <col min="13573" max="13824" width="9.140625" style="1"/>
    <col min="13825" max="13825" width="5.140625" style="1" bestFit="1" customWidth="1"/>
    <col min="13826" max="13826" width="22.42578125" style="1" customWidth="1"/>
    <col min="13827" max="13828" width="29.7109375" style="1" customWidth="1"/>
    <col min="13829" max="14080" width="9.140625" style="1"/>
    <col min="14081" max="14081" width="5.140625" style="1" bestFit="1" customWidth="1"/>
    <col min="14082" max="14082" width="22.42578125" style="1" customWidth="1"/>
    <col min="14083" max="14084" width="29.7109375" style="1" customWidth="1"/>
    <col min="14085" max="14336" width="9.140625" style="1"/>
    <col min="14337" max="14337" width="5.140625" style="1" bestFit="1" customWidth="1"/>
    <col min="14338" max="14338" width="22.42578125" style="1" customWidth="1"/>
    <col min="14339" max="14340" width="29.7109375" style="1" customWidth="1"/>
    <col min="14341" max="14592" width="9.140625" style="1"/>
    <col min="14593" max="14593" width="5.140625" style="1" bestFit="1" customWidth="1"/>
    <col min="14594" max="14594" width="22.42578125" style="1" customWidth="1"/>
    <col min="14595" max="14596" width="29.7109375" style="1" customWidth="1"/>
    <col min="14597" max="14848" width="9.140625" style="1"/>
    <col min="14849" max="14849" width="5.140625" style="1" bestFit="1" customWidth="1"/>
    <col min="14850" max="14850" width="22.42578125" style="1" customWidth="1"/>
    <col min="14851" max="14852" width="29.7109375" style="1" customWidth="1"/>
    <col min="14853" max="15104" width="9.140625" style="1"/>
    <col min="15105" max="15105" width="5.140625" style="1" bestFit="1" customWidth="1"/>
    <col min="15106" max="15106" width="22.42578125" style="1" customWidth="1"/>
    <col min="15107" max="15108" width="29.7109375" style="1" customWidth="1"/>
    <col min="15109" max="15360" width="9.140625" style="1"/>
    <col min="15361" max="15361" width="5.140625" style="1" bestFit="1" customWidth="1"/>
    <col min="15362" max="15362" width="22.42578125" style="1" customWidth="1"/>
    <col min="15363" max="15364" width="29.7109375" style="1" customWidth="1"/>
    <col min="15365" max="15616" width="9.140625" style="1"/>
    <col min="15617" max="15617" width="5.140625" style="1" bestFit="1" customWidth="1"/>
    <col min="15618" max="15618" width="22.42578125" style="1" customWidth="1"/>
    <col min="15619" max="15620" width="29.7109375" style="1" customWidth="1"/>
    <col min="15621" max="15872" width="9.140625" style="1"/>
    <col min="15873" max="15873" width="5.140625" style="1" bestFit="1" customWidth="1"/>
    <col min="15874" max="15874" width="22.42578125" style="1" customWidth="1"/>
    <col min="15875" max="15876" width="29.7109375" style="1" customWidth="1"/>
    <col min="15877" max="16128" width="9.140625" style="1"/>
    <col min="16129" max="16129" width="5.140625" style="1" bestFit="1" customWidth="1"/>
    <col min="16130" max="16130" width="22.42578125" style="1" customWidth="1"/>
    <col min="16131" max="16132" width="29.7109375" style="1" customWidth="1"/>
    <col min="16133" max="16384" width="9.140625" style="1"/>
  </cols>
  <sheetData>
    <row r="1" spans="1:10" ht="20.100000000000001" customHeight="1" x14ac:dyDescent="0.2">
      <c r="A1" s="276" t="s">
        <v>0</v>
      </c>
      <c r="B1" s="276"/>
      <c r="C1" s="17"/>
      <c r="D1" s="17"/>
    </row>
    <row r="2" spans="1:10" ht="18" customHeight="1" x14ac:dyDescent="0.2">
      <c r="A2" s="279" t="s">
        <v>248</v>
      </c>
      <c r="B2" s="280"/>
      <c r="C2" s="280"/>
      <c r="D2" s="280"/>
    </row>
    <row r="3" spans="1:10" ht="15" customHeight="1" x14ac:dyDescent="0.2">
      <c r="A3" s="281"/>
      <c r="B3" s="281"/>
      <c r="C3" s="281"/>
      <c r="D3" s="17"/>
    </row>
    <row r="4" spans="1:10" ht="15" x14ac:dyDescent="0.25">
      <c r="A4" s="282" t="s">
        <v>1</v>
      </c>
      <c r="B4" s="282"/>
      <c r="C4" s="282"/>
      <c r="D4" s="282"/>
      <c r="E4" s="2"/>
      <c r="F4" s="2"/>
      <c r="G4" s="2"/>
      <c r="H4" s="2"/>
      <c r="I4" s="2"/>
      <c r="J4" s="2"/>
    </row>
    <row r="5" spans="1:10" x14ac:dyDescent="0.2">
      <c r="A5" s="17"/>
      <c r="B5" s="17"/>
      <c r="C5" s="18"/>
      <c r="D5" s="19"/>
    </row>
    <row r="6" spans="1:10" s="3" customFormat="1" ht="15" customHeight="1" x14ac:dyDescent="0.25">
      <c r="A6" s="261" t="s">
        <v>13</v>
      </c>
      <c r="B6" s="261"/>
      <c r="C6" s="261"/>
      <c r="D6" s="261"/>
      <c r="F6" s="4"/>
    </row>
    <row r="7" spans="1:10" s="3" customFormat="1" ht="15" customHeight="1" x14ac:dyDescent="0.25">
      <c r="A7" s="261" t="s">
        <v>26</v>
      </c>
      <c r="B7" s="261"/>
      <c r="C7" s="261"/>
      <c r="D7" s="261"/>
    </row>
    <row r="8" spans="1:10" s="3" customFormat="1" ht="15" customHeight="1" x14ac:dyDescent="0.25">
      <c r="A8" s="261" t="s">
        <v>4</v>
      </c>
      <c r="B8" s="261"/>
      <c r="C8" s="261"/>
      <c r="D8" s="261"/>
    </row>
    <row r="9" spans="1:10" s="3" customFormat="1" ht="15" customHeight="1" x14ac:dyDescent="0.25">
      <c r="A9" s="261" t="s">
        <v>5</v>
      </c>
      <c r="B9" s="261"/>
      <c r="C9" s="261"/>
      <c r="D9" s="261"/>
    </row>
    <row r="10" spans="1:10" s="3" customFormat="1" ht="15" customHeight="1" x14ac:dyDescent="0.25">
      <c r="A10" s="277" t="s">
        <v>42</v>
      </c>
      <c r="B10" s="278"/>
      <c r="C10" s="277"/>
      <c r="D10" s="278"/>
    </row>
    <row r="11" spans="1:10" s="3" customFormat="1" ht="15" customHeight="1" x14ac:dyDescent="0.25">
      <c r="A11" s="261" t="s">
        <v>27</v>
      </c>
      <c r="B11" s="261"/>
      <c r="C11" s="261"/>
      <c r="D11" s="261"/>
    </row>
    <row r="12" spans="1:10" s="3" customFormat="1" ht="15" customHeight="1" x14ac:dyDescent="0.25">
      <c r="A12" s="261" t="s">
        <v>29</v>
      </c>
      <c r="B12" s="261"/>
      <c r="C12" s="267"/>
      <c r="D12" s="267"/>
    </row>
    <row r="13" spans="1:10" s="3" customFormat="1" ht="57.75" customHeight="1" x14ac:dyDescent="0.25">
      <c r="A13" s="268" t="s">
        <v>92</v>
      </c>
      <c r="B13" s="268"/>
      <c r="C13" s="269"/>
      <c r="D13" s="269"/>
    </row>
    <row r="14" spans="1:10" s="3" customFormat="1" ht="18.75" customHeight="1" x14ac:dyDescent="0.25">
      <c r="A14" s="270" t="s">
        <v>28</v>
      </c>
      <c r="B14" s="270"/>
      <c r="C14" s="271"/>
      <c r="D14" s="272"/>
    </row>
    <row r="15" spans="1:10" s="3" customFormat="1" ht="36" customHeight="1" x14ac:dyDescent="0.25">
      <c r="A15" s="262" t="s">
        <v>93</v>
      </c>
      <c r="B15" s="262"/>
      <c r="C15" s="261"/>
      <c r="D15" s="261"/>
    </row>
    <row r="16" spans="1:10" s="3" customFormat="1" ht="39" customHeight="1" x14ac:dyDescent="0.25">
      <c r="A16" s="262" t="s">
        <v>94</v>
      </c>
      <c r="B16" s="262"/>
      <c r="C16" s="263"/>
      <c r="D16" s="263"/>
    </row>
    <row r="17" spans="1:10" s="3" customFormat="1" ht="137.25" customHeight="1" x14ac:dyDescent="0.25">
      <c r="A17" s="264" t="s">
        <v>95</v>
      </c>
      <c r="B17" s="264"/>
      <c r="C17" s="265" t="s">
        <v>44</v>
      </c>
      <c r="D17" s="265"/>
    </row>
    <row r="18" spans="1:10" s="3" customFormat="1" ht="17.25" customHeight="1" x14ac:dyDescent="0.25">
      <c r="A18" s="266"/>
      <c r="B18" s="266"/>
      <c r="C18" s="266"/>
      <c r="D18" s="266"/>
    </row>
    <row r="19" spans="1:10" ht="12.75" x14ac:dyDescent="0.2">
      <c r="A19" s="275" t="s">
        <v>6</v>
      </c>
      <c r="B19" s="275"/>
      <c r="C19" s="275"/>
      <c r="D19" s="20"/>
      <c r="E19" s="2"/>
      <c r="F19" s="2"/>
      <c r="G19" s="2"/>
      <c r="H19" s="2"/>
      <c r="I19" s="2"/>
      <c r="J19" s="2"/>
    </row>
    <row r="20" spans="1:10" s="3" customFormat="1" ht="15" customHeight="1" x14ac:dyDescent="0.25">
      <c r="A20" s="261" t="s">
        <v>7</v>
      </c>
      <c r="B20" s="261"/>
      <c r="C20" s="261"/>
      <c r="D20" s="261"/>
    </row>
    <row r="21" spans="1:10" s="3" customFormat="1" ht="15" customHeight="1" x14ac:dyDescent="0.25">
      <c r="A21" s="261" t="s">
        <v>8</v>
      </c>
      <c r="B21" s="261"/>
      <c r="C21" s="261"/>
      <c r="D21" s="261"/>
    </row>
    <row r="22" spans="1:10" s="3" customFormat="1" ht="15" customHeight="1" x14ac:dyDescent="0.25">
      <c r="A22" s="261" t="s">
        <v>9</v>
      </c>
      <c r="B22" s="261"/>
      <c r="C22" s="261"/>
      <c r="D22" s="261"/>
    </row>
    <row r="23" spans="1:10" ht="12.75" x14ac:dyDescent="0.2">
      <c r="A23" s="21"/>
      <c r="B23" s="21"/>
      <c r="C23" s="21"/>
      <c r="D23" s="22"/>
    </row>
    <row r="24" spans="1:10" ht="12.75" x14ac:dyDescent="0.2">
      <c r="A24" s="275" t="s">
        <v>18</v>
      </c>
      <c r="B24" s="275"/>
      <c r="C24" s="275"/>
      <c r="D24" s="23"/>
      <c r="E24" s="2"/>
      <c r="F24" s="2"/>
      <c r="G24" s="2"/>
      <c r="H24" s="2"/>
      <c r="I24" s="2"/>
      <c r="J24" s="2"/>
    </row>
    <row r="25" spans="1:10" s="3" customFormat="1" ht="17.45" customHeight="1" x14ac:dyDescent="0.25">
      <c r="A25" s="261" t="s">
        <v>7</v>
      </c>
      <c r="B25" s="261"/>
      <c r="C25" s="261"/>
      <c r="D25" s="261"/>
    </row>
    <row r="26" spans="1:10" s="3" customFormat="1" ht="18.600000000000001" customHeight="1" x14ac:dyDescent="0.25">
      <c r="A26" s="261" t="s">
        <v>19</v>
      </c>
      <c r="B26" s="261"/>
      <c r="C26" s="261"/>
      <c r="D26" s="261"/>
    </row>
    <row r="27" spans="1:10" s="3" customFormat="1" ht="12.75" x14ac:dyDescent="0.25">
      <c r="A27" s="261" t="s">
        <v>20</v>
      </c>
      <c r="B27" s="261"/>
      <c r="C27" s="261"/>
      <c r="D27" s="261"/>
    </row>
    <row r="28" spans="1:10" ht="18" customHeight="1" x14ac:dyDescent="0.25">
      <c r="A28" s="273" t="s">
        <v>4</v>
      </c>
      <c r="B28" s="273"/>
      <c r="C28" s="261"/>
      <c r="D28" s="261"/>
      <c r="E28" s="11"/>
      <c r="F28" s="11"/>
    </row>
    <row r="29" spans="1:10" s="6" customFormat="1" ht="15" customHeight="1" x14ac:dyDescent="0.25">
      <c r="A29" s="274" t="s">
        <v>39</v>
      </c>
      <c r="B29" s="274"/>
      <c r="C29" s="24"/>
      <c r="D29" s="24"/>
      <c r="E29" s="12"/>
      <c r="F29" s="12"/>
    </row>
    <row r="30" spans="1:10" s="6" customFormat="1" ht="9" customHeight="1" x14ac:dyDescent="0.25">
      <c r="A30" s="24"/>
      <c r="B30" s="24"/>
      <c r="C30" s="24"/>
      <c r="D30" s="24"/>
      <c r="E30" s="12"/>
      <c r="F30" s="12"/>
    </row>
    <row r="31" spans="1:10" s="3" customFormat="1" ht="13.5" x14ac:dyDescent="0.25">
      <c r="A31" s="276" t="s">
        <v>34</v>
      </c>
      <c r="B31" s="276"/>
      <c r="C31" s="25"/>
      <c r="D31" s="26"/>
      <c r="E31" s="13"/>
      <c r="F31" s="13"/>
    </row>
    <row r="32" spans="1:10" ht="13.5" x14ac:dyDescent="0.25">
      <c r="A32" s="260"/>
      <c r="B32" s="260"/>
      <c r="C32" s="17"/>
      <c r="D32" s="17"/>
      <c r="E32" s="11"/>
      <c r="F32" s="11"/>
    </row>
    <row r="33" spans="1:6" ht="18.600000000000001" customHeight="1" x14ac:dyDescent="0.25">
      <c r="A33" s="17"/>
      <c r="B33" s="230" t="s">
        <v>80</v>
      </c>
      <c r="C33" s="28"/>
      <c r="D33" s="29"/>
      <c r="E33" s="11"/>
      <c r="F33" s="11"/>
    </row>
    <row r="34" spans="1:6" ht="18.600000000000001" customHeight="1" x14ac:dyDescent="0.25">
      <c r="A34" s="17"/>
      <c r="B34" s="230" t="s">
        <v>246</v>
      </c>
      <c r="C34" s="30"/>
      <c r="D34" s="31"/>
      <c r="E34" s="11"/>
      <c r="F34" s="11"/>
    </row>
    <row r="35" spans="1:6" ht="13.5" x14ac:dyDescent="0.25">
      <c r="A35" s="17"/>
      <c r="B35" s="17"/>
      <c r="C35" s="32"/>
      <c r="D35" s="32"/>
      <c r="E35" s="11"/>
      <c r="F35" s="11"/>
    </row>
    <row r="36" spans="1:6" ht="13.5" x14ac:dyDescent="0.25">
      <c r="A36" s="17"/>
      <c r="B36" s="17"/>
      <c r="C36" s="17"/>
      <c r="D36" s="17"/>
      <c r="E36" s="11"/>
      <c r="F36" s="11"/>
    </row>
    <row r="37" spans="1:6" ht="13.5" x14ac:dyDescent="0.25">
      <c r="A37" s="17"/>
      <c r="B37" s="17"/>
      <c r="C37" s="17"/>
      <c r="D37" s="17"/>
      <c r="E37" s="11"/>
      <c r="F37" s="11"/>
    </row>
    <row r="38" spans="1:6" ht="13.5" x14ac:dyDescent="0.25">
      <c r="A38" s="11"/>
      <c r="B38" s="11"/>
      <c r="C38" s="11"/>
      <c r="D38" s="11"/>
      <c r="E38" s="11"/>
      <c r="F38" s="11"/>
    </row>
    <row r="102" spans="4:4" x14ac:dyDescent="0.2">
      <c r="D102" s="1" t="str">
        <f>IF('Príloha č.1'!C8="","",'Príloha č.1'!C8:D8)</f>
        <v/>
      </c>
    </row>
  </sheetData>
  <mergeCells count="48">
    <mergeCell ref="A10:B10"/>
    <mergeCell ref="C10:D10"/>
    <mergeCell ref="A1:B1"/>
    <mergeCell ref="A2:D2"/>
    <mergeCell ref="A3:C3"/>
    <mergeCell ref="A4:D4"/>
    <mergeCell ref="A6:B6"/>
    <mergeCell ref="C6:D6"/>
    <mergeCell ref="A31:B31"/>
    <mergeCell ref="A22:B22"/>
    <mergeCell ref="C22:D22"/>
    <mergeCell ref="A7:B7"/>
    <mergeCell ref="C7:D7"/>
    <mergeCell ref="A8:B8"/>
    <mergeCell ref="C8:D8"/>
    <mergeCell ref="A9:B9"/>
    <mergeCell ref="C9:D9"/>
    <mergeCell ref="A19:C19"/>
    <mergeCell ref="A20:B20"/>
    <mergeCell ref="C20:D20"/>
    <mergeCell ref="A21:B21"/>
    <mergeCell ref="C21:D21"/>
    <mergeCell ref="A27:B27"/>
    <mergeCell ref="C27:D27"/>
    <mergeCell ref="C28:D28"/>
    <mergeCell ref="A28:B28"/>
    <mergeCell ref="A29:B29"/>
    <mergeCell ref="A24:C24"/>
    <mergeCell ref="A25:B25"/>
    <mergeCell ref="C25:D25"/>
    <mergeCell ref="A26:B26"/>
    <mergeCell ref="C26:D26"/>
    <mergeCell ref="A32:B32"/>
    <mergeCell ref="C11:D11"/>
    <mergeCell ref="A16:B16"/>
    <mergeCell ref="C16:D16"/>
    <mergeCell ref="A17:B17"/>
    <mergeCell ref="C17:D17"/>
    <mergeCell ref="A18:D18"/>
    <mergeCell ref="C12:D12"/>
    <mergeCell ref="A12:B12"/>
    <mergeCell ref="C15:D15"/>
    <mergeCell ref="A15:B15"/>
    <mergeCell ref="A13:B13"/>
    <mergeCell ref="C13:D13"/>
    <mergeCell ref="A14:B14"/>
    <mergeCell ref="C14:D14"/>
    <mergeCell ref="A11:B11"/>
  </mergeCells>
  <pageMargins left="0.78740157480314965" right="0.39370078740157483" top="0.98425196850393704" bottom="0.39370078740157483" header="0.31496062992125984" footer="0.31496062992125984"/>
  <pageSetup paperSize="9" scale="99" orientation="portrait" r:id="rId1"/>
  <headerFooter>
    <oddHeader xml:space="preserve">&amp;L&amp;"Arial Narrow,Tučné"&amp;10Príloha č. 1 súťažných podkladov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J27"/>
  <sheetViews>
    <sheetView showGridLines="0" topLeftCell="A7" zoomScaleNormal="100" workbookViewId="0">
      <selection activeCell="B19" sqref="B19:D19"/>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289" t="s">
        <v>0</v>
      </c>
      <c r="B1" s="289"/>
      <c r="C1" s="21"/>
      <c r="D1" s="21"/>
    </row>
    <row r="2" spans="1:10" s="7" customFormat="1" ht="21.6" customHeight="1" x14ac:dyDescent="0.25">
      <c r="A2" s="279" t="str">
        <f>'Príloha č.1'!A2:D2</f>
        <v>Nakládka, odvoz a zneškodnenie/zhodnotenie odpadu</v>
      </c>
      <c r="B2" s="279"/>
      <c r="C2" s="279"/>
      <c r="D2" s="279"/>
    </row>
    <row r="3" spans="1:10" s="7" customFormat="1" ht="12" customHeight="1" x14ac:dyDescent="0.25">
      <c r="A3" s="33"/>
      <c r="B3" s="33"/>
      <c r="C3" s="33"/>
      <c r="D3" s="33"/>
    </row>
    <row r="4" spans="1:10" ht="20.25" customHeight="1" x14ac:dyDescent="0.25">
      <c r="A4" s="290" t="s">
        <v>24</v>
      </c>
      <c r="B4" s="290"/>
      <c r="C4" s="290"/>
      <c r="D4" s="290"/>
      <c r="E4" s="8"/>
      <c r="F4" s="8"/>
      <c r="G4" s="8"/>
      <c r="H4" s="8"/>
      <c r="I4" s="8"/>
      <c r="J4" s="8"/>
    </row>
    <row r="5" spans="1:10" ht="18.75" customHeight="1" x14ac:dyDescent="0.2">
      <c r="A5" s="34"/>
      <c r="B5" s="34"/>
      <c r="C5" s="34"/>
      <c r="D5" s="34"/>
    </row>
    <row r="6" spans="1:10" s="7" customFormat="1" ht="17.100000000000001" customHeight="1" x14ac:dyDescent="0.25">
      <c r="A6" s="283" t="s">
        <v>2</v>
      </c>
      <c r="B6" s="283"/>
      <c r="C6" s="291" t="str">
        <f>IF('Príloha č.1'!$C$6="","",'Príloha č.1'!$C$6)</f>
        <v/>
      </c>
      <c r="D6" s="292"/>
      <c r="E6" s="9"/>
    </row>
    <row r="7" spans="1:10" s="7" customFormat="1" ht="17.100000000000001" customHeight="1" x14ac:dyDescent="0.25">
      <c r="A7" s="283" t="s">
        <v>25</v>
      </c>
      <c r="B7" s="283"/>
      <c r="C7" s="286" t="str">
        <f>IF('Príloha č.1'!$C$7="","",'Príloha č.1'!$C$7)</f>
        <v/>
      </c>
      <c r="D7" s="287"/>
    </row>
    <row r="8" spans="1:10" ht="17.100000000000001" customHeight="1" x14ac:dyDescent="0.2">
      <c r="A8" s="284" t="s">
        <v>4</v>
      </c>
      <c r="B8" s="284"/>
      <c r="C8" s="286" t="str">
        <f>IF('Príloha č.1'!$C$8="","",'Príloha č.1'!$C$8)</f>
        <v/>
      </c>
      <c r="D8" s="287"/>
    </row>
    <row r="9" spans="1:10" ht="17.100000000000001" customHeight="1" x14ac:dyDescent="0.2">
      <c r="A9" s="284" t="s">
        <v>5</v>
      </c>
      <c r="B9" s="284"/>
      <c r="C9" s="286" t="str">
        <f>IF('Príloha č.1'!$C$9="","",'Príloha č.1'!$C$9)</f>
        <v/>
      </c>
      <c r="D9" s="287"/>
    </row>
    <row r="10" spans="1:10" ht="17.100000000000001" customHeight="1" x14ac:dyDescent="0.2">
      <c r="A10" s="284" t="s">
        <v>42</v>
      </c>
      <c r="B10" s="284"/>
      <c r="C10" s="286"/>
      <c r="D10" s="287"/>
    </row>
    <row r="11" spans="1:10" ht="20.100000000000001" customHeight="1" x14ac:dyDescent="0.2">
      <c r="A11" s="34"/>
      <c r="B11" s="34"/>
      <c r="C11" s="35"/>
      <c r="D11" s="21"/>
    </row>
    <row r="12" spans="1:10" s="10" customFormat="1" ht="33" customHeight="1" x14ac:dyDescent="0.25">
      <c r="A12" s="289" t="s">
        <v>30</v>
      </c>
      <c r="B12" s="289"/>
      <c r="C12" s="289"/>
      <c r="D12" s="289"/>
    </row>
    <row r="13" spans="1:10" ht="42.6" customHeight="1" x14ac:dyDescent="0.2">
      <c r="A13" s="36" t="s">
        <v>14</v>
      </c>
      <c r="B13" s="283" t="s">
        <v>69</v>
      </c>
      <c r="C13" s="283"/>
      <c r="D13" s="283"/>
    </row>
    <row r="14" spans="1:10" ht="30" customHeight="1" x14ac:dyDescent="0.2">
      <c r="A14" s="36" t="s">
        <v>14</v>
      </c>
      <c r="B14" s="283" t="s">
        <v>70</v>
      </c>
      <c r="C14" s="283"/>
      <c r="D14" s="283"/>
    </row>
    <row r="15" spans="1:10" ht="29.45" customHeight="1" x14ac:dyDescent="0.2">
      <c r="A15" s="36" t="s">
        <v>14</v>
      </c>
      <c r="B15" s="283" t="s">
        <v>71</v>
      </c>
      <c r="C15" s="283"/>
      <c r="D15" s="283"/>
    </row>
    <row r="16" spans="1:10" ht="26.45" customHeight="1" x14ac:dyDescent="0.2">
      <c r="A16" s="36" t="s">
        <v>14</v>
      </c>
      <c r="B16" s="289" t="s">
        <v>72</v>
      </c>
      <c r="C16" s="289"/>
      <c r="D16" s="289"/>
    </row>
    <row r="17" spans="1:4" ht="28.5" customHeight="1" x14ac:dyDescent="0.2">
      <c r="A17" s="36" t="s">
        <v>14</v>
      </c>
      <c r="B17" s="285" t="s">
        <v>23</v>
      </c>
      <c r="C17" s="285"/>
      <c r="D17" s="285"/>
    </row>
    <row r="18" spans="1:4" ht="29.45" customHeight="1" x14ac:dyDescent="0.2">
      <c r="A18" s="36" t="s">
        <v>14</v>
      </c>
      <c r="B18" s="285" t="s">
        <v>73</v>
      </c>
      <c r="C18" s="285"/>
      <c r="D18" s="285"/>
    </row>
    <row r="19" spans="1:4" ht="153" customHeight="1" x14ac:dyDescent="0.2">
      <c r="A19" s="37" t="s">
        <v>14</v>
      </c>
      <c r="B19" s="283" t="s">
        <v>74</v>
      </c>
      <c r="C19" s="283"/>
      <c r="D19" s="283"/>
    </row>
    <row r="20" spans="1:4" ht="27" customHeight="1" x14ac:dyDescent="0.2">
      <c r="A20" s="37"/>
      <c r="B20" s="38"/>
      <c r="C20" s="38"/>
      <c r="D20" s="38"/>
    </row>
    <row r="21" spans="1:4" ht="18" customHeight="1" x14ac:dyDescent="0.2">
      <c r="A21" s="36"/>
      <c r="B21" s="283" t="s">
        <v>31</v>
      </c>
      <c r="C21" s="283"/>
      <c r="D21" s="38"/>
    </row>
    <row r="22" spans="1:4" s="10" customFormat="1" ht="12.75" x14ac:dyDescent="0.2">
      <c r="A22" s="39"/>
      <c r="B22" s="21" t="str">
        <f>IF('Príloha č.1'!B31:B31="","",'Príloha č.1'!B31:B31)</f>
        <v/>
      </c>
      <c r="C22" s="39"/>
      <c r="D22" s="39"/>
    </row>
    <row r="23" spans="1:4" ht="6.6" customHeight="1" x14ac:dyDescent="0.2">
      <c r="A23" s="21"/>
      <c r="B23" s="21"/>
      <c r="C23" s="21"/>
      <c r="D23" s="40"/>
    </row>
    <row r="24" spans="1:4" ht="15" customHeight="1" x14ac:dyDescent="0.2">
      <c r="A24" s="34"/>
      <c r="B24" s="288" t="s">
        <v>244</v>
      </c>
      <c r="C24" s="288"/>
      <c r="D24" s="28"/>
    </row>
    <row r="25" spans="1:4" ht="12.75" x14ac:dyDescent="0.2">
      <c r="A25" s="34"/>
      <c r="B25" s="34"/>
      <c r="C25" s="230" t="s">
        <v>245</v>
      </c>
      <c r="D25" s="32"/>
    </row>
    <row r="26" spans="1:4" x14ac:dyDescent="0.2">
      <c r="A26" s="34"/>
      <c r="B26" s="34"/>
      <c r="C26" s="34"/>
      <c r="D26" s="34"/>
    </row>
    <row r="27" spans="1:4" x14ac:dyDescent="0.2">
      <c r="A27" s="34"/>
      <c r="B27" s="34"/>
      <c r="C27" s="34"/>
      <c r="D27" s="34"/>
    </row>
  </sheetData>
  <mergeCells count="23">
    <mergeCell ref="B24:C24"/>
    <mergeCell ref="C10:D10"/>
    <mergeCell ref="A1:B1"/>
    <mergeCell ref="A2:D2"/>
    <mergeCell ref="A4:D4"/>
    <mergeCell ref="A6:B6"/>
    <mergeCell ref="C6:D6"/>
    <mergeCell ref="B15:D15"/>
    <mergeCell ref="B16:D16"/>
    <mergeCell ref="B21:C21"/>
    <mergeCell ref="A7:B7"/>
    <mergeCell ref="C7:D7"/>
    <mergeCell ref="A8:B8"/>
    <mergeCell ref="A9:B9"/>
    <mergeCell ref="A12:D12"/>
    <mergeCell ref="B13:D13"/>
    <mergeCell ref="B19:D19"/>
    <mergeCell ref="A10:B10"/>
    <mergeCell ref="B14:D14"/>
    <mergeCell ref="B18:D18"/>
    <mergeCell ref="C8:D8"/>
    <mergeCell ref="C9:D9"/>
    <mergeCell ref="B17:D17"/>
  </mergeCells>
  <conditionalFormatting sqref="C6:D9">
    <cfRule type="containsBlanks" dxfId="13" priority="16">
      <formula>LEN(TRIM(C6))=0</formula>
    </cfRule>
  </conditionalFormatting>
  <conditionalFormatting sqref="C10:D10">
    <cfRule type="containsBlanks" dxfId="12" priority="1">
      <formula>LEN(TRIM(C10))=0</formula>
    </cfRule>
  </conditionalFormatting>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2 súťažných podkladov&amp;"Arial Narrow,Normálne"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5DB0D-DE0B-43F8-A9F8-4EA90B1057B4}">
  <sheetPr>
    <tabColor theme="8" tint="0.39997558519241921"/>
    <pageSetUpPr fitToPage="1"/>
  </sheetPr>
  <dimension ref="A1:J29"/>
  <sheetViews>
    <sheetView showGridLines="0" zoomScaleNormal="100" workbookViewId="0">
      <selection activeCell="F22" sqref="F22"/>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8.8554687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8.8554687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8.8554687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8.8554687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8.8554687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8.8554687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8.8554687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8.8554687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8.8554687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8.8554687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8.8554687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8.8554687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8.8554687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8.8554687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8.8554687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8.8554687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8.8554687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8.8554687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8.8554687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8.8554687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8.8554687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8.8554687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8.8554687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8.8554687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8.8554687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8.8554687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8.8554687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8.8554687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8.8554687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8.8554687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8.8554687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8.8554687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8.8554687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8.8554687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8.8554687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8.8554687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8.8554687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8.8554687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8.8554687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8.8554687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8.8554687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8.8554687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8.8554687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8.8554687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8.8554687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8.8554687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8.8554687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8.8554687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8.8554687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8.8554687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8.8554687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8.8554687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8.8554687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8.8554687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8.8554687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8.8554687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8.8554687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8.8554687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8.8554687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8.8554687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8.8554687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8.8554687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8.8554687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8.85546875" style="5"/>
  </cols>
  <sheetData>
    <row r="1" spans="1:10" ht="20.100000000000001" customHeight="1" x14ac:dyDescent="0.2">
      <c r="A1" s="289" t="s">
        <v>0</v>
      </c>
      <c r="B1" s="289"/>
      <c r="C1" s="21"/>
      <c r="D1" s="21"/>
    </row>
    <row r="2" spans="1:10" s="7" customFormat="1" ht="27" customHeight="1" x14ac:dyDescent="0.25">
      <c r="A2" s="279" t="str">
        <f>'Príloha č.1'!A2:D2</f>
        <v>Nakládka, odvoz a zneškodnenie/zhodnotenie odpadu</v>
      </c>
      <c r="B2" s="279"/>
      <c r="C2" s="279"/>
      <c r="D2" s="279"/>
    </row>
    <row r="3" spans="1:10" s="7" customFormat="1" ht="9" customHeight="1" x14ac:dyDescent="0.25">
      <c r="A3" s="41"/>
      <c r="B3" s="41"/>
      <c r="C3" s="41"/>
      <c r="D3" s="41"/>
    </row>
    <row r="4" spans="1:10" ht="30" customHeight="1" x14ac:dyDescent="0.25">
      <c r="A4" s="293" t="s">
        <v>15</v>
      </c>
      <c r="B4" s="293"/>
      <c r="C4" s="293"/>
      <c r="D4" s="293"/>
      <c r="E4" s="8"/>
      <c r="F4" s="8"/>
      <c r="G4" s="8"/>
      <c r="H4" s="8"/>
      <c r="I4" s="8"/>
      <c r="J4" s="8"/>
    </row>
    <row r="5" spans="1:10" ht="19.5" customHeight="1" x14ac:dyDescent="0.2">
      <c r="A5" s="34"/>
      <c r="B5" s="34"/>
      <c r="C5" s="34"/>
      <c r="D5" s="34"/>
    </row>
    <row r="6" spans="1:10" s="7" customFormat="1" ht="17.100000000000001" customHeight="1" x14ac:dyDescent="0.25">
      <c r="A6" s="283" t="s">
        <v>2</v>
      </c>
      <c r="B6" s="283"/>
      <c r="C6" s="291" t="str">
        <f>IF('Príloha č.1'!$C$6="","",'Príloha č.1'!$C$6)</f>
        <v/>
      </c>
      <c r="D6" s="292"/>
      <c r="E6" s="9"/>
    </row>
    <row r="7" spans="1:10" s="7" customFormat="1" ht="17.100000000000001" customHeight="1" x14ac:dyDescent="0.25">
      <c r="A7" s="283" t="s">
        <v>21</v>
      </c>
      <c r="B7" s="283"/>
      <c r="C7" s="286" t="str">
        <f>IF('Príloha č.1'!$C$7="","",'Príloha č.1'!$C$7)</f>
        <v/>
      </c>
      <c r="D7" s="287"/>
    </row>
    <row r="8" spans="1:10" ht="17.100000000000001" customHeight="1" x14ac:dyDescent="0.2">
      <c r="A8" s="284" t="s">
        <v>4</v>
      </c>
      <c r="B8" s="284"/>
      <c r="C8" s="286" t="str">
        <f>IF('Príloha č.1'!$C$8="","",'Príloha č.1'!$C$8)</f>
        <v/>
      </c>
      <c r="D8" s="287"/>
    </row>
    <row r="9" spans="1:10" ht="17.100000000000001" customHeight="1" x14ac:dyDescent="0.2">
      <c r="A9" s="284" t="s">
        <v>5</v>
      </c>
      <c r="B9" s="284"/>
      <c r="C9" s="286" t="str">
        <f>IF('Príloha č.1'!$C$9="","",'Príloha č.1'!$C$9)</f>
        <v/>
      </c>
      <c r="D9" s="287"/>
    </row>
    <row r="10" spans="1:10" ht="17.100000000000001" customHeight="1" x14ac:dyDescent="0.2">
      <c r="A10" s="284" t="s">
        <v>75</v>
      </c>
      <c r="B10" s="284"/>
      <c r="C10" s="291"/>
      <c r="D10" s="292"/>
    </row>
    <row r="11" spans="1:10" ht="37.9" customHeight="1" x14ac:dyDescent="0.2">
      <c r="A11" s="34"/>
      <c r="B11" s="34"/>
      <c r="C11" s="42"/>
      <c r="D11" s="34"/>
    </row>
    <row r="12" spans="1:10" s="10" customFormat="1" ht="20.100000000000001" customHeight="1" x14ac:dyDescent="0.25">
      <c r="A12" s="289" t="s">
        <v>16</v>
      </c>
      <c r="B12" s="294"/>
      <c r="C12" s="294"/>
      <c r="D12" s="294"/>
    </row>
    <row r="13" spans="1:10" ht="31.15" customHeight="1" x14ac:dyDescent="0.2">
      <c r="A13" s="43" t="s">
        <v>10</v>
      </c>
      <c r="B13" s="283" t="s">
        <v>32</v>
      </c>
      <c r="C13" s="295"/>
      <c r="D13" s="295"/>
    </row>
    <row r="14" spans="1:10" ht="31.15" customHeight="1" x14ac:dyDescent="0.2">
      <c r="A14" s="43"/>
      <c r="B14" s="44"/>
      <c r="C14" s="44"/>
      <c r="D14" s="44"/>
    </row>
    <row r="15" spans="1:10" ht="28.9" customHeight="1" x14ac:dyDescent="0.2">
      <c r="A15" s="289" t="s">
        <v>17</v>
      </c>
      <c r="B15" s="289"/>
      <c r="C15" s="289"/>
      <c r="D15" s="289"/>
    </row>
    <row r="16" spans="1:10" ht="20.100000000000001" customHeight="1" x14ac:dyDescent="0.2">
      <c r="A16" s="34"/>
      <c r="B16" s="34"/>
      <c r="C16" s="34"/>
      <c r="D16" s="34"/>
    </row>
    <row r="17" spans="1:4" s="10" customFormat="1" ht="12.75" x14ac:dyDescent="0.25">
      <c r="A17" s="289" t="s">
        <v>35</v>
      </c>
      <c r="B17" s="289"/>
      <c r="C17" s="289"/>
      <c r="D17" s="45"/>
    </row>
    <row r="18" spans="1:4" s="10" customFormat="1" x14ac:dyDescent="0.2">
      <c r="A18" s="45"/>
      <c r="B18" s="34"/>
      <c r="C18" s="45"/>
      <c r="D18" s="45"/>
    </row>
    <row r="19" spans="1:4" ht="22.5" customHeight="1" x14ac:dyDescent="0.2">
      <c r="A19" s="34"/>
      <c r="B19" s="34"/>
      <c r="C19" s="34"/>
      <c r="D19" s="29"/>
    </row>
    <row r="20" spans="1:4" ht="15" customHeight="1" x14ac:dyDescent="0.2">
      <c r="A20" s="34"/>
      <c r="B20" s="288" t="s">
        <v>242</v>
      </c>
      <c r="C20" s="288"/>
      <c r="D20" s="28"/>
    </row>
    <row r="21" spans="1:4" ht="12.75" x14ac:dyDescent="0.2">
      <c r="A21" s="34"/>
      <c r="B21" s="34"/>
      <c r="C21" s="230" t="s">
        <v>243</v>
      </c>
      <c r="D21" s="32"/>
    </row>
    <row r="22" spans="1:4" x14ac:dyDescent="0.2">
      <c r="A22" s="34"/>
      <c r="B22" s="34"/>
      <c r="C22" s="34"/>
      <c r="D22" s="34"/>
    </row>
    <row r="23" spans="1:4" x14ac:dyDescent="0.2">
      <c r="A23" s="34"/>
      <c r="B23" s="34"/>
      <c r="C23" s="34"/>
      <c r="D23" s="34"/>
    </row>
    <row r="24" spans="1:4" x14ac:dyDescent="0.2">
      <c r="A24" s="34"/>
      <c r="B24" s="34"/>
      <c r="C24" s="34"/>
      <c r="D24" s="34"/>
    </row>
    <row r="25" spans="1:4" x14ac:dyDescent="0.2">
      <c r="A25" s="34"/>
      <c r="B25" s="34"/>
      <c r="C25" s="34"/>
      <c r="D25" s="34"/>
    </row>
    <row r="26" spans="1:4" x14ac:dyDescent="0.2">
      <c r="A26" s="34"/>
      <c r="B26" s="34"/>
      <c r="C26" s="34"/>
      <c r="D26" s="34"/>
    </row>
    <row r="27" spans="1:4" x14ac:dyDescent="0.2">
      <c r="A27" s="34"/>
      <c r="B27" s="34"/>
      <c r="C27" s="34"/>
      <c r="D27" s="34"/>
    </row>
    <row r="28" spans="1:4" x14ac:dyDescent="0.2">
      <c r="A28" s="34"/>
      <c r="B28" s="34"/>
      <c r="C28" s="34"/>
      <c r="D28" s="34"/>
    </row>
    <row r="29" spans="1:4" x14ac:dyDescent="0.2">
      <c r="A29" s="34"/>
      <c r="B29" s="34"/>
      <c r="C29" s="34"/>
      <c r="D29" s="34"/>
    </row>
  </sheetData>
  <mergeCells count="18">
    <mergeCell ref="B20:C20"/>
    <mergeCell ref="A10:B10"/>
    <mergeCell ref="C10:D10"/>
    <mergeCell ref="A17:C17"/>
    <mergeCell ref="A7:B7"/>
    <mergeCell ref="C7:D7"/>
    <mergeCell ref="A15:D15"/>
    <mergeCell ref="A8:B8"/>
    <mergeCell ref="C8:D8"/>
    <mergeCell ref="A9:B9"/>
    <mergeCell ref="C9:D9"/>
    <mergeCell ref="A12:D12"/>
    <mergeCell ref="B13:D13"/>
    <mergeCell ref="A1:B1"/>
    <mergeCell ref="A2:D2"/>
    <mergeCell ref="A4:D4"/>
    <mergeCell ref="A6:B6"/>
    <mergeCell ref="C6:D6"/>
  </mergeCells>
  <conditionalFormatting sqref="C6:D9">
    <cfRule type="containsBlanks" dxfId="11" priority="5">
      <formula>LEN(TRIM(C6))=0</formula>
    </cfRule>
  </conditionalFormatting>
  <conditionalFormatting sqref="C10:D10">
    <cfRule type="containsBlanks" dxfId="10" priority="1">
      <formula>LEN(TRIM(C10))=0</formula>
    </cfRule>
  </conditionalFormatting>
  <pageMargins left="0.78740157480314965" right="0.39370078740157483" top="0.98425196850393704" bottom="0.39370078740157483" header="0.31496062992125984" footer="0.31496062992125984"/>
  <pageSetup paperSize="9" fitToWidth="0" orientation="portrait" r:id="rId1"/>
  <headerFooter>
    <oddHeader xml:space="preserve">&amp;L&amp;"Arial Narrow,Tučné"&amp;10Príloha č. 3 súťažných podkladov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94DE-98EF-4DE6-A7A8-C1D75D48E001}">
  <sheetPr>
    <tabColor theme="0" tint="-0.14999847407452621"/>
    <pageSetUpPr fitToPage="1"/>
  </sheetPr>
  <dimension ref="A1:J33"/>
  <sheetViews>
    <sheetView showGridLines="0" zoomScaleNormal="100" workbookViewId="0">
      <selection activeCell="A2" sqref="A2:D2"/>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8.8554687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8.8554687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8.8554687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8.8554687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8.8554687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8.8554687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8.8554687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8.8554687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8.8554687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8.8554687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8.8554687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8.8554687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8.8554687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8.8554687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8.8554687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8.8554687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8.8554687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8.8554687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8.8554687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8.8554687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8.8554687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8.8554687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8.8554687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8.8554687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8.8554687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8.8554687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8.8554687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8.8554687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8.8554687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8.8554687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8.8554687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8.8554687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8.8554687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8.8554687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8.8554687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8.8554687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8.8554687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8.8554687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8.8554687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8.8554687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8.8554687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8.8554687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8.8554687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8.8554687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8.8554687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8.8554687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8.8554687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8.8554687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8.8554687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8.8554687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8.8554687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8.8554687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8.8554687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8.8554687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8.8554687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8.8554687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8.8554687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8.8554687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8.8554687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8.8554687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8.8554687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8.8554687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8.8554687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8.85546875" style="5"/>
  </cols>
  <sheetData>
    <row r="1" spans="1:10" ht="24" customHeight="1" x14ac:dyDescent="0.2">
      <c r="A1" s="299" t="s">
        <v>96</v>
      </c>
      <c r="B1" s="299"/>
      <c r="C1" s="299"/>
      <c r="D1" s="299"/>
    </row>
    <row r="2" spans="1:10" s="7" customFormat="1" ht="19.5" customHeight="1" x14ac:dyDescent="0.25">
      <c r="A2" s="279" t="s">
        <v>248</v>
      </c>
      <c r="B2" s="279"/>
      <c r="C2" s="279"/>
      <c r="D2" s="279"/>
    </row>
    <row r="3" spans="1:10" s="7" customFormat="1" ht="6.75" customHeight="1" x14ac:dyDescent="0.25">
      <c r="A3" s="41"/>
      <c r="B3" s="41"/>
      <c r="C3" s="41"/>
      <c r="D3" s="41"/>
    </row>
    <row r="4" spans="1:10" ht="57.75" customHeight="1" x14ac:dyDescent="0.2">
      <c r="A4" s="300" t="s">
        <v>45</v>
      </c>
      <c r="B4" s="300"/>
      <c r="C4" s="300"/>
      <c r="D4" s="300"/>
      <c r="E4" s="8"/>
      <c r="F4" s="8"/>
      <c r="G4" s="8"/>
      <c r="H4" s="8"/>
      <c r="I4" s="8"/>
      <c r="J4" s="8"/>
    </row>
    <row r="5" spans="1:10" ht="18.600000000000001" customHeight="1" x14ac:dyDescent="0.2">
      <c r="A5" s="34"/>
      <c r="B5" s="34"/>
      <c r="C5" s="34"/>
      <c r="D5" s="34"/>
    </row>
    <row r="6" spans="1:10" s="7" customFormat="1" ht="17.100000000000001" customHeight="1" x14ac:dyDescent="0.25">
      <c r="A6" s="283" t="s">
        <v>2</v>
      </c>
      <c r="B6" s="283"/>
      <c r="C6" s="301" t="str">
        <f>IF('Príloha č.1'!$C$6="","",'Príloha č.1'!$C$6)</f>
        <v/>
      </c>
      <c r="D6" s="302"/>
      <c r="E6" s="9"/>
    </row>
    <row r="7" spans="1:10" s="7" customFormat="1" ht="17.100000000000001" customHeight="1" x14ac:dyDescent="0.25">
      <c r="A7" s="283" t="s">
        <v>21</v>
      </c>
      <c r="B7" s="283"/>
      <c r="C7" s="297" t="str">
        <f>IF('Príloha č.1'!$C$7="","",'Príloha č.1'!$C$7)</f>
        <v/>
      </c>
      <c r="D7" s="298"/>
    </row>
    <row r="8" spans="1:10" ht="17.100000000000001" customHeight="1" x14ac:dyDescent="0.2">
      <c r="A8" s="284" t="s">
        <v>4</v>
      </c>
      <c r="B8" s="284"/>
      <c r="C8" s="297" t="str">
        <f>IF('Príloha č.1'!$C$8="","",'Príloha č.1'!$C$8)</f>
        <v/>
      </c>
      <c r="D8" s="298"/>
    </row>
    <row r="9" spans="1:10" ht="17.100000000000001" customHeight="1" x14ac:dyDescent="0.2">
      <c r="A9" s="284" t="s">
        <v>5</v>
      </c>
      <c r="B9" s="284"/>
      <c r="C9" s="297" t="str">
        <f>IF('Príloha č.1'!$C$9="","",'Príloha č.1'!$C$9)</f>
        <v/>
      </c>
      <c r="D9" s="298"/>
    </row>
    <row r="10" spans="1:10" ht="17.100000000000001" customHeight="1" x14ac:dyDescent="0.2">
      <c r="A10" s="284" t="s">
        <v>42</v>
      </c>
      <c r="B10" s="284"/>
      <c r="C10" s="297"/>
      <c r="D10" s="298"/>
    </row>
    <row r="11" spans="1:10" ht="37.9" customHeight="1" x14ac:dyDescent="0.2">
      <c r="A11" s="34"/>
      <c r="B11" s="34"/>
      <c r="C11" s="42"/>
      <c r="D11" s="34"/>
    </row>
    <row r="12" spans="1:10" s="10" customFormat="1" ht="20.100000000000001" customHeight="1" x14ac:dyDescent="0.25">
      <c r="A12" s="289" t="s">
        <v>66</v>
      </c>
      <c r="B12" s="294"/>
      <c r="C12" s="294"/>
      <c r="D12" s="294"/>
    </row>
    <row r="13" spans="1:10" ht="74.25" customHeight="1" x14ac:dyDescent="0.2">
      <c r="A13" s="46"/>
      <c r="B13" s="283" t="s">
        <v>46</v>
      </c>
      <c r="C13" s="295"/>
      <c r="D13" s="295"/>
    </row>
    <row r="14" spans="1:10" ht="21" customHeight="1" x14ac:dyDescent="0.2">
      <c r="A14" s="283" t="s">
        <v>67</v>
      </c>
      <c r="B14" s="283"/>
      <c r="C14" s="283"/>
      <c r="D14" s="283"/>
    </row>
    <row r="15" spans="1:10" ht="42" customHeight="1" x14ac:dyDescent="0.2">
      <c r="A15" s="38"/>
      <c r="B15" s="283" t="s">
        <v>47</v>
      </c>
      <c r="C15" s="283"/>
      <c r="D15" s="283"/>
    </row>
    <row r="16" spans="1:10" ht="45.6" customHeight="1" x14ac:dyDescent="0.2">
      <c r="A16" s="38"/>
      <c r="B16" s="283" t="s">
        <v>48</v>
      </c>
      <c r="C16" s="283"/>
      <c r="D16" s="283"/>
    </row>
    <row r="17" spans="1:4" ht="33" customHeight="1" x14ac:dyDescent="0.2">
      <c r="A17" s="38"/>
      <c r="B17" s="283" t="s">
        <v>33</v>
      </c>
      <c r="C17" s="283"/>
      <c r="D17" s="283"/>
    </row>
    <row r="18" spans="1:4" ht="33.6" customHeight="1" x14ac:dyDescent="0.2">
      <c r="A18" s="38"/>
      <c r="B18" s="283" t="s">
        <v>49</v>
      </c>
      <c r="C18" s="283"/>
      <c r="D18" s="283"/>
    </row>
    <row r="19" spans="1:4" ht="78.75" customHeight="1" x14ac:dyDescent="0.2">
      <c r="A19" s="38"/>
      <c r="B19" s="283" t="s">
        <v>50</v>
      </c>
      <c r="C19" s="283"/>
      <c r="D19" s="283"/>
    </row>
    <row r="20" spans="1:4" ht="28.9" customHeight="1" x14ac:dyDescent="0.2">
      <c r="A20" s="289" t="s">
        <v>51</v>
      </c>
      <c r="B20" s="289"/>
      <c r="C20" s="289"/>
      <c r="D20" s="289"/>
    </row>
    <row r="21" spans="1:4" ht="20.100000000000001" customHeight="1" x14ac:dyDescent="0.2">
      <c r="A21" s="34"/>
      <c r="B21" s="34"/>
      <c r="C21" s="34"/>
      <c r="D21" s="34"/>
    </row>
    <row r="22" spans="1:4" s="10" customFormat="1" ht="12.75" x14ac:dyDescent="0.25">
      <c r="A22" s="289" t="s">
        <v>36</v>
      </c>
      <c r="B22" s="289"/>
      <c r="C22" s="289"/>
      <c r="D22" s="45"/>
    </row>
    <row r="23" spans="1:4" s="10" customFormat="1" x14ac:dyDescent="0.2">
      <c r="A23" s="45"/>
      <c r="B23" s="34"/>
      <c r="C23" s="45"/>
      <c r="D23" s="45"/>
    </row>
    <row r="24" spans="1:4" ht="13.5" customHeight="1" x14ac:dyDescent="0.2">
      <c r="A24" s="34"/>
      <c r="B24" s="34"/>
      <c r="C24" s="34"/>
      <c r="D24" s="29"/>
    </row>
    <row r="25" spans="1:4" ht="15" customHeight="1" x14ac:dyDescent="0.2">
      <c r="A25" s="34"/>
      <c r="B25" s="288" t="s">
        <v>240</v>
      </c>
      <c r="C25" s="288"/>
      <c r="D25" s="47"/>
    </row>
    <row r="26" spans="1:4" ht="12.75" x14ac:dyDescent="0.2">
      <c r="A26" s="34"/>
      <c r="B26" s="34"/>
      <c r="C26" s="230" t="s">
        <v>241</v>
      </c>
      <c r="D26" s="32"/>
    </row>
    <row r="27" spans="1:4" x14ac:dyDescent="0.2">
      <c r="A27" s="34"/>
      <c r="B27" s="34"/>
      <c r="C27" s="48"/>
      <c r="D27" s="32"/>
    </row>
    <row r="28" spans="1:4" x14ac:dyDescent="0.2">
      <c r="A28" s="34"/>
      <c r="B28" s="34"/>
      <c r="C28" s="48"/>
      <c r="D28" s="32"/>
    </row>
    <row r="29" spans="1:4" ht="27" customHeight="1" x14ac:dyDescent="0.2">
      <c r="A29" s="296"/>
      <c r="B29" s="296"/>
      <c r="C29" s="296"/>
      <c r="D29" s="296"/>
    </row>
    <row r="30" spans="1:4" x14ac:dyDescent="0.2">
      <c r="A30" s="34"/>
      <c r="B30" s="34"/>
      <c r="C30" s="34"/>
      <c r="D30" s="34"/>
    </row>
    <row r="31" spans="1:4" x14ac:dyDescent="0.2">
      <c r="A31" s="34"/>
      <c r="B31" s="34"/>
      <c r="C31" s="34"/>
      <c r="D31" s="34"/>
    </row>
    <row r="32" spans="1:4" x14ac:dyDescent="0.2">
      <c r="A32" s="34"/>
      <c r="B32" s="34"/>
      <c r="C32" s="34"/>
      <c r="D32" s="34"/>
    </row>
    <row r="33" spans="1:4" x14ac:dyDescent="0.2">
      <c r="A33" s="34"/>
      <c r="B33" s="34"/>
      <c r="C33" s="34"/>
      <c r="D33" s="34"/>
    </row>
  </sheetData>
  <mergeCells count="25">
    <mergeCell ref="A1:D1"/>
    <mergeCell ref="A22:C22"/>
    <mergeCell ref="A20:D20"/>
    <mergeCell ref="A14:D14"/>
    <mergeCell ref="B15:D15"/>
    <mergeCell ref="B16:D16"/>
    <mergeCell ref="B17:D17"/>
    <mergeCell ref="B18:D18"/>
    <mergeCell ref="B13:D13"/>
    <mergeCell ref="A4:D4"/>
    <mergeCell ref="A6:B6"/>
    <mergeCell ref="C6:D6"/>
    <mergeCell ref="A7:B7"/>
    <mergeCell ref="A12:D12"/>
    <mergeCell ref="B19:D19"/>
    <mergeCell ref="A29:D29"/>
    <mergeCell ref="A2:D2"/>
    <mergeCell ref="A8:B8"/>
    <mergeCell ref="C8:D8"/>
    <mergeCell ref="C10:D10"/>
    <mergeCell ref="A10:B10"/>
    <mergeCell ref="A9:B9"/>
    <mergeCell ref="C9:D9"/>
    <mergeCell ref="C7:D7"/>
    <mergeCell ref="B25:C25"/>
  </mergeCells>
  <conditionalFormatting sqref="C6:D9">
    <cfRule type="containsBlanks" dxfId="9" priority="5">
      <formula>LEN(TRIM(C6))=0</formula>
    </cfRule>
  </conditionalFormatting>
  <conditionalFormatting sqref="C10:D10">
    <cfRule type="containsBlanks" dxfId="8" priority="1">
      <formula>LEN(TRIM(C10))=0</formula>
    </cfRule>
  </conditionalFormatting>
  <pageMargins left="0.78740157480314965" right="0.39370078740157483" top="0.98425196850393704" bottom="0.39370078740157483" header="0.31496062992125984" footer="0.31496062992125984"/>
  <pageSetup paperSize="9" fitToWidth="0" orientation="portrait" r:id="rId1"/>
  <headerFooter>
    <oddHeader xml:space="preserve">&amp;L&amp;"Arial Narrow,Tučné"&amp;10Príloha č. 4 súťažných podkladov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A1:Q34"/>
  <sheetViews>
    <sheetView zoomScaleNormal="100" workbookViewId="0">
      <selection activeCell="F6" sqref="F6:F8"/>
    </sheetView>
  </sheetViews>
  <sheetFormatPr defaultRowHeight="15" x14ac:dyDescent="0.25"/>
  <cols>
    <col min="1" max="1" width="5.28515625" customWidth="1"/>
    <col min="2" max="2" width="9.140625" customWidth="1"/>
    <col min="3" max="3" width="10" customWidth="1"/>
    <col min="4" max="4" width="22.140625" customWidth="1"/>
    <col min="5" max="5" width="10.85546875" customWidth="1"/>
    <col min="6" max="6" width="14.28515625" customWidth="1"/>
    <col min="7" max="7" width="10.5703125" customWidth="1"/>
    <col min="8" max="8" width="13.140625" customWidth="1"/>
    <col min="9" max="9" width="9.85546875" customWidth="1"/>
    <col min="10" max="10" width="11.85546875" customWidth="1"/>
    <col min="11" max="12" width="12.7109375" customWidth="1"/>
    <col min="13" max="13" width="9.5703125" customWidth="1"/>
    <col min="14" max="14" width="12.28515625" customWidth="1"/>
    <col min="15" max="15" width="12.7109375" customWidth="1"/>
  </cols>
  <sheetData>
    <row r="1" spans="1:16" ht="17.25" customHeight="1" x14ac:dyDescent="0.25">
      <c r="A1" s="316" t="s">
        <v>249</v>
      </c>
      <c r="B1" s="316"/>
      <c r="C1" s="316"/>
      <c r="D1" s="316"/>
      <c r="E1" s="316"/>
      <c r="F1" s="316"/>
      <c r="G1" s="316"/>
      <c r="H1" s="316"/>
      <c r="I1" s="316"/>
      <c r="J1" s="316"/>
      <c r="K1" s="316"/>
      <c r="L1" s="51"/>
      <c r="M1" s="51"/>
      <c r="N1" s="51"/>
      <c r="O1" s="51"/>
    </row>
    <row r="2" spans="1:16" ht="19.5" customHeight="1" x14ac:dyDescent="0.25">
      <c r="A2" s="346" t="s">
        <v>247</v>
      </c>
      <c r="B2" s="346"/>
      <c r="C2" s="346"/>
      <c r="D2" s="346"/>
      <c r="E2" s="346"/>
      <c r="F2" s="346"/>
      <c r="G2" s="346"/>
      <c r="H2" s="346"/>
      <c r="I2" s="346"/>
      <c r="J2" s="53"/>
      <c r="K2" s="53"/>
      <c r="L2" s="51"/>
      <c r="M2" s="51"/>
      <c r="N2" s="51"/>
      <c r="O2" s="51"/>
    </row>
    <row r="3" spans="1:16" x14ac:dyDescent="0.25">
      <c r="A3" s="344"/>
      <c r="B3" s="344"/>
      <c r="C3" s="344"/>
      <c r="D3" s="344"/>
      <c r="E3" s="344"/>
      <c r="F3" s="54"/>
      <c r="G3" s="54"/>
      <c r="H3" s="51"/>
      <c r="I3" s="51"/>
      <c r="J3" s="51"/>
      <c r="K3" s="51"/>
      <c r="L3" s="51"/>
      <c r="M3" s="51"/>
      <c r="N3" s="51"/>
      <c r="O3" s="51"/>
    </row>
    <row r="4" spans="1:16" x14ac:dyDescent="0.25">
      <c r="A4" s="345" t="s">
        <v>22</v>
      </c>
      <c r="B4" s="345"/>
      <c r="C4" s="345"/>
      <c r="D4" s="345"/>
      <c r="E4" s="345"/>
      <c r="F4" s="345"/>
      <c r="G4" s="345"/>
      <c r="H4" s="345"/>
      <c r="I4" s="345"/>
      <c r="J4" s="345"/>
      <c r="K4" s="345"/>
      <c r="L4" s="345"/>
      <c r="M4" s="345"/>
      <c r="N4" s="345"/>
      <c r="O4" s="345"/>
    </row>
    <row r="5" spans="1:16" ht="15.75" thickBot="1" x14ac:dyDescent="0.3">
      <c r="A5" s="84"/>
      <c r="B5" s="55"/>
      <c r="C5" s="55"/>
      <c r="D5" s="55"/>
      <c r="E5" s="55"/>
      <c r="F5" s="55"/>
      <c r="G5" s="55"/>
      <c r="H5" s="55"/>
      <c r="I5" s="55"/>
      <c r="J5" s="55"/>
      <c r="K5" s="55"/>
      <c r="L5" s="55"/>
      <c r="M5" s="55"/>
      <c r="N5" s="55"/>
      <c r="O5" s="55"/>
      <c r="P5" s="49"/>
    </row>
    <row r="6" spans="1:16" ht="15" customHeight="1" thickTop="1" x14ac:dyDescent="0.25">
      <c r="A6" s="329" t="s">
        <v>98</v>
      </c>
      <c r="B6" s="330"/>
      <c r="C6" s="333" t="s">
        <v>99</v>
      </c>
      <c r="D6" s="330"/>
      <c r="E6" s="325" t="s">
        <v>232</v>
      </c>
      <c r="F6" s="327" t="s">
        <v>269</v>
      </c>
      <c r="G6" s="335" t="s">
        <v>134</v>
      </c>
      <c r="H6" s="338" t="s">
        <v>270</v>
      </c>
      <c r="I6" s="339"/>
      <c r="J6" s="339"/>
      <c r="K6" s="340"/>
      <c r="L6" s="347" t="s">
        <v>271</v>
      </c>
      <c r="M6" s="348"/>
      <c r="N6" s="348"/>
      <c r="O6" s="349"/>
      <c r="P6" s="49"/>
    </row>
    <row r="7" spans="1:16" ht="24.75" customHeight="1" x14ac:dyDescent="0.25">
      <c r="A7" s="331"/>
      <c r="B7" s="332"/>
      <c r="C7" s="334"/>
      <c r="D7" s="332"/>
      <c r="E7" s="326"/>
      <c r="F7" s="328"/>
      <c r="G7" s="336"/>
      <c r="H7" s="341"/>
      <c r="I7" s="342"/>
      <c r="J7" s="342"/>
      <c r="K7" s="343"/>
      <c r="L7" s="350"/>
      <c r="M7" s="351"/>
      <c r="N7" s="351"/>
      <c r="O7" s="352"/>
      <c r="P7" s="49"/>
    </row>
    <row r="8" spans="1:16" ht="24" x14ac:dyDescent="0.25">
      <c r="A8" s="331"/>
      <c r="B8" s="332"/>
      <c r="C8" s="334"/>
      <c r="D8" s="332"/>
      <c r="E8" s="326"/>
      <c r="F8" s="328"/>
      <c r="G8" s="337"/>
      <c r="H8" s="224" t="s">
        <v>11</v>
      </c>
      <c r="I8" s="225" t="s">
        <v>100</v>
      </c>
      <c r="J8" s="225" t="s">
        <v>101</v>
      </c>
      <c r="K8" s="226" t="s">
        <v>12</v>
      </c>
      <c r="L8" s="224" t="s">
        <v>102</v>
      </c>
      <c r="M8" s="227" t="s">
        <v>100</v>
      </c>
      <c r="N8" s="225" t="s">
        <v>101</v>
      </c>
      <c r="O8" s="226" t="s">
        <v>103</v>
      </c>
      <c r="P8" s="49"/>
    </row>
    <row r="9" spans="1:16" ht="40.5" customHeight="1" x14ac:dyDescent="0.25">
      <c r="A9" s="303" t="s">
        <v>104</v>
      </c>
      <c r="B9" s="304"/>
      <c r="C9" s="313" t="s">
        <v>105</v>
      </c>
      <c r="D9" s="313"/>
      <c r="E9" s="186" t="s">
        <v>106</v>
      </c>
      <c r="F9" s="187">
        <v>540000</v>
      </c>
      <c r="G9" s="188" t="s">
        <v>107</v>
      </c>
      <c r="H9" s="189">
        <v>0</v>
      </c>
      <c r="I9" s="190">
        <v>0</v>
      </c>
      <c r="J9" s="191">
        <f>H9*I9</f>
        <v>0</v>
      </c>
      <c r="K9" s="192">
        <f>H9+J9</f>
        <v>0</v>
      </c>
      <c r="L9" s="232">
        <f>H9*F9</f>
        <v>0</v>
      </c>
      <c r="M9" s="193">
        <v>0</v>
      </c>
      <c r="N9" s="234">
        <f>L9*M9</f>
        <v>0</v>
      </c>
      <c r="O9" s="236">
        <f>L9+N9</f>
        <v>0</v>
      </c>
      <c r="P9" s="49"/>
    </row>
    <row r="10" spans="1:16" ht="20.25" customHeight="1" x14ac:dyDescent="0.25">
      <c r="A10" s="303" t="s">
        <v>108</v>
      </c>
      <c r="B10" s="304"/>
      <c r="C10" s="313" t="s">
        <v>109</v>
      </c>
      <c r="D10" s="313"/>
      <c r="E10" s="186" t="s">
        <v>106</v>
      </c>
      <c r="F10" s="187">
        <v>5000</v>
      </c>
      <c r="G10" s="188" t="s">
        <v>110</v>
      </c>
      <c r="H10" s="189">
        <v>0</v>
      </c>
      <c r="I10" s="190">
        <v>0</v>
      </c>
      <c r="J10" s="191">
        <f t="shared" ref="J10:J19" si="0">H10*I10</f>
        <v>0</v>
      </c>
      <c r="K10" s="192">
        <f t="shared" ref="K10:K19" si="1">H10+J10</f>
        <v>0</v>
      </c>
      <c r="L10" s="232">
        <f t="shared" ref="L10:L19" si="2">H10*F10</f>
        <v>0</v>
      </c>
      <c r="M10" s="193">
        <v>0</v>
      </c>
      <c r="N10" s="234">
        <f t="shared" ref="N10:N19" si="3">L10*M10</f>
        <v>0</v>
      </c>
      <c r="O10" s="236">
        <f t="shared" ref="O10:O19" si="4">L10+N10</f>
        <v>0</v>
      </c>
      <c r="P10" s="49"/>
    </row>
    <row r="11" spans="1:16" ht="23.25" customHeight="1" x14ac:dyDescent="0.25">
      <c r="A11" s="303" t="s">
        <v>111</v>
      </c>
      <c r="B11" s="304"/>
      <c r="C11" s="313" t="s">
        <v>112</v>
      </c>
      <c r="D11" s="313"/>
      <c r="E11" s="186" t="s">
        <v>106</v>
      </c>
      <c r="F11" s="187">
        <v>26000</v>
      </c>
      <c r="G11" s="188" t="s">
        <v>113</v>
      </c>
      <c r="H11" s="194">
        <v>0</v>
      </c>
      <c r="I11" s="190">
        <v>0</v>
      </c>
      <c r="J11" s="191">
        <f t="shared" si="0"/>
        <v>0</v>
      </c>
      <c r="K11" s="192">
        <f t="shared" si="1"/>
        <v>0</v>
      </c>
      <c r="L11" s="232">
        <f t="shared" si="2"/>
        <v>0</v>
      </c>
      <c r="M11" s="193">
        <v>0</v>
      </c>
      <c r="N11" s="234">
        <f t="shared" si="3"/>
        <v>0</v>
      </c>
      <c r="O11" s="236">
        <f t="shared" si="4"/>
        <v>0</v>
      </c>
      <c r="P11" s="49"/>
    </row>
    <row r="12" spans="1:16" ht="27.75" customHeight="1" x14ac:dyDescent="0.25">
      <c r="A12" s="303" t="s">
        <v>114</v>
      </c>
      <c r="B12" s="304"/>
      <c r="C12" s="313" t="s">
        <v>115</v>
      </c>
      <c r="D12" s="313"/>
      <c r="E12" s="186" t="s">
        <v>106</v>
      </c>
      <c r="F12" s="187">
        <v>6</v>
      </c>
      <c r="G12" s="188" t="s">
        <v>116</v>
      </c>
      <c r="H12" s="194">
        <v>0</v>
      </c>
      <c r="I12" s="190">
        <v>0</v>
      </c>
      <c r="J12" s="191">
        <f t="shared" si="0"/>
        <v>0</v>
      </c>
      <c r="K12" s="192">
        <f t="shared" si="1"/>
        <v>0</v>
      </c>
      <c r="L12" s="232">
        <f t="shared" si="2"/>
        <v>0</v>
      </c>
      <c r="M12" s="193">
        <v>0</v>
      </c>
      <c r="N12" s="234">
        <f t="shared" si="3"/>
        <v>0</v>
      </c>
      <c r="O12" s="236">
        <f t="shared" si="4"/>
        <v>0</v>
      </c>
      <c r="P12" s="49"/>
    </row>
    <row r="13" spans="1:16" ht="27.75" customHeight="1" x14ac:dyDescent="0.25">
      <c r="A13" s="303" t="s">
        <v>117</v>
      </c>
      <c r="B13" s="304"/>
      <c r="C13" s="313" t="s">
        <v>118</v>
      </c>
      <c r="D13" s="313"/>
      <c r="E13" s="186" t="s">
        <v>106</v>
      </c>
      <c r="F13" s="187">
        <v>1200</v>
      </c>
      <c r="G13" s="188" t="s">
        <v>119</v>
      </c>
      <c r="H13" s="194">
        <v>0</v>
      </c>
      <c r="I13" s="190">
        <v>0</v>
      </c>
      <c r="J13" s="191">
        <f t="shared" si="0"/>
        <v>0</v>
      </c>
      <c r="K13" s="192">
        <f t="shared" si="1"/>
        <v>0</v>
      </c>
      <c r="L13" s="232">
        <f t="shared" si="2"/>
        <v>0</v>
      </c>
      <c r="M13" s="193">
        <v>0</v>
      </c>
      <c r="N13" s="234">
        <f t="shared" si="3"/>
        <v>0</v>
      </c>
      <c r="O13" s="236">
        <f t="shared" si="4"/>
        <v>0</v>
      </c>
      <c r="P13" s="49"/>
    </row>
    <row r="14" spans="1:16" ht="28.5" customHeight="1" x14ac:dyDescent="0.25">
      <c r="A14" s="303" t="s">
        <v>120</v>
      </c>
      <c r="B14" s="304"/>
      <c r="C14" s="313" t="s">
        <v>121</v>
      </c>
      <c r="D14" s="313"/>
      <c r="E14" s="186" t="s">
        <v>106</v>
      </c>
      <c r="F14" s="187">
        <v>2000</v>
      </c>
      <c r="G14" s="188" t="s">
        <v>122</v>
      </c>
      <c r="H14" s="194">
        <v>0</v>
      </c>
      <c r="I14" s="190">
        <v>0</v>
      </c>
      <c r="J14" s="191">
        <f t="shared" si="0"/>
        <v>0</v>
      </c>
      <c r="K14" s="192">
        <f t="shared" si="1"/>
        <v>0</v>
      </c>
      <c r="L14" s="232">
        <f t="shared" si="2"/>
        <v>0</v>
      </c>
      <c r="M14" s="193">
        <v>0</v>
      </c>
      <c r="N14" s="234">
        <f t="shared" si="3"/>
        <v>0</v>
      </c>
      <c r="O14" s="236">
        <f t="shared" si="4"/>
        <v>0</v>
      </c>
      <c r="P14" s="49"/>
    </row>
    <row r="15" spans="1:16" ht="35.25" customHeight="1" x14ac:dyDescent="0.25">
      <c r="A15" s="303" t="s">
        <v>123</v>
      </c>
      <c r="B15" s="304"/>
      <c r="C15" s="313" t="s">
        <v>124</v>
      </c>
      <c r="D15" s="313"/>
      <c r="E15" s="186" t="s">
        <v>106</v>
      </c>
      <c r="F15" s="187">
        <v>2000</v>
      </c>
      <c r="G15" s="188" t="s">
        <v>122</v>
      </c>
      <c r="H15" s="194">
        <v>0</v>
      </c>
      <c r="I15" s="190">
        <v>0</v>
      </c>
      <c r="J15" s="191">
        <f t="shared" si="0"/>
        <v>0</v>
      </c>
      <c r="K15" s="192">
        <f t="shared" si="1"/>
        <v>0</v>
      </c>
      <c r="L15" s="232">
        <f t="shared" si="2"/>
        <v>0</v>
      </c>
      <c r="M15" s="193">
        <v>0</v>
      </c>
      <c r="N15" s="234">
        <f t="shared" si="3"/>
        <v>0</v>
      </c>
      <c r="O15" s="236">
        <f t="shared" si="4"/>
        <v>0</v>
      </c>
      <c r="P15" s="49"/>
    </row>
    <row r="16" spans="1:16" ht="49.5" customHeight="1" x14ac:dyDescent="0.25">
      <c r="A16" s="303" t="s">
        <v>125</v>
      </c>
      <c r="B16" s="304"/>
      <c r="C16" s="313" t="s">
        <v>126</v>
      </c>
      <c r="D16" s="313"/>
      <c r="E16" s="186" t="s">
        <v>106</v>
      </c>
      <c r="F16" s="187">
        <v>2000</v>
      </c>
      <c r="G16" s="188" t="s">
        <v>122</v>
      </c>
      <c r="H16" s="194">
        <v>0</v>
      </c>
      <c r="I16" s="190">
        <v>0</v>
      </c>
      <c r="J16" s="191">
        <f t="shared" si="0"/>
        <v>0</v>
      </c>
      <c r="K16" s="192">
        <f t="shared" si="1"/>
        <v>0</v>
      </c>
      <c r="L16" s="232">
        <f t="shared" si="2"/>
        <v>0</v>
      </c>
      <c r="M16" s="193">
        <v>0</v>
      </c>
      <c r="N16" s="234">
        <f t="shared" si="3"/>
        <v>0</v>
      </c>
      <c r="O16" s="236">
        <f t="shared" si="4"/>
        <v>0</v>
      </c>
      <c r="P16" s="49"/>
    </row>
    <row r="17" spans="1:17" ht="49.5" customHeight="1" x14ac:dyDescent="0.25">
      <c r="A17" s="303" t="s">
        <v>127</v>
      </c>
      <c r="B17" s="304"/>
      <c r="C17" s="313" t="s">
        <v>128</v>
      </c>
      <c r="D17" s="313"/>
      <c r="E17" s="186" t="s">
        <v>106</v>
      </c>
      <c r="F17" s="187">
        <v>400</v>
      </c>
      <c r="G17" s="188" t="s">
        <v>122</v>
      </c>
      <c r="H17" s="194">
        <v>0</v>
      </c>
      <c r="I17" s="190">
        <v>0</v>
      </c>
      <c r="J17" s="191">
        <f t="shared" si="0"/>
        <v>0</v>
      </c>
      <c r="K17" s="192">
        <f t="shared" si="1"/>
        <v>0</v>
      </c>
      <c r="L17" s="232">
        <f t="shared" si="2"/>
        <v>0</v>
      </c>
      <c r="M17" s="193">
        <v>0</v>
      </c>
      <c r="N17" s="234">
        <f t="shared" si="3"/>
        <v>0</v>
      </c>
      <c r="O17" s="236">
        <f t="shared" si="4"/>
        <v>0</v>
      </c>
      <c r="P17" s="49"/>
      <c r="Q17" s="240"/>
    </row>
    <row r="18" spans="1:17" ht="25.5" customHeight="1" x14ac:dyDescent="0.25">
      <c r="A18" s="303" t="s">
        <v>129</v>
      </c>
      <c r="B18" s="304"/>
      <c r="C18" s="313" t="s">
        <v>130</v>
      </c>
      <c r="D18" s="313"/>
      <c r="E18" s="186" t="s">
        <v>106</v>
      </c>
      <c r="F18" s="187">
        <v>1200</v>
      </c>
      <c r="G18" s="188" t="s">
        <v>116</v>
      </c>
      <c r="H18" s="194">
        <v>0</v>
      </c>
      <c r="I18" s="190">
        <v>0</v>
      </c>
      <c r="J18" s="191">
        <f t="shared" si="0"/>
        <v>0</v>
      </c>
      <c r="K18" s="192">
        <f t="shared" si="1"/>
        <v>0</v>
      </c>
      <c r="L18" s="232">
        <f t="shared" si="2"/>
        <v>0</v>
      </c>
      <c r="M18" s="193">
        <v>0</v>
      </c>
      <c r="N18" s="234">
        <f t="shared" si="3"/>
        <v>0</v>
      </c>
      <c r="O18" s="236">
        <f t="shared" si="4"/>
        <v>0</v>
      </c>
      <c r="P18" s="49"/>
    </row>
    <row r="19" spans="1:17" ht="18.75" customHeight="1" thickBot="1" x14ac:dyDescent="0.3">
      <c r="A19" s="308" t="s">
        <v>131</v>
      </c>
      <c r="B19" s="309"/>
      <c r="C19" s="307" t="s">
        <v>132</v>
      </c>
      <c r="D19" s="307"/>
      <c r="E19" s="195" t="s">
        <v>106</v>
      </c>
      <c r="F19" s="196">
        <v>80</v>
      </c>
      <c r="G19" s="197" t="s">
        <v>116</v>
      </c>
      <c r="H19" s="198">
        <v>0</v>
      </c>
      <c r="I19" s="244">
        <v>0</v>
      </c>
      <c r="J19" s="199">
        <f t="shared" si="0"/>
        <v>0</v>
      </c>
      <c r="K19" s="259">
        <f t="shared" si="1"/>
        <v>0</v>
      </c>
      <c r="L19" s="233">
        <f t="shared" si="2"/>
        <v>0</v>
      </c>
      <c r="M19" s="193">
        <v>0</v>
      </c>
      <c r="N19" s="235">
        <f t="shared" si="3"/>
        <v>0</v>
      </c>
      <c r="O19" s="413">
        <f t="shared" si="4"/>
        <v>0</v>
      </c>
      <c r="P19" s="50"/>
    </row>
    <row r="20" spans="1:17" ht="23.25" customHeight="1" thickTop="1" thickBot="1" x14ac:dyDescent="0.3">
      <c r="A20" s="310" t="s">
        <v>133</v>
      </c>
      <c r="B20" s="311"/>
      <c r="C20" s="311"/>
      <c r="D20" s="312"/>
      <c r="E20" s="86" t="s">
        <v>106</v>
      </c>
      <c r="F20" s="87">
        <f>SUM(F9:F19)</f>
        <v>579886</v>
      </c>
      <c r="G20" s="408" t="s">
        <v>259</v>
      </c>
      <c r="H20" s="409"/>
      <c r="I20" s="409"/>
      <c r="J20" s="409"/>
      <c r="K20" s="409"/>
      <c r="L20" s="412">
        <f>SUM(L9:L19)</f>
        <v>0</v>
      </c>
      <c r="M20" s="399" t="s">
        <v>257</v>
      </c>
      <c r="N20" s="400" t="s">
        <v>257</v>
      </c>
      <c r="O20" s="241">
        <f>SUM(O9:O19)</f>
        <v>0</v>
      </c>
      <c r="P20" s="50"/>
    </row>
    <row r="21" spans="1:17" ht="20.25" customHeight="1" thickTop="1" x14ac:dyDescent="0.25">
      <c r="A21" s="85"/>
      <c r="B21" s="56"/>
      <c r="C21" s="57"/>
      <c r="D21" s="58"/>
      <c r="E21" s="59"/>
      <c r="F21" s="59"/>
      <c r="G21" s="59"/>
      <c r="H21" s="60"/>
      <c r="I21" s="61"/>
      <c r="J21" s="62"/>
      <c r="K21" s="62"/>
      <c r="L21" s="62"/>
      <c r="M21" s="63"/>
      <c r="N21" s="62"/>
      <c r="O21" s="62"/>
      <c r="P21" s="50"/>
    </row>
    <row r="22" spans="1:17" x14ac:dyDescent="0.25">
      <c r="A22" s="315" t="s">
        <v>2</v>
      </c>
      <c r="B22" s="315"/>
      <c r="C22" s="318"/>
      <c r="D22" s="319"/>
      <c r="E22" s="320"/>
      <c r="F22" s="64"/>
      <c r="G22" s="64"/>
      <c r="H22" s="65"/>
      <c r="I22" s="65"/>
      <c r="J22" s="65"/>
      <c r="K22" s="65"/>
      <c r="L22" s="66"/>
      <c r="M22" s="66"/>
      <c r="N22" s="66"/>
      <c r="O22" s="66"/>
    </row>
    <row r="23" spans="1:17" ht="15" customHeight="1" x14ac:dyDescent="0.25">
      <c r="A23" s="316" t="s">
        <v>3</v>
      </c>
      <c r="B23" s="316"/>
      <c r="C23" s="318"/>
      <c r="D23" s="319"/>
      <c r="E23" s="320"/>
      <c r="F23" s="64"/>
      <c r="G23" s="306" t="s">
        <v>234</v>
      </c>
      <c r="H23" s="306"/>
      <c r="I23" s="306"/>
      <c r="J23" s="306"/>
      <c r="K23" s="305"/>
      <c r="L23" s="305"/>
      <c r="M23" s="305"/>
      <c r="N23" s="65"/>
      <c r="O23" s="66"/>
    </row>
    <row r="24" spans="1:17" ht="15" customHeight="1" x14ac:dyDescent="0.25">
      <c r="A24" s="316" t="s">
        <v>4</v>
      </c>
      <c r="B24" s="316"/>
      <c r="C24" s="318"/>
      <c r="D24" s="319"/>
      <c r="E24" s="320"/>
      <c r="F24" s="64"/>
      <c r="G24" s="306" t="s">
        <v>233</v>
      </c>
      <c r="H24" s="306"/>
      <c r="I24" s="306"/>
      <c r="J24" s="306"/>
      <c r="K24" s="65"/>
      <c r="L24" s="66"/>
      <c r="M24" s="66"/>
      <c r="N24" s="66"/>
      <c r="O24" s="66"/>
    </row>
    <row r="25" spans="1:17" x14ac:dyDescent="0.25">
      <c r="A25" s="316" t="s">
        <v>5</v>
      </c>
      <c r="B25" s="316"/>
      <c r="C25" s="318"/>
      <c r="D25" s="319"/>
      <c r="E25" s="320"/>
      <c r="F25" s="64"/>
      <c r="G25" s="64"/>
      <c r="H25" s="65"/>
      <c r="I25" s="65"/>
      <c r="J25" s="67"/>
      <c r="K25" s="67"/>
      <c r="L25" s="68"/>
      <c r="M25" s="68"/>
      <c r="N25" s="66"/>
      <c r="O25" s="66"/>
    </row>
    <row r="26" spans="1:17" x14ac:dyDescent="0.25">
      <c r="A26" s="316" t="s">
        <v>75</v>
      </c>
      <c r="B26" s="322"/>
      <c r="C26" s="318"/>
      <c r="D26" s="319"/>
      <c r="E26" s="320"/>
      <c r="F26" s="64"/>
      <c r="G26" s="64"/>
      <c r="H26" s="65"/>
      <c r="I26" s="65"/>
      <c r="J26" s="67"/>
      <c r="K26" s="67"/>
      <c r="L26" s="68"/>
      <c r="M26" s="68"/>
      <c r="N26" s="66"/>
      <c r="O26" s="66"/>
    </row>
    <row r="27" spans="1:17" x14ac:dyDescent="0.25">
      <c r="A27" s="66"/>
      <c r="B27" s="66"/>
      <c r="C27" s="66"/>
      <c r="D27" s="69"/>
      <c r="E27" s="70"/>
      <c r="F27" s="71"/>
      <c r="G27" s="71"/>
      <c r="H27" s="66"/>
      <c r="I27" s="66"/>
      <c r="J27" s="72"/>
      <c r="K27" s="72"/>
      <c r="L27" s="73"/>
      <c r="M27" s="73"/>
      <c r="N27" s="66"/>
      <c r="O27" s="66"/>
    </row>
    <row r="28" spans="1:17" ht="21.75" customHeight="1" x14ac:dyDescent="0.25">
      <c r="A28" s="66"/>
      <c r="B28" s="66"/>
      <c r="C28" s="74"/>
      <c r="D28" s="75"/>
      <c r="E28" s="324" t="s">
        <v>37</v>
      </c>
      <c r="F28" s="324"/>
      <c r="G28" s="324"/>
      <c r="H28" s="324"/>
      <c r="I28" s="228"/>
      <c r="J28" s="72"/>
      <c r="K28" s="72"/>
      <c r="L28" s="73"/>
      <c r="M28" s="73"/>
      <c r="N28" s="75"/>
      <c r="O28" s="66"/>
    </row>
    <row r="29" spans="1:17" x14ac:dyDescent="0.25">
      <c r="A29" s="321"/>
      <c r="B29" s="321"/>
      <c r="C29" s="321"/>
      <c r="D29" s="321"/>
      <c r="E29" s="52"/>
      <c r="F29" s="323"/>
      <c r="G29" s="323"/>
      <c r="H29" s="66"/>
      <c r="I29" s="66"/>
      <c r="J29" s="65"/>
      <c r="K29" s="65"/>
      <c r="L29" s="76"/>
      <c r="M29" s="76"/>
      <c r="N29" s="76"/>
      <c r="O29" s="76"/>
    </row>
    <row r="30" spans="1:17" x14ac:dyDescent="0.25">
      <c r="A30" s="317"/>
      <c r="B30" s="317"/>
      <c r="C30" s="77"/>
      <c r="D30" s="78"/>
      <c r="E30" s="78"/>
      <c r="F30" s="75"/>
      <c r="G30" s="75"/>
      <c r="H30" s="75"/>
      <c r="I30" s="75"/>
      <c r="J30" s="66"/>
      <c r="K30" s="66"/>
      <c r="L30" s="79"/>
      <c r="M30" s="79"/>
      <c r="N30" s="79"/>
      <c r="O30" s="75"/>
    </row>
    <row r="31" spans="1:17" x14ac:dyDescent="0.25">
      <c r="A31" s="66"/>
      <c r="B31" s="80"/>
      <c r="C31" s="80"/>
      <c r="D31" s="80"/>
      <c r="E31" s="81"/>
      <c r="F31" s="81"/>
      <c r="G31" s="81"/>
      <c r="H31" s="79"/>
      <c r="I31" s="82"/>
      <c r="J31" s="75"/>
      <c r="K31" s="75"/>
      <c r="L31" s="66"/>
      <c r="M31" s="66"/>
      <c r="N31" s="66"/>
      <c r="O31" s="66"/>
    </row>
    <row r="32" spans="1:17" ht="10.9" customHeight="1" x14ac:dyDescent="0.25">
      <c r="A32" s="66"/>
      <c r="B32" s="80"/>
      <c r="C32" s="80"/>
      <c r="D32" s="80"/>
      <c r="E32" s="81"/>
      <c r="F32" s="81"/>
      <c r="G32" s="81"/>
      <c r="H32" s="79"/>
      <c r="I32" s="82"/>
      <c r="J32" s="75"/>
      <c r="K32" s="75"/>
      <c r="L32" s="66"/>
      <c r="M32" s="66"/>
      <c r="N32" s="66"/>
      <c r="O32" s="66"/>
    </row>
    <row r="33" spans="1:15" x14ac:dyDescent="0.25">
      <c r="A33" s="314"/>
      <c r="B33" s="314"/>
      <c r="C33" s="314"/>
      <c r="D33" s="314"/>
      <c r="E33" s="314"/>
      <c r="F33" s="314"/>
      <c r="G33" s="314"/>
      <c r="H33" s="314"/>
      <c r="I33" s="314"/>
      <c r="J33" s="314"/>
      <c r="K33" s="314"/>
      <c r="L33" s="66"/>
      <c r="M33" s="66"/>
      <c r="N33" s="66"/>
      <c r="O33" s="66"/>
    </row>
    <row r="34" spans="1:15" x14ac:dyDescent="0.25">
      <c r="A34" s="83"/>
      <c r="B34" s="83"/>
      <c r="C34" s="83"/>
      <c r="D34" s="83"/>
      <c r="E34" s="83"/>
      <c r="F34" s="83"/>
      <c r="G34" s="83"/>
      <c r="H34" s="83"/>
      <c r="I34" s="83"/>
      <c r="J34" s="83"/>
      <c r="K34" s="83"/>
      <c r="L34" s="83"/>
      <c r="M34" s="83"/>
      <c r="N34" s="83"/>
      <c r="O34" s="83"/>
    </row>
  </sheetData>
  <mergeCells count="53">
    <mergeCell ref="A1:K1"/>
    <mergeCell ref="E6:E8"/>
    <mergeCell ref="F6:F8"/>
    <mergeCell ref="A6:B8"/>
    <mergeCell ref="C6:D8"/>
    <mergeCell ref="G6:G8"/>
    <mergeCell ref="H6:K7"/>
    <mergeCell ref="A3:E3"/>
    <mergeCell ref="A4:O4"/>
    <mergeCell ref="A2:I2"/>
    <mergeCell ref="L6:O7"/>
    <mergeCell ref="A14:B14"/>
    <mergeCell ref="A15:B15"/>
    <mergeCell ref="A16:B16"/>
    <mergeCell ref="C14:D14"/>
    <mergeCell ref="C15:D15"/>
    <mergeCell ref="C16:D16"/>
    <mergeCell ref="C9:D9"/>
    <mergeCell ref="C10:D10"/>
    <mergeCell ref="C11:D11"/>
    <mergeCell ref="C12:D12"/>
    <mergeCell ref="C13:D13"/>
    <mergeCell ref="A9:B9"/>
    <mergeCell ref="A10:B10"/>
    <mergeCell ref="A11:B11"/>
    <mergeCell ref="A12:B12"/>
    <mergeCell ref="A13:B13"/>
    <mergeCell ref="A33:K33"/>
    <mergeCell ref="A22:B22"/>
    <mergeCell ref="A23:B23"/>
    <mergeCell ref="A24:B24"/>
    <mergeCell ref="A25:B25"/>
    <mergeCell ref="A30:B30"/>
    <mergeCell ref="C22:E22"/>
    <mergeCell ref="C23:E23"/>
    <mergeCell ref="C24:E24"/>
    <mergeCell ref="C25:E25"/>
    <mergeCell ref="A29:D29"/>
    <mergeCell ref="C26:E26"/>
    <mergeCell ref="A26:B26"/>
    <mergeCell ref="F29:G29"/>
    <mergeCell ref="E28:H28"/>
    <mergeCell ref="G24:J24"/>
    <mergeCell ref="A17:B17"/>
    <mergeCell ref="K23:M23"/>
    <mergeCell ref="G23:J23"/>
    <mergeCell ref="C19:D19"/>
    <mergeCell ref="G20:K20"/>
    <mergeCell ref="A19:B19"/>
    <mergeCell ref="A20:D20"/>
    <mergeCell ref="A18:B18"/>
    <mergeCell ref="C18:D18"/>
    <mergeCell ref="C17:D17"/>
  </mergeCells>
  <conditionalFormatting sqref="C22">
    <cfRule type="containsBlanks" dxfId="7" priority="6">
      <formula>LEN(TRIM(C22))=0</formula>
    </cfRule>
  </conditionalFormatting>
  <conditionalFormatting sqref="C23:C25">
    <cfRule type="containsBlanks" dxfId="6" priority="2">
      <formula>LEN(TRIM(C23))=0</formula>
    </cfRule>
  </conditionalFormatting>
  <conditionalFormatting sqref="C26">
    <cfRule type="containsBlanks" dxfId="5" priority="1">
      <formula>LEN(TRIM(C26))=0</formula>
    </cfRule>
  </conditionalFormatting>
  <pageMargins left="0.51181102362204722" right="0.51181102362204722" top="0.74803149606299213" bottom="0.55118110236220474" header="0.31496062992125984" footer="0.31496062992125984"/>
  <pageSetup paperSize="9" scale="76" fitToHeight="0" orientation="landscape" r:id="rId1"/>
  <headerFooter>
    <oddHeader>&amp;L&amp;"Calibri,Tučné"&amp;10Príloha č. 5 súťažných podkladov</oddHeader>
  </headerFooter>
  <ignoredErrors>
    <ignoredError sqref="A9:B17 A18"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879F0-1B2B-44E5-9242-1F0C44308B9F}">
  <sheetPr>
    <tabColor rgb="FF7030A0"/>
    <pageSetUpPr fitToPage="1"/>
  </sheetPr>
  <dimension ref="A1:O165"/>
  <sheetViews>
    <sheetView topLeftCell="A8" zoomScaleNormal="100" workbookViewId="0">
      <selection activeCell="O65" sqref="O65"/>
    </sheetView>
  </sheetViews>
  <sheetFormatPr defaultRowHeight="15" x14ac:dyDescent="0.25"/>
  <cols>
    <col min="1" max="1" width="5.28515625" customWidth="1"/>
    <col min="2" max="2" width="27.28515625" customWidth="1"/>
    <col min="3" max="3" width="44.5703125" customWidth="1"/>
    <col min="4" max="4" width="10.140625" customWidth="1"/>
    <col min="5" max="5" width="12.5703125" customWidth="1"/>
    <col min="6" max="6" width="14.7109375" customWidth="1"/>
    <col min="7" max="7" width="15.28515625" customWidth="1"/>
    <col min="8" max="8" width="10.7109375" customWidth="1"/>
    <col min="9" max="9" width="8.85546875" customWidth="1"/>
    <col min="10" max="10" width="13.42578125" customWidth="1"/>
    <col min="11" max="11" width="14.85546875" customWidth="1"/>
    <col min="12" max="12" width="12.7109375" customWidth="1"/>
    <col min="13" max="13" width="11.42578125" customWidth="1"/>
    <col min="14" max="15" width="12.7109375" customWidth="1"/>
  </cols>
  <sheetData>
    <row r="1" spans="1:15" ht="15" customHeight="1" x14ac:dyDescent="0.25">
      <c r="A1" s="321" t="s">
        <v>249</v>
      </c>
      <c r="B1" s="321"/>
      <c r="C1" s="321"/>
      <c r="D1" s="321"/>
      <c r="E1" s="321"/>
      <c r="F1" s="321"/>
      <c r="G1" s="321"/>
      <c r="H1" s="52"/>
      <c r="I1" s="52"/>
      <c r="J1" s="52"/>
      <c r="K1" s="52"/>
      <c r="L1" s="51"/>
      <c r="M1" s="51"/>
      <c r="N1" s="51"/>
      <c r="O1" s="51"/>
    </row>
    <row r="2" spans="1:15" ht="16.5" customHeight="1" x14ac:dyDescent="0.25">
      <c r="A2" s="346" t="s">
        <v>97</v>
      </c>
      <c r="B2" s="346"/>
      <c r="C2" s="346"/>
      <c r="D2" s="346"/>
      <c r="E2" s="346"/>
      <c r="F2" s="346"/>
      <c r="G2" s="346"/>
      <c r="H2" s="183"/>
      <c r="I2" s="53"/>
      <c r="J2" s="53"/>
      <c r="K2" s="53"/>
      <c r="L2" s="51"/>
      <c r="M2" s="51"/>
      <c r="N2" s="51"/>
      <c r="O2" s="51"/>
    </row>
    <row r="3" spans="1:15" x14ac:dyDescent="0.25">
      <c r="A3" s="344"/>
      <c r="B3" s="344"/>
      <c r="C3" s="344"/>
      <c r="D3" s="344"/>
      <c r="E3" s="344"/>
      <c r="F3" s="54"/>
      <c r="G3" s="54"/>
      <c r="H3" s="51"/>
      <c r="I3" s="51"/>
      <c r="J3" s="51"/>
      <c r="K3" s="51"/>
      <c r="L3" s="51"/>
      <c r="M3" s="51"/>
      <c r="N3" s="51"/>
      <c r="O3" s="51"/>
    </row>
    <row r="4" spans="1:15" ht="15" customHeight="1" x14ac:dyDescent="0.25">
      <c r="A4" s="345" t="s">
        <v>22</v>
      </c>
      <c r="B4" s="345"/>
      <c r="C4" s="345"/>
      <c r="D4" s="345"/>
      <c r="E4" s="345"/>
      <c r="F4" s="345"/>
      <c r="G4" s="345"/>
      <c r="H4" s="182"/>
      <c r="I4" s="182"/>
      <c r="J4" s="182"/>
      <c r="K4" s="182"/>
      <c r="L4" s="182"/>
      <c r="M4" s="182"/>
      <c r="N4" s="182"/>
      <c r="O4" s="182"/>
    </row>
    <row r="5" spans="1:15" ht="15.75" thickBot="1" x14ac:dyDescent="0.3">
      <c r="A5" s="55"/>
      <c r="B5" s="55"/>
      <c r="C5" s="55"/>
      <c r="D5" s="55"/>
      <c r="E5" s="55"/>
      <c r="F5" s="55"/>
      <c r="G5" s="55"/>
      <c r="H5" s="55"/>
      <c r="I5" s="55"/>
      <c r="J5" s="55"/>
      <c r="K5" s="55"/>
      <c r="L5" s="55"/>
      <c r="M5" s="55"/>
      <c r="N5" s="55"/>
      <c r="O5" s="55"/>
    </row>
    <row r="6" spans="1:15" ht="48.75" thickBot="1" x14ac:dyDescent="0.3">
      <c r="A6" s="90"/>
      <c r="B6" s="123" t="s">
        <v>135</v>
      </c>
      <c r="C6" s="124" t="s">
        <v>136</v>
      </c>
      <c r="D6" s="125" t="s">
        <v>251</v>
      </c>
      <c r="E6" s="125" t="s">
        <v>208</v>
      </c>
      <c r="F6" s="126" t="s">
        <v>260</v>
      </c>
      <c r="G6" s="125" t="s">
        <v>261</v>
      </c>
      <c r="H6" s="91"/>
      <c r="I6" s="91"/>
      <c r="J6" s="91"/>
      <c r="K6" s="92"/>
      <c r="L6" s="55"/>
      <c r="M6" s="55"/>
      <c r="N6" s="55"/>
      <c r="O6" s="55"/>
    </row>
    <row r="7" spans="1:15" ht="18" x14ac:dyDescent="0.25">
      <c r="A7" s="90"/>
      <c r="B7" s="146" t="s">
        <v>137</v>
      </c>
      <c r="C7" s="135" t="s">
        <v>202</v>
      </c>
      <c r="D7" s="136">
        <v>1300</v>
      </c>
      <c r="E7" s="249">
        <v>0</v>
      </c>
      <c r="F7" s="401">
        <f>D7*E7</f>
        <v>0</v>
      </c>
      <c r="G7" s="402">
        <f t="shared" ref="G7:G17" si="0">F7*1.23</f>
        <v>0</v>
      </c>
      <c r="H7" s="91"/>
      <c r="I7" s="91"/>
      <c r="J7" s="91"/>
      <c r="K7" s="92"/>
      <c r="L7" s="55"/>
      <c r="M7" s="55"/>
      <c r="N7" s="55"/>
      <c r="O7" s="55"/>
    </row>
    <row r="8" spans="1:15" ht="18" x14ac:dyDescent="0.25">
      <c r="A8" s="90"/>
      <c r="B8" s="147" t="s">
        <v>138</v>
      </c>
      <c r="C8" s="137" t="s">
        <v>139</v>
      </c>
      <c r="D8" s="136">
        <v>120</v>
      </c>
      <c r="E8" s="250">
        <v>0</v>
      </c>
      <c r="F8" s="403">
        <f>D8*E8</f>
        <v>0</v>
      </c>
      <c r="G8" s="402">
        <f t="shared" si="0"/>
        <v>0</v>
      </c>
      <c r="H8" s="91"/>
      <c r="I8" s="91"/>
      <c r="J8" s="91"/>
      <c r="K8" s="92"/>
      <c r="L8" s="55"/>
      <c r="M8" s="55"/>
      <c r="N8" s="55"/>
      <c r="O8" s="55"/>
    </row>
    <row r="9" spans="1:15" ht="18" x14ac:dyDescent="0.25">
      <c r="A9" s="90"/>
      <c r="B9" s="147" t="s">
        <v>140</v>
      </c>
      <c r="C9" s="137" t="s">
        <v>141</v>
      </c>
      <c r="D9" s="136">
        <v>166</v>
      </c>
      <c r="E9" s="250">
        <v>0</v>
      </c>
      <c r="F9" s="403">
        <f t="shared" ref="F9:F17" si="1">D9*E9</f>
        <v>0</v>
      </c>
      <c r="G9" s="402">
        <f t="shared" si="0"/>
        <v>0</v>
      </c>
      <c r="H9" s="91"/>
      <c r="I9" s="91"/>
      <c r="J9" s="91"/>
      <c r="K9" s="92"/>
      <c r="L9" s="55"/>
      <c r="M9" s="55"/>
      <c r="N9" s="55"/>
      <c r="O9" s="55"/>
    </row>
    <row r="10" spans="1:15" ht="18" x14ac:dyDescent="0.25">
      <c r="A10" s="90"/>
      <c r="B10" s="147" t="s">
        <v>142</v>
      </c>
      <c r="C10" s="137" t="s">
        <v>143</v>
      </c>
      <c r="D10" s="136">
        <v>30</v>
      </c>
      <c r="E10" s="250">
        <v>0</v>
      </c>
      <c r="F10" s="403">
        <f t="shared" si="1"/>
        <v>0</v>
      </c>
      <c r="G10" s="402">
        <f t="shared" si="0"/>
        <v>0</v>
      </c>
      <c r="H10" s="91"/>
      <c r="I10" s="91"/>
      <c r="J10" s="91"/>
      <c r="K10" s="92"/>
      <c r="L10" s="55"/>
      <c r="M10" s="55"/>
      <c r="N10" s="55"/>
      <c r="O10" s="55"/>
    </row>
    <row r="11" spans="1:15" ht="18" x14ac:dyDescent="0.25">
      <c r="A11" s="90"/>
      <c r="B11" s="147" t="s">
        <v>144</v>
      </c>
      <c r="C11" s="137" t="s">
        <v>145</v>
      </c>
      <c r="D11" s="136">
        <v>20</v>
      </c>
      <c r="E11" s="250">
        <v>0</v>
      </c>
      <c r="F11" s="403">
        <f t="shared" si="1"/>
        <v>0</v>
      </c>
      <c r="G11" s="402">
        <f t="shared" si="0"/>
        <v>0</v>
      </c>
      <c r="H11" s="91"/>
      <c r="I11" s="91"/>
      <c r="J11" s="91"/>
      <c r="K11" s="92"/>
      <c r="L11" s="55"/>
      <c r="M11" s="55"/>
      <c r="N11" s="55"/>
      <c r="O11" s="55"/>
    </row>
    <row r="12" spans="1:15" ht="18" x14ac:dyDescent="0.25">
      <c r="A12" s="90"/>
      <c r="B12" s="147" t="s">
        <v>146</v>
      </c>
      <c r="C12" s="137" t="s">
        <v>147</v>
      </c>
      <c r="D12" s="136">
        <v>8</v>
      </c>
      <c r="E12" s="250">
        <v>0</v>
      </c>
      <c r="F12" s="403">
        <f t="shared" si="1"/>
        <v>0</v>
      </c>
      <c r="G12" s="402">
        <f t="shared" si="0"/>
        <v>0</v>
      </c>
      <c r="H12" s="91"/>
      <c r="I12" s="91"/>
      <c r="J12" s="91"/>
      <c r="K12" s="92"/>
      <c r="L12" s="55"/>
      <c r="M12" s="55"/>
      <c r="N12" s="55"/>
      <c r="O12" s="55"/>
    </row>
    <row r="13" spans="1:15" ht="18" x14ac:dyDescent="0.25">
      <c r="A13" s="90"/>
      <c r="B13" s="147" t="s">
        <v>148</v>
      </c>
      <c r="C13" s="137" t="s">
        <v>149</v>
      </c>
      <c r="D13" s="136">
        <v>20</v>
      </c>
      <c r="E13" s="250">
        <v>0</v>
      </c>
      <c r="F13" s="403">
        <f t="shared" si="1"/>
        <v>0</v>
      </c>
      <c r="G13" s="402">
        <f t="shared" si="0"/>
        <v>0</v>
      </c>
      <c r="H13" s="91"/>
      <c r="I13" s="91"/>
      <c r="J13" s="91"/>
      <c r="K13" s="92"/>
      <c r="L13" s="55"/>
      <c r="M13" s="55"/>
      <c r="N13" s="55"/>
      <c r="O13" s="55"/>
    </row>
    <row r="14" spans="1:15" ht="18" x14ac:dyDescent="0.25">
      <c r="A14" s="90"/>
      <c r="B14" s="147" t="s">
        <v>150</v>
      </c>
      <c r="C14" s="137" t="s">
        <v>151</v>
      </c>
      <c r="D14" s="136">
        <v>166</v>
      </c>
      <c r="E14" s="250">
        <v>0</v>
      </c>
      <c r="F14" s="403">
        <f t="shared" si="1"/>
        <v>0</v>
      </c>
      <c r="G14" s="402">
        <f t="shared" si="0"/>
        <v>0</v>
      </c>
      <c r="H14" s="91"/>
      <c r="I14" s="93"/>
      <c r="J14" s="94"/>
      <c r="K14" s="92"/>
      <c r="L14" s="55"/>
      <c r="M14" s="55"/>
      <c r="N14" s="55"/>
      <c r="O14" s="55"/>
    </row>
    <row r="15" spans="1:15" ht="18" x14ac:dyDescent="0.25">
      <c r="A15" s="90"/>
      <c r="B15" s="147" t="s">
        <v>152</v>
      </c>
      <c r="C15" s="137" t="s">
        <v>153</v>
      </c>
      <c r="D15" s="136">
        <v>60</v>
      </c>
      <c r="E15" s="250">
        <v>0</v>
      </c>
      <c r="F15" s="403">
        <f t="shared" si="1"/>
        <v>0</v>
      </c>
      <c r="G15" s="402">
        <f t="shared" si="0"/>
        <v>0</v>
      </c>
      <c r="H15" s="91"/>
      <c r="I15" s="91"/>
      <c r="J15" s="91"/>
      <c r="K15" s="92"/>
      <c r="L15" s="55"/>
      <c r="M15" s="55"/>
      <c r="N15" s="55"/>
      <c r="O15" s="55"/>
    </row>
    <row r="16" spans="1:15" ht="18" x14ac:dyDescent="0.25">
      <c r="A16" s="90"/>
      <c r="B16" s="148" t="s">
        <v>154</v>
      </c>
      <c r="C16" s="138" t="s">
        <v>155</v>
      </c>
      <c r="D16" s="136">
        <v>20</v>
      </c>
      <c r="E16" s="250">
        <v>0</v>
      </c>
      <c r="F16" s="403">
        <f t="shared" si="1"/>
        <v>0</v>
      </c>
      <c r="G16" s="402">
        <f t="shared" si="0"/>
        <v>0</v>
      </c>
      <c r="H16" s="91"/>
      <c r="I16" s="91"/>
      <c r="J16" s="91"/>
      <c r="K16" s="92"/>
      <c r="L16" s="55"/>
      <c r="M16" s="55"/>
      <c r="N16" s="55"/>
      <c r="O16" s="55"/>
    </row>
    <row r="17" spans="1:15" ht="18.75" thickBot="1" x14ac:dyDescent="0.3">
      <c r="A17" s="90"/>
      <c r="B17" s="147" t="s">
        <v>156</v>
      </c>
      <c r="C17" s="137" t="s">
        <v>157</v>
      </c>
      <c r="D17" s="139">
        <v>190</v>
      </c>
      <c r="E17" s="250">
        <v>0</v>
      </c>
      <c r="F17" s="403">
        <f t="shared" si="1"/>
        <v>0</v>
      </c>
      <c r="G17" s="404">
        <f t="shared" si="0"/>
        <v>0</v>
      </c>
      <c r="H17" s="91"/>
      <c r="I17" s="91"/>
      <c r="J17" s="91"/>
      <c r="K17" s="92"/>
      <c r="L17" s="55"/>
      <c r="M17" s="55"/>
      <c r="N17" s="55"/>
      <c r="O17" s="55"/>
    </row>
    <row r="18" spans="1:15" ht="19.5" thickTop="1" thickBot="1" x14ac:dyDescent="0.3">
      <c r="A18" s="90"/>
      <c r="B18" s="370" t="s">
        <v>158</v>
      </c>
      <c r="C18" s="371"/>
      <c r="D18" s="371"/>
      <c r="E18" s="371"/>
      <c r="F18" s="149">
        <f>SUM(F7:F17)</f>
        <v>0</v>
      </c>
      <c r="G18" s="247">
        <f>SUM(G7:G17)</f>
        <v>0</v>
      </c>
      <c r="H18" s="91"/>
      <c r="I18" s="91"/>
      <c r="J18" s="91"/>
      <c r="K18" s="92"/>
      <c r="L18" s="55"/>
      <c r="M18" s="55"/>
      <c r="N18" s="55"/>
      <c r="O18" s="55"/>
    </row>
    <row r="19" spans="1:15" ht="18.75" thickBot="1" x14ac:dyDescent="0.3">
      <c r="A19" s="90"/>
      <c r="B19" s="91"/>
      <c r="C19" s="91"/>
      <c r="D19" s="91"/>
      <c r="E19" s="91"/>
      <c r="F19" s="95"/>
      <c r="G19" s="91"/>
      <c r="H19" s="91"/>
      <c r="I19" s="91"/>
      <c r="J19" s="91"/>
      <c r="K19" s="92"/>
      <c r="L19" s="55"/>
      <c r="M19" s="55"/>
      <c r="N19" s="55"/>
      <c r="O19" s="55"/>
    </row>
    <row r="20" spans="1:15" ht="51.75" customHeight="1" thickBot="1" x14ac:dyDescent="0.3">
      <c r="A20" s="90"/>
      <c r="B20" s="168" t="s">
        <v>186</v>
      </c>
      <c r="C20" s="256" t="s">
        <v>187</v>
      </c>
      <c r="D20" s="167" t="s">
        <v>159</v>
      </c>
      <c r="E20" s="168" t="s">
        <v>256</v>
      </c>
      <c r="F20" s="168" t="s">
        <v>262</v>
      </c>
      <c r="G20" s="167" t="s">
        <v>263</v>
      </c>
      <c r="H20" s="91"/>
      <c r="I20" s="91"/>
      <c r="J20" s="91"/>
      <c r="K20" s="92"/>
      <c r="L20" s="55"/>
      <c r="M20" s="55"/>
      <c r="N20" s="55"/>
      <c r="O20" s="55"/>
    </row>
    <row r="21" spans="1:15" ht="18" x14ac:dyDescent="0.25">
      <c r="A21" s="90"/>
      <c r="B21" s="150" t="s">
        <v>188</v>
      </c>
      <c r="C21" s="169">
        <v>0</v>
      </c>
      <c r="D21" s="128">
        <v>24</v>
      </c>
      <c r="E21" s="129">
        <v>2</v>
      </c>
      <c r="F21" s="130">
        <f>C21*D21*2</f>
        <v>0</v>
      </c>
      <c r="G21" s="141">
        <f>F21*1.23</f>
        <v>0</v>
      </c>
      <c r="H21" s="91"/>
      <c r="I21" s="91"/>
      <c r="J21" s="91"/>
      <c r="K21" s="92"/>
      <c r="L21" s="55"/>
      <c r="M21" s="55"/>
      <c r="N21" s="55"/>
      <c r="O21" s="55"/>
    </row>
    <row r="22" spans="1:15" ht="18" x14ac:dyDescent="0.25">
      <c r="A22" s="90"/>
      <c r="B22" s="151" t="s">
        <v>189</v>
      </c>
      <c r="C22" s="165">
        <v>0</v>
      </c>
      <c r="D22" s="132">
        <v>24</v>
      </c>
      <c r="E22" s="133">
        <v>2</v>
      </c>
      <c r="F22" s="134">
        <f t="shared" ref="F22:F29" si="2">(C22*D22)*E22</f>
        <v>0</v>
      </c>
      <c r="G22" s="141">
        <f t="shared" ref="G22:G29" si="3">SUM(F22*1.23)</f>
        <v>0</v>
      </c>
      <c r="H22" s="91"/>
      <c r="I22" s="91"/>
      <c r="J22" s="91"/>
      <c r="K22" s="92"/>
      <c r="L22" s="55"/>
      <c r="M22" s="55"/>
      <c r="N22" s="55"/>
      <c r="O22" s="55"/>
    </row>
    <row r="23" spans="1:15" ht="18" x14ac:dyDescent="0.25">
      <c r="A23" s="90"/>
      <c r="B23" s="151" t="s">
        <v>160</v>
      </c>
      <c r="C23" s="165">
        <v>0</v>
      </c>
      <c r="D23" s="132">
        <v>24</v>
      </c>
      <c r="E23" s="133">
        <v>16</v>
      </c>
      <c r="F23" s="134">
        <f t="shared" si="2"/>
        <v>0</v>
      </c>
      <c r="G23" s="141">
        <f t="shared" si="3"/>
        <v>0</v>
      </c>
      <c r="H23" s="91"/>
      <c r="I23" s="91"/>
      <c r="J23" s="91"/>
      <c r="K23" s="92"/>
      <c r="L23" s="55"/>
      <c r="M23" s="55"/>
      <c r="N23" s="55"/>
      <c r="O23" s="55"/>
    </row>
    <row r="24" spans="1:15" ht="18" x14ac:dyDescent="0.25">
      <c r="A24" s="90"/>
      <c r="B24" s="151" t="s">
        <v>190</v>
      </c>
      <c r="C24" s="165">
        <v>0</v>
      </c>
      <c r="D24" s="132">
        <v>24</v>
      </c>
      <c r="E24" s="133">
        <v>2</v>
      </c>
      <c r="F24" s="134">
        <f t="shared" si="2"/>
        <v>0</v>
      </c>
      <c r="G24" s="141">
        <f t="shared" si="3"/>
        <v>0</v>
      </c>
      <c r="H24" s="91"/>
      <c r="I24" s="91"/>
      <c r="J24" s="91"/>
      <c r="K24" s="92"/>
      <c r="L24" s="55"/>
      <c r="M24" s="55"/>
      <c r="N24" s="55"/>
      <c r="O24" s="55"/>
    </row>
    <row r="25" spans="1:15" ht="18" x14ac:dyDescent="0.25">
      <c r="A25" s="90"/>
      <c r="B25" s="152" t="s">
        <v>191</v>
      </c>
      <c r="C25" s="165">
        <v>0</v>
      </c>
      <c r="D25" s="132">
        <v>24</v>
      </c>
      <c r="E25" s="133">
        <v>2</v>
      </c>
      <c r="F25" s="134">
        <f t="shared" si="2"/>
        <v>0</v>
      </c>
      <c r="G25" s="141">
        <f t="shared" si="3"/>
        <v>0</v>
      </c>
      <c r="H25" s="91"/>
      <c r="I25" s="91"/>
      <c r="J25" s="91"/>
      <c r="K25" s="92"/>
      <c r="L25" s="55"/>
      <c r="M25" s="55"/>
      <c r="N25" s="55"/>
      <c r="O25" s="55"/>
    </row>
    <row r="26" spans="1:15" ht="18" x14ac:dyDescent="0.25">
      <c r="A26" s="90"/>
      <c r="B26" s="151" t="s">
        <v>192</v>
      </c>
      <c r="C26" s="165">
        <v>0</v>
      </c>
      <c r="D26" s="132">
        <v>24</v>
      </c>
      <c r="E26" s="133">
        <v>1</v>
      </c>
      <c r="F26" s="134">
        <f t="shared" si="2"/>
        <v>0</v>
      </c>
      <c r="G26" s="141">
        <f t="shared" si="3"/>
        <v>0</v>
      </c>
      <c r="H26" s="91"/>
      <c r="I26" s="91"/>
      <c r="J26" s="91"/>
      <c r="K26" s="92"/>
      <c r="L26" s="55"/>
      <c r="M26" s="55"/>
      <c r="N26" s="55"/>
      <c r="O26" s="55"/>
    </row>
    <row r="27" spans="1:15" ht="18" x14ac:dyDescent="0.25">
      <c r="A27" s="90"/>
      <c r="B27" s="151" t="s">
        <v>193</v>
      </c>
      <c r="C27" s="165">
        <v>0</v>
      </c>
      <c r="D27" s="132">
        <v>24</v>
      </c>
      <c r="E27" s="133">
        <v>1</v>
      </c>
      <c r="F27" s="134">
        <f t="shared" si="2"/>
        <v>0</v>
      </c>
      <c r="G27" s="141">
        <f t="shared" si="3"/>
        <v>0</v>
      </c>
      <c r="H27" s="91"/>
      <c r="I27" s="91"/>
      <c r="J27" s="91"/>
      <c r="K27" s="92"/>
      <c r="L27" s="55"/>
      <c r="M27" s="55"/>
      <c r="N27" s="55"/>
      <c r="O27" s="55"/>
    </row>
    <row r="28" spans="1:15" ht="18" x14ac:dyDescent="0.25">
      <c r="A28" s="90"/>
      <c r="B28" s="151" t="s">
        <v>161</v>
      </c>
      <c r="C28" s="165">
        <v>0</v>
      </c>
      <c r="D28" s="132">
        <v>24</v>
      </c>
      <c r="E28" s="133">
        <v>12</v>
      </c>
      <c r="F28" s="134">
        <f t="shared" si="2"/>
        <v>0</v>
      </c>
      <c r="G28" s="141">
        <f t="shared" si="3"/>
        <v>0</v>
      </c>
      <c r="H28" s="91"/>
      <c r="I28" s="91"/>
      <c r="J28" s="91"/>
      <c r="K28" s="92"/>
      <c r="L28" s="55"/>
      <c r="M28" s="55"/>
      <c r="N28" s="55"/>
      <c r="O28" s="55"/>
    </row>
    <row r="29" spans="1:15" ht="18.75" thickBot="1" x14ac:dyDescent="0.3">
      <c r="A29" s="90"/>
      <c r="B29" s="153" t="s">
        <v>162</v>
      </c>
      <c r="C29" s="166">
        <v>0</v>
      </c>
      <c r="D29" s="144">
        <v>24</v>
      </c>
      <c r="E29" s="145">
        <v>4</v>
      </c>
      <c r="F29" s="405">
        <f t="shared" si="2"/>
        <v>0</v>
      </c>
      <c r="G29" s="243">
        <f t="shared" si="3"/>
        <v>0</v>
      </c>
      <c r="H29" s="91"/>
      <c r="I29" s="91"/>
      <c r="J29" s="91"/>
      <c r="K29" s="92"/>
      <c r="L29" s="55"/>
      <c r="M29" s="55"/>
      <c r="N29" s="55"/>
      <c r="O29" s="55"/>
    </row>
    <row r="30" spans="1:15" ht="19.5" thickTop="1" thickBot="1" x14ac:dyDescent="0.3">
      <c r="A30" s="90"/>
      <c r="B30" s="360" t="s">
        <v>163</v>
      </c>
      <c r="C30" s="361"/>
      <c r="D30" s="361"/>
      <c r="E30" s="362"/>
      <c r="F30" s="257">
        <f>SUM(F21:F29)</f>
        <v>0</v>
      </c>
      <c r="G30" s="248">
        <f>SUM(G21:G29)</f>
        <v>0</v>
      </c>
      <c r="H30" s="91"/>
      <c r="I30" s="91"/>
      <c r="J30" s="91"/>
      <c r="K30" s="92"/>
      <c r="L30" s="55"/>
      <c r="M30" s="55"/>
      <c r="N30" s="55"/>
      <c r="O30" s="55"/>
    </row>
    <row r="31" spans="1:15" ht="18.75" thickBot="1" x14ac:dyDescent="0.3">
      <c r="A31" s="90"/>
      <c r="B31" s="91"/>
      <c r="C31" s="91"/>
      <c r="D31" s="91"/>
      <c r="E31" s="95"/>
      <c r="F31" s="91"/>
      <c r="G31" s="91"/>
      <c r="H31" s="91"/>
      <c r="I31" s="91"/>
      <c r="J31" s="91"/>
      <c r="K31" s="92"/>
      <c r="L31" s="55"/>
      <c r="M31" s="55"/>
      <c r="N31" s="55"/>
      <c r="O31" s="55"/>
    </row>
    <row r="32" spans="1:15" ht="36.75" thickBot="1" x14ac:dyDescent="0.3">
      <c r="A32" s="90"/>
      <c r="B32" s="155" t="s">
        <v>212</v>
      </c>
      <c r="C32" s="155" t="s">
        <v>164</v>
      </c>
      <c r="D32" s="155" t="s">
        <v>165</v>
      </c>
      <c r="E32" s="163" t="s">
        <v>210</v>
      </c>
      <c r="F32" s="163" t="s">
        <v>254</v>
      </c>
      <c r="G32" s="155" t="s">
        <v>166</v>
      </c>
      <c r="H32" s="163" t="s">
        <v>209</v>
      </c>
      <c r="I32" s="163" t="s">
        <v>252</v>
      </c>
      <c r="J32" s="156" t="s">
        <v>264</v>
      </c>
      <c r="K32" s="157" t="s">
        <v>265</v>
      </c>
      <c r="L32" s="55"/>
      <c r="M32" s="55"/>
      <c r="N32" s="55"/>
      <c r="O32" s="55"/>
    </row>
    <row r="33" spans="1:15" x14ac:dyDescent="0.25">
      <c r="A33" s="90"/>
      <c r="B33" s="140" t="s">
        <v>213</v>
      </c>
      <c r="C33" s="127" t="s">
        <v>194</v>
      </c>
      <c r="D33" s="158" t="s">
        <v>168</v>
      </c>
      <c r="E33" s="255">
        <v>0</v>
      </c>
      <c r="F33" s="129">
        <v>122</v>
      </c>
      <c r="G33" s="164" t="s">
        <v>169</v>
      </c>
      <c r="H33" s="128">
        <v>1</v>
      </c>
      <c r="I33" s="128">
        <v>1</v>
      </c>
      <c r="J33" s="130">
        <f>(F33*E33)</f>
        <v>0</v>
      </c>
      <c r="K33" s="242">
        <f t="shared" ref="K33:K40" si="4">J33*1.23</f>
        <v>0</v>
      </c>
      <c r="L33" s="55"/>
      <c r="M33" s="55"/>
      <c r="N33" s="55"/>
      <c r="O33" s="55"/>
    </row>
    <row r="34" spans="1:15" x14ac:dyDescent="0.25">
      <c r="A34" s="90"/>
      <c r="B34" s="142" t="s">
        <v>214</v>
      </c>
      <c r="C34" s="131" t="s">
        <v>191</v>
      </c>
      <c r="D34" s="159" t="s">
        <v>168</v>
      </c>
      <c r="E34" s="251">
        <v>0</v>
      </c>
      <c r="F34" s="133">
        <v>104</v>
      </c>
      <c r="G34" s="131" t="s">
        <v>170</v>
      </c>
      <c r="H34" s="132">
        <v>1</v>
      </c>
      <c r="I34" s="132">
        <v>1</v>
      </c>
      <c r="J34" s="134">
        <f>(F34*E34)</f>
        <v>0</v>
      </c>
      <c r="K34" s="141">
        <f t="shared" si="4"/>
        <v>0</v>
      </c>
      <c r="L34" s="55"/>
      <c r="M34" s="55"/>
      <c r="N34" s="55"/>
      <c r="O34" s="55"/>
    </row>
    <row r="35" spans="1:15" x14ac:dyDescent="0.25">
      <c r="A35" s="90"/>
      <c r="B35" s="142" t="s">
        <v>214</v>
      </c>
      <c r="C35" s="131" t="s">
        <v>191</v>
      </c>
      <c r="D35" s="159" t="s">
        <v>168</v>
      </c>
      <c r="E35" s="251">
        <v>0</v>
      </c>
      <c r="F35" s="133">
        <v>104</v>
      </c>
      <c r="G35" s="131" t="s">
        <v>171</v>
      </c>
      <c r="H35" s="132">
        <v>1</v>
      </c>
      <c r="I35" s="132">
        <v>1</v>
      </c>
      <c r="J35" s="134">
        <f>SUM(F35*E35)</f>
        <v>0</v>
      </c>
      <c r="K35" s="141">
        <f t="shared" si="4"/>
        <v>0</v>
      </c>
      <c r="L35" s="55"/>
      <c r="M35" s="55"/>
      <c r="N35" s="55"/>
      <c r="O35" s="55"/>
    </row>
    <row r="36" spans="1:15" x14ac:dyDescent="0.25">
      <c r="A36" s="90"/>
      <c r="B36" s="142" t="s">
        <v>215</v>
      </c>
      <c r="C36" s="131" t="s">
        <v>195</v>
      </c>
      <c r="D36" s="159" t="s">
        <v>168</v>
      </c>
      <c r="E36" s="251">
        <v>0</v>
      </c>
      <c r="F36" s="133">
        <v>104</v>
      </c>
      <c r="G36" s="131" t="s">
        <v>172</v>
      </c>
      <c r="H36" s="132">
        <v>1</v>
      </c>
      <c r="I36" s="132">
        <v>1</v>
      </c>
      <c r="J36" s="134">
        <f>SUM(E36*F36)</f>
        <v>0</v>
      </c>
      <c r="K36" s="141">
        <f t="shared" si="4"/>
        <v>0</v>
      </c>
      <c r="L36" s="55"/>
      <c r="M36" s="55"/>
      <c r="N36" s="55"/>
      <c r="O36" s="55"/>
    </row>
    <row r="37" spans="1:15" x14ac:dyDescent="0.25">
      <c r="A37" s="90"/>
      <c r="B37" s="142" t="s">
        <v>216</v>
      </c>
      <c r="C37" s="131" t="s">
        <v>189</v>
      </c>
      <c r="D37" s="159" t="s">
        <v>168</v>
      </c>
      <c r="E37" s="251">
        <v>0</v>
      </c>
      <c r="F37" s="133">
        <v>36</v>
      </c>
      <c r="G37" s="131" t="s">
        <v>172</v>
      </c>
      <c r="H37" s="132">
        <v>1</v>
      </c>
      <c r="I37" s="132">
        <v>0.5</v>
      </c>
      <c r="J37" s="134">
        <f>(F37*E37)</f>
        <v>0</v>
      </c>
      <c r="K37" s="141">
        <f t="shared" si="4"/>
        <v>0</v>
      </c>
      <c r="L37" s="55"/>
      <c r="M37" s="55"/>
      <c r="N37" s="55"/>
      <c r="O37" s="55"/>
    </row>
    <row r="38" spans="1:15" x14ac:dyDescent="0.25">
      <c r="A38" s="90"/>
      <c r="B38" s="142" t="s">
        <v>217</v>
      </c>
      <c r="C38" s="131" t="s">
        <v>196</v>
      </c>
      <c r="D38" s="159" t="s">
        <v>168</v>
      </c>
      <c r="E38" s="251">
        <v>0</v>
      </c>
      <c r="F38" s="133">
        <v>104</v>
      </c>
      <c r="G38" s="131" t="s">
        <v>172</v>
      </c>
      <c r="H38" s="132">
        <v>1</v>
      </c>
      <c r="I38" s="132">
        <v>1</v>
      </c>
      <c r="J38" s="134">
        <f>(F38*E38)</f>
        <v>0</v>
      </c>
      <c r="K38" s="141">
        <f t="shared" si="4"/>
        <v>0</v>
      </c>
      <c r="L38" s="55"/>
      <c r="M38" s="55"/>
      <c r="N38" s="55"/>
      <c r="O38" s="55"/>
    </row>
    <row r="39" spans="1:15" x14ac:dyDescent="0.25">
      <c r="A39" s="90"/>
      <c r="B39" s="142" t="s">
        <v>173</v>
      </c>
      <c r="C39" s="131" t="s">
        <v>174</v>
      </c>
      <c r="D39" s="159" t="s">
        <v>175</v>
      </c>
      <c r="E39" s="251">
        <v>0</v>
      </c>
      <c r="F39" s="133">
        <v>416</v>
      </c>
      <c r="G39" s="131"/>
      <c r="H39" s="132">
        <v>4</v>
      </c>
      <c r="I39" s="132">
        <v>1</v>
      </c>
      <c r="J39" s="134">
        <f>(F39*E39)</f>
        <v>0</v>
      </c>
      <c r="K39" s="141">
        <f t="shared" si="4"/>
        <v>0</v>
      </c>
      <c r="L39" s="55"/>
      <c r="M39" s="55"/>
      <c r="N39" s="55"/>
      <c r="O39" s="55"/>
    </row>
    <row r="40" spans="1:15" ht="15.75" thickBot="1" x14ac:dyDescent="0.3">
      <c r="A40" s="90"/>
      <c r="B40" s="142" t="s">
        <v>176</v>
      </c>
      <c r="C40" s="131" t="s">
        <v>177</v>
      </c>
      <c r="D40" s="159" t="s">
        <v>175</v>
      </c>
      <c r="E40" s="251">
        <v>0</v>
      </c>
      <c r="F40" s="133">
        <v>104</v>
      </c>
      <c r="G40" s="131"/>
      <c r="H40" s="132">
        <v>1</v>
      </c>
      <c r="I40" s="132">
        <v>0.5</v>
      </c>
      <c r="J40" s="406">
        <f>(F40*E40)</f>
        <v>0</v>
      </c>
      <c r="K40" s="243">
        <f t="shared" si="4"/>
        <v>0</v>
      </c>
      <c r="L40" s="55"/>
      <c r="M40" s="55"/>
      <c r="N40" s="55"/>
      <c r="O40" s="55"/>
    </row>
    <row r="41" spans="1:15" ht="16.5" thickTop="1" thickBot="1" x14ac:dyDescent="0.3">
      <c r="A41" s="90"/>
      <c r="B41" s="354" t="s">
        <v>158</v>
      </c>
      <c r="C41" s="355"/>
      <c r="D41" s="355"/>
      <c r="E41" s="355"/>
      <c r="F41" s="355"/>
      <c r="G41" s="355"/>
      <c r="H41" s="355"/>
      <c r="I41" s="355"/>
      <c r="J41" s="253">
        <f>SUM(J33:J40)</f>
        <v>0</v>
      </c>
      <c r="K41" s="252">
        <f>SUM(K33:K40)</f>
        <v>0</v>
      </c>
      <c r="L41" s="55"/>
      <c r="M41" s="55"/>
      <c r="N41" s="55"/>
      <c r="O41" s="55"/>
    </row>
    <row r="42" spans="1:15" ht="18.75" thickBot="1" x14ac:dyDescent="0.3">
      <c r="A42" s="90"/>
      <c r="B42" s="91"/>
      <c r="C42" s="91"/>
      <c r="D42" s="91"/>
      <c r="E42" s="91"/>
      <c r="F42" s="95"/>
      <c r="G42" s="91"/>
      <c r="H42" s="91"/>
      <c r="I42" s="91"/>
      <c r="J42" s="91"/>
      <c r="K42" s="92"/>
      <c r="L42" s="55"/>
      <c r="M42" s="55"/>
      <c r="N42" s="55"/>
      <c r="O42" s="55"/>
    </row>
    <row r="43" spans="1:15" ht="36.75" thickBot="1" x14ac:dyDescent="0.3">
      <c r="A43" s="90"/>
      <c r="B43" s="155" t="s">
        <v>211</v>
      </c>
      <c r="C43" s="155" t="s">
        <v>164</v>
      </c>
      <c r="D43" s="155" t="s">
        <v>165</v>
      </c>
      <c r="E43" s="163" t="s">
        <v>210</v>
      </c>
      <c r="F43" s="163" t="s">
        <v>254</v>
      </c>
      <c r="G43" s="155" t="s">
        <v>166</v>
      </c>
      <c r="H43" s="163" t="s">
        <v>203</v>
      </c>
      <c r="I43" s="163" t="s">
        <v>167</v>
      </c>
      <c r="J43" s="156" t="s">
        <v>266</v>
      </c>
      <c r="K43" s="157" t="s">
        <v>265</v>
      </c>
      <c r="L43" s="55"/>
      <c r="M43" s="55"/>
      <c r="N43" s="55"/>
      <c r="O43" s="55"/>
    </row>
    <row r="44" spans="1:15" x14ac:dyDescent="0.25">
      <c r="A44" s="90"/>
      <c r="B44" s="140" t="s">
        <v>218</v>
      </c>
      <c r="C44" s="127" t="s">
        <v>194</v>
      </c>
      <c r="D44" s="158" t="s">
        <v>168</v>
      </c>
      <c r="E44" s="169">
        <v>0</v>
      </c>
      <c r="F44" s="129">
        <v>50</v>
      </c>
      <c r="G44" s="127" t="s">
        <v>178</v>
      </c>
      <c r="H44" s="128">
        <v>1</v>
      </c>
      <c r="I44" s="128">
        <v>0.5</v>
      </c>
      <c r="J44" s="130">
        <f t="shared" ref="J44:J52" si="5">(F44*E44)</f>
        <v>0</v>
      </c>
      <c r="K44" s="242">
        <f t="shared" ref="K44:K52" si="6">J44*1.23</f>
        <v>0</v>
      </c>
      <c r="L44" s="55"/>
      <c r="M44" s="55"/>
      <c r="N44" s="55"/>
      <c r="O44" s="55"/>
    </row>
    <row r="45" spans="1:15" x14ac:dyDescent="0.25">
      <c r="A45" s="90"/>
      <c r="B45" s="143" t="s">
        <v>179</v>
      </c>
      <c r="C45" s="131" t="s">
        <v>180</v>
      </c>
      <c r="D45" s="159" t="s">
        <v>175</v>
      </c>
      <c r="E45" s="165">
        <v>0</v>
      </c>
      <c r="F45" s="133">
        <v>10160</v>
      </c>
      <c r="G45" s="131" t="s">
        <v>181</v>
      </c>
      <c r="H45" s="132">
        <v>16</v>
      </c>
      <c r="I45" s="132">
        <v>6</v>
      </c>
      <c r="J45" s="134">
        <f t="shared" si="5"/>
        <v>0</v>
      </c>
      <c r="K45" s="141">
        <f t="shared" si="6"/>
        <v>0</v>
      </c>
      <c r="L45" s="55"/>
      <c r="M45" s="55"/>
      <c r="N45" s="55"/>
      <c r="O45" s="55"/>
    </row>
    <row r="46" spans="1:15" x14ac:dyDescent="0.25">
      <c r="A46" s="90"/>
      <c r="B46" s="142" t="s">
        <v>217</v>
      </c>
      <c r="C46" s="131" t="s">
        <v>197</v>
      </c>
      <c r="D46" s="159" t="s">
        <v>168</v>
      </c>
      <c r="E46" s="165">
        <v>0</v>
      </c>
      <c r="F46" s="133">
        <v>48</v>
      </c>
      <c r="G46" s="131" t="s">
        <v>172</v>
      </c>
      <c r="H46" s="132">
        <v>1</v>
      </c>
      <c r="I46" s="132">
        <v>0.5</v>
      </c>
      <c r="J46" s="134">
        <f t="shared" si="5"/>
        <v>0</v>
      </c>
      <c r="K46" s="141">
        <f t="shared" si="6"/>
        <v>0</v>
      </c>
      <c r="L46" s="55"/>
      <c r="M46" s="55"/>
      <c r="N46" s="55"/>
      <c r="O46" s="55"/>
    </row>
    <row r="47" spans="1:15" x14ac:dyDescent="0.25">
      <c r="A47" s="90"/>
      <c r="B47" s="142" t="s">
        <v>219</v>
      </c>
      <c r="C47" s="131" t="s">
        <v>198</v>
      </c>
      <c r="D47" s="159" t="s">
        <v>168</v>
      </c>
      <c r="E47" s="165">
        <v>0</v>
      </c>
      <c r="F47" s="133">
        <v>24</v>
      </c>
      <c r="G47" s="131" t="s">
        <v>172</v>
      </c>
      <c r="H47" s="132">
        <v>1</v>
      </c>
      <c r="I47" s="132" t="s">
        <v>182</v>
      </c>
      <c r="J47" s="134">
        <f t="shared" si="5"/>
        <v>0</v>
      </c>
      <c r="K47" s="141">
        <f t="shared" si="6"/>
        <v>0</v>
      </c>
      <c r="L47" s="55"/>
      <c r="M47" s="55"/>
      <c r="N47" s="55"/>
      <c r="O47" s="55"/>
    </row>
    <row r="48" spans="1:15" x14ac:dyDescent="0.25">
      <c r="A48" s="90"/>
      <c r="B48" s="142" t="s">
        <v>220</v>
      </c>
      <c r="C48" s="131" t="s">
        <v>199</v>
      </c>
      <c r="D48" s="159" t="s">
        <v>168</v>
      </c>
      <c r="E48" s="165">
        <v>0</v>
      </c>
      <c r="F48" s="133">
        <v>104</v>
      </c>
      <c r="G48" s="131" t="s">
        <v>183</v>
      </c>
      <c r="H48" s="132">
        <v>1</v>
      </c>
      <c r="I48" s="132">
        <v>1</v>
      </c>
      <c r="J48" s="134">
        <f t="shared" si="5"/>
        <v>0</v>
      </c>
      <c r="K48" s="141">
        <f t="shared" si="6"/>
        <v>0</v>
      </c>
      <c r="L48" s="55"/>
      <c r="M48" s="55"/>
      <c r="N48" s="55"/>
      <c r="O48" s="55"/>
    </row>
    <row r="49" spans="1:15" x14ac:dyDescent="0.25">
      <c r="A49" s="90"/>
      <c r="B49" s="142" t="s">
        <v>173</v>
      </c>
      <c r="C49" s="131" t="s">
        <v>174</v>
      </c>
      <c r="D49" s="159" t="s">
        <v>175</v>
      </c>
      <c r="E49" s="165">
        <v>0</v>
      </c>
      <c r="F49" s="133">
        <v>832</v>
      </c>
      <c r="G49" s="131"/>
      <c r="H49" s="132">
        <v>8</v>
      </c>
      <c r="I49" s="132">
        <v>1</v>
      </c>
      <c r="J49" s="134">
        <f t="shared" si="5"/>
        <v>0</v>
      </c>
      <c r="K49" s="141">
        <f t="shared" si="6"/>
        <v>0</v>
      </c>
      <c r="L49" s="55"/>
      <c r="M49" s="55"/>
      <c r="N49" s="55"/>
      <c r="O49" s="55"/>
    </row>
    <row r="50" spans="1:15" x14ac:dyDescent="0.25">
      <c r="A50" s="90"/>
      <c r="B50" s="142" t="s">
        <v>221</v>
      </c>
      <c r="C50" s="131" t="s">
        <v>200</v>
      </c>
      <c r="D50" s="159" t="s">
        <v>168</v>
      </c>
      <c r="E50" s="165">
        <v>0</v>
      </c>
      <c r="F50" s="133">
        <v>30</v>
      </c>
      <c r="G50" s="131" t="s">
        <v>172</v>
      </c>
      <c r="H50" s="132">
        <v>1</v>
      </c>
      <c r="I50" s="132"/>
      <c r="J50" s="134">
        <f t="shared" si="5"/>
        <v>0</v>
      </c>
      <c r="K50" s="141">
        <f t="shared" si="6"/>
        <v>0</v>
      </c>
      <c r="L50" s="55"/>
      <c r="M50" s="55"/>
      <c r="N50" s="55"/>
      <c r="O50" s="55"/>
    </row>
    <row r="51" spans="1:15" x14ac:dyDescent="0.25">
      <c r="A51" s="90"/>
      <c r="B51" s="142" t="s">
        <v>215</v>
      </c>
      <c r="C51" s="131" t="s">
        <v>201</v>
      </c>
      <c r="D51" s="159" t="s">
        <v>168</v>
      </c>
      <c r="E51" s="165">
        <v>0</v>
      </c>
      <c r="F51" s="133">
        <v>104</v>
      </c>
      <c r="G51" s="131" t="s">
        <v>172</v>
      </c>
      <c r="H51" s="132">
        <v>1</v>
      </c>
      <c r="I51" s="132">
        <v>1</v>
      </c>
      <c r="J51" s="134">
        <f t="shared" si="5"/>
        <v>0</v>
      </c>
      <c r="K51" s="141">
        <f t="shared" si="6"/>
        <v>0</v>
      </c>
      <c r="L51" s="55"/>
      <c r="M51" s="55"/>
      <c r="N51" s="55"/>
      <c r="O51" s="55"/>
    </row>
    <row r="52" spans="1:15" ht="15.75" thickBot="1" x14ac:dyDescent="0.3">
      <c r="A52" s="90"/>
      <c r="B52" s="142" t="s">
        <v>176</v>
      </c>
      <c r="C52" s="131" t="s">
        <v>184</v>
      </c>
      <c r="D52" s="159" t="s">
        <v>175</v>
      </c>
      <c r="E52" s="165">
        <v>0</v>
      </c>
      <c r="F52" s="133">
        <v>104</v>
      </c>
      <c r="G52" s="131"/>
      <c r="H52" s="132">
        <v>2</v>
      </c>
      <c r="I52" s="132">
        <v>0.5</v>
      </c>
      <c r="J52" s="134">
        <f t="shared" si="5"/>
        <v>0</v>
      </c>
      <c r="K52" s="243">
        <f t="shared" si="6"/>
        <v>0</v>
      </c>
      <c r="L52" s="55"/>
      <c r="M52" s="55"/>
      <c r="N52" s="55"/>
      <c r="O52" s="55"/>
    </row>
    <row r="53" spans="1:15" ht="16.5" thickTop="1" thickBot="1" x14ac:dyDescent="0.3">
      <c r="A53" s="90"/>
      <c r="B53" s="356" t="s">
        <v>163</v>
      </c>
      <c r="C53" s="357"/>
      <c r="D53" s="357"/>
      <c r="E53" s="357"/>
      <c r="F53" s="357"/>
      <c r="G53" s="357"/>
      <c r="H53" s="357"/>
      <c r="I53" s="357"/>
      <c r="J53" s="178">
        <f>SUM(J44:J52)</f>
        <v>0</v>
      </c>
      <c r="K53" s="245">
        <f>SUM(K44:K52)</f>
        <v>0</v>
      </c>
      <c r="L53" s="55"/>
      <c r="M53" s="55"/>
      <c r="N53" s="55"/>
      <c r="O53" s="55"/>
    </row>
    <row r="54" spans="1:15" ht="15.75" thickBot="1" x14ac:dyDescent="0.3">
      <c r="A54" s="90"/>
      <c r="B54" s="160"/>
      <c r="C54" s="160"/>
      <c r="D54" s="160"/>
      <c r="E54" s="161"/>
      <c r="F54" s="160"/>
      <c r="G54" s="160"/>
      <c r="H54" s="160"/>
      <c r="I54" s="160"/>
      <c r="J54" s="160"/>
      <c r="K54" s="162"/>
      <c r="L54" s="55"/>
      <c r="M54" s="55"/>
      <c r="N54" s="55"/>
      <c r="O54" s="55"/>
    </row>
    <row r="55" spans="1:15" ht="36.75" thickBot="1" x14ac:dyDescent="0.3">
      <c r="A55" s="90"/>
      <c r="B55" s="170" t="s">
        <v>185</v>
      </c>
      <c r="C55" s="171"/>
      <c r="D55" s="172" t="s">
        <v>165</v>
      </c>
      <c r="E55" s="179" t="s">
        <v>210</v>
      </c>
      <c r="F55" s="173" t="s">
        <v>253</v>
      </c>
      <c r="G55" s="172" t="s">
        <v>166</v>
      </c>
      <c r="H55" s="173" t="s">
        <v>207</v>
      </c>
      <c r="I55" s="173" t="s">
        <v>255</v>
      </c>
      <c r="J55" s="173" t="s">
        <v>268</v>
      </c>
      <c r="K55" s="173" t="s">
        <v>267</v>
      </c>
      <c r="L55" s="55"/>
      <c r="M55" s="55"/>
      <c r="N55" s="55"/>
      <c r="O55" s="55"/>
    </row>
    <row r="56" spans="1:15" x14ac:dyDescent="0.25">
      <c r="A56" s="90"/>
      <c r="B56" s="176" t="s">
        <v>146</v>
      </c>
      <c r="C56" s="127" t="s">
        <v>204</v>
      </c>
      <c r="D56" s="184" t="s">
        <v>168</v>
      </c>
      <c r="E56" s="169">
        <v>0</v>
      </c>
      <c r="F56" s="174">
        <v>8</v>
      </c>
      <c r="G56" s="128" t="s">
        <v>172</v>
      </c>
      <c r="H56" s="128">
        <v>1</v>
      </c>
      <c r="I56" s="127"/>
      <c r="J56" s="407">
        <f>SUM(E56*F56)</f>
        <v>0</v>
      </c>
      <c r="K56" s="242">
        <f>J56*1.23</f>
        <v>0</v>
      </c>
      <c r="L56" s="55"/>
      <c r="M56" s="55"/>
      <c r="N56" s="55"/>
      <c r="O56" s="55"/>
    </row>
    <row r="57" spans="1:15" x14ac:dyDescent="0.25">
      <c r="A57" s="90"/>
      <c r="B57" s="177" t="s">
        <v>148</v>
      </c>
      <c r="C57" s="131" t="s">
        <v>205</v>
      </c>
      <c r="D57" s="185" t="s">
        <v>168</v>
      </c>
      <c r="E57" s="165">
        <v>0</v>
      </c>
      <c r="F57" s="175">
        <v>60</v>
      </c>
      <c r="G57" s="132" t="s">
        <v>172</v>
      </c>
      <c r="H57" s="132">
        <v>1</v>
      </c>
      <c r="I57" s="131"/>
      <c r="J57" s="407">
        <f>SUM(E57*F57)</f>
        <v>0</v>
      </c>
      <c r="K57" s="141">
        <f>J57*1.23</f>
        <v>0</v>
      </c>
      <c r="L57" s="55"/>
      <c r="M57" s="55"/>
      <c r="N57" s="55"/>
      <c r="O57" s="55"/>
    </row>
    <row r="58" spans="1:15" x14ac:dyDescent="0.25">
      <c r="A58" s="90"/>
      <c r="B58" s="177" t="s">
        <v>154</v>
      </c>
      <c r="C58" s="131" t="s">
        <v>258</v>
      </c>
      <c r="D58" s="185" t="s">
        <v>168</v>
      </c>
      <c r="E58" s="165">
        <v>0</v>
      </c>
      <c r="F58" s="175">
        <v>10</v>
      </c>
      <c r="G58" s="132" t="s">
        <v>172</v>
      </c>
      <c r="H58" s="132">
        <v>2</v>
      </c>
      <c r="I58" s="131"/>
      <c r="J58" s="407">
        <f>SUM(E58*F58)</f>
        <v>0</v>
      </c>
      <c r="K58" s="141">
        <f>J58*1.23</f>
        <v>0</v>
      </c>
      <c r="L58" s="55"/>
      <c r="M58" s="55"/>
      <c r="N58" s="55"/>
      <c r="O58" s="55"/>
    </row>
    <row r="59" spans="1:15" ht="15.75" thickBot="1" x14ac:dyDescent="0.3">
      <c r="A59" s="90"/>
      <c r="B59" s="177" t="s">
        <v>152</v>
      </c>
      <c r="C59" s="131" t="s">
        <v>206</v>
      </c>
      <c r="D59" s="185" t="s">
        <v>168</v>
      </c>
      <c r="E59" s="165">
        <v>0</v>
      </c>
      <c r="F59" s="175">
        <v>30</v>
      </c>
      <c r="G59" s="132" t="s">
        <v>172</v>
      </c>
      <c r="H59" s="132">
        <v>1</v>
      </c>
      <c r="I59" s="131"/>
      <c r="J59" s="407">
        <f>SUM(E59*F59)</f>
        <v>0</v>
      </c>
      <c r="K59" s="243">
        <f>J59*1.23</f>
        <v>0</v>
      </c>
      <c r="L59" s="55"/>
      <c r="M59" s="55"/>
      <c r="N59" s="55"/>
      <c r="O59" s="55"/>
    </row>
    <row r="60" spans="1:15" ht="16.5" thickTop="1" thickBot="1" x14ac:dyDescent="0.3">
      <c r="A60" s="90"/>
      <c r="B60" s="358" t="s">
        <v>163</v>
      </c>
      <c r="C60" s="359"/>
      <c r="D60" s="359"/>
      <c r="E60" s="359"/>
      <c r="F60" s="359"/>
      <c r="G60" s="359"/>
      <c r="H60" s="359"/>
      <c r="I60" s="359"/>
      <c r="J60" s="254">
        <f>SUM(J56:J59)</f>
        <v>0</v>
      </c>
      <c r="K60" s="246">
        <f>SUM(K56:K59)</f>
        <v>0</v>
      </c>
      <c r="L60" s="55"/>
      <c r="M60" s="55"/>
      <c r="N60" s="55"/>
      <c r="O60" s="55"/>
    </row>
    <row r="61" spans="1:15" ht="18.75" thickBot="1" x14ac:dyDescent="0.3">
      <c r="A61" s="55"/>
      <c r="B61" s="91"/>
      <c r="C61" s="91"/>
      <c r="D61" s="91"/>
      <c r="E61" s="91"/>
      <c r="F61" s="91"/>
      <c r="G61" s="91"/>
      <c r="H61" s="91"/>
      <c r="I61" s="91"/>
      <c r="J61" s="91"/>
      <c r="K61" s="92"/>
      <c r="L61" s="55"/>
      <c r="M61" s="55"/>
      <c r="N61" s="55"/>
      <c r="O61" s="55"/>
    </row>
    <row r="62" spans="1:15" ht="15.75" thickBot="1" x14ac:dyDescent="0.3">
      <c r="A62" s="55"/>
      <c r="B62" s="410" t="s">
        <v>272</v>
      </c>
      <c r="C62" s="411"/>
      <c r="D62" s="411"/>
      <c r="E62" s="411"/>
      <c r="F62" s="411"/>
      <c r="G62" s="411"/>
      <c r="H62" s="411"/>
      <c r="I62" s="411"/>
      <c r="J62" s="258">
        <f>F18+F30+J41+J53+J60</f>
        <v>0</v>
      </c>
      <c r="K62" s="238">
        <f>G18+G30+K41+K53+K60</f>
        <v>0</v>
      </c>
      <c r="L62" s="55"/>
      <c r="M62" s="55"/>
      <c r="N62" s="55"/>
      <c r="O62" s="55"/>
    </row>
    <row r="63" spans="1:15" x14ac:dyDescent="0.25">
      <c r="A63" s="55"/>
      <c r="B63" s="55"/>
      <c r="C63" s="55"/>
      <c r="D63" s="55"/>
      <c r="E63" s="55"/>
      <c r="F63" s="55"/>
      <c r="G63" s="55"/>
      <c r="H63" s="55"/>
      <c r="I63" s="55"/>
      <c r="J63" s="55"/>
      <c r="K63" s="239"/>
      <c r="L63" s="55"/>
      <c r="M63" s="55"/>
      <c r="N63" s="55"/>
      <c r="O63" s="55"/>
    </row>
    <row r="64" spans="1:15" x14ac:dyDescent="0.25">
      <c r="A64" s="55"/>
      <c r="B64" s="55"/>
      <c r="C64" s="55"/>
      <c r="D64" s="55"/>
      <c r="E64" s="55"/>
      <c r="F64" s="55"/>
      <c r="G64" s="55"/>
      <c r="H64" s="55"/>
      <c r="I64" s="55"/>
      <c r="J64" s="55"/>
      <c r="K64" s="55"/>
      <c r="L64" s="55"/>
      <c r="M64" s="55"/>
      <c r="N64" s="55"/>
      <c r="O64" s="55"/>
    </row>
    <row r="65" spans="1:15" ht="15" customHeight="1" x14ac:dyDescent="0.25">
      <c r="A65" s="315" t="s">
        <v>2</v>
      </c>
      <c r="B65" s="366"/>
      <c r="C65" s="89"/>
      <c r="D65" s="181"/>
      <c r="E65" s="181"/>
      <c r="F65" s="64"/>
      <c r="G65" s="64"/>
      <c r="H65" s="65"/>
      <c r="I65" s="65"/>
      <c r="J65" s="65"/>
      <c r="K65" s="65"/>
      <c r="L65" s="66"/>
      <c r="M65" s="66"/>
      <c r="N65" s="66"/>
      <c r="O65" s="66"/>
    </row>
    <row r="66" spans="1:15" ht="15" customHeight="1" x14ac:dyDescent="0.25">
      <c r="A66" s="316" t="s">
        <v>3</v>
      </c>
      <c r="B66" s="322"/>
      <c r="C66" s="89"/>
      <c r="D66" s="181"/>
      <c r="E66" s="181"/>
      <c r="F66" s="64"/>
      <c r="G66" s="64"/>
      <c r="H66" s="65"/>
      <c r="I66" s="65"/>
      <c r="J66" s="65"/>
      <c r="K66" s="65"/>
      <c r="L66" s="65"/>
      <c r="M66" s="65"/>
      <c r="N66" s="65"/>
      <c r="O66" s="66"/>
    </row>
    <row r="67" spans="1:15" x14ac:dyDescent="0.25">
      <c r="A67" s="316" t="s">
        <v>4</v>
      </c>
      <c r="B67" s="322"/>
      <c r="C67" s="89"/>
      <c r="D67" s="181"/>
      <c r="E67" s="181"/>
      <c r="F67" s="64"/>
      <c r="G67" s="64"/>
      <c r="H67" s="65"/>
      <c r="I67" s="65" t="s">
        <v>38</v>
      </c>
      <c r="J67" s="65"/>
      <c r="K67" s="65"/>
      <c r="L67" s="66"/>
      <c r="M67" s="66"/>
      <c r="N67" s="66"/>
      <c r="O67" s="66"/>
    </row>
    <row r="68" spans="1:15" x14ac:dyDescent="0.25">
      <c r="A68" s="316" t="s">
        <v>5</v>
      </c>
      <c r="B68" s="322"/>
      <c r="C68" s="89"/>
      <c r="D68" s="181"/>
      <c r="E68" s="181"/>
      <c r="F68" s="64"/>
      <c r="G68" s="64"/>
      <c r="H68" s="65"/>
      <c r="I68" s="65"/>
      <c r="J68" s="67"/>
      <c r="K68" s="67"/>
      <c r="L68" s="68"/>
      <c r="M68" s="68"/>
      <c r="N68" s="66"/>
      <c r="O68" s="66"/>
    </row>
    <row r="69" spans="1:15" ht="15" customHeight="1" x14ac:dyDescent="0.25">
      <c r="A69" s="316" t="s">
        <v>75</v>
      </c>
      <c r="B69" s="322"/>
      <c r="C69" s="89"/>
      <c r="D69" s="181"/>
      <c r="E69" s="181"/>
      <c r="F69" s="64"/>
      <c r="G69" s="64"/>
      <c r="H69" s="65"/>
      <c r="I69" s="65"/>
      <c r="J69" s="67"/>
      <c r="K69" s="67"/>
      <c r="L69" s="68"/>
      <c r="M69" s="68"/>
      <c r="N69" s="66"/>
      <c r="O69" s="66"/>
    </row>
    <row r="70" spans="1:15" x14ac:dyDescent="0.25">
      <c r="A70" s="66"/>
      <c r="B70" s="66"/>
      <c r="C70" s="66"/>
      <c r="D70" s="180"/>
      <c r="E70" s="71"/>
      <c r="F70" s="71"/>
      <c r="G70" s="71"/>
      <c r="H70" s="66"/>
      <c r="I70" s="66"/>
      <c r="J70" s="72"/>
      <c r="K70" s="72"/>
      <c r="L70" s="73"/>
      <c r="M70" s="73"/>
      <c r="N70" s="66"/>
      <c r="O70" s="66"/>
    </row>
    <row r="71" spans="1:15" x14ac:dyDescent="0.25">
      <c r="A71" s="66"/>
      <c r="B71" s="66"/>
      <c r="C71" s="74"/>
      <c r="D71" s="75"/>
      <c r="E71" s="368" t="s">
        <v>234</v>
      </c>
      <c r="F71" s="368"/>
      <c r="G71" s="368"/>
      <c r="H71" s="353"/>
      <c r="I71" s="353"/>
      <c r="J71" s="72"/>
      <c r="K71" s="72"/>
      <c r="L71" s="73"/>
      <c r="M71" s="73"/>
      <c r="N71" s="75"/>
      <c r="O71" s="66"/>
    </row>
    <row r="72" spans="1:15" ht="15" customHeight="1" x14ac:dyDescent="0.25">
      <c r="A72" s="367" t="s">
        <v>37</v>
      </c>
      <c r="B72" s="367"/>
      <c r="C72" s="367"/>
      <c r="D72" s="367"/>
      <c r="E72" s="367" t="s">
        <v>239</v>
      </c>
      <c r="F72" s="367"/>
      <c r="G72" s="367"/>
      <c r="H72" s="66"/>
      <c r="I72" s="66"/>
      <c r="J72" s="65"/>
      <c r="K72" s="65"/>
      <c r="L72" s="76"/>
      <c r="M72" s="76"/>
      <c r="N72" s="76"/>
      <c r="O72" s="76"/>
    </row>
    <row r="73" spans="1:15" x14ac:dyDescent="0.25">
      <c r="A73" s="88"/>
      <c r="B73" s="88"/>
      <c r="C73" s="77"/>
      <c r="D73" s="78"/>
      <c r="E73" s="78"/>
      <c r="F73" s="75"/>
      <c r="G73" s="75"/>
      <c r="H73" s="75"/>
      <c r="I73" s="75"/>
      <c r="J73" s="66"/>
      <c r="K73" s="66"/>
      <c r="L73" s="79"/>
      <c r="M73" s="79"/>
      <c r="N73" s="79"/>
      <c r="O73" s="75"/>
    </row>
    <row r="74" spans="1:15" x14ac:dyDescent="0.25">
      <c r="A74" s="66"/>
      <c r="B74" s="80"/>
      <c r="C74" s="80"/>
      <c r="D74" s="80"/>
      <c r="E74" s="81"/>
      <c r="F74" s="81"/>
      <c r="G74" s="81"/>
      <c r="H74" s="79"/>
      <c r="I74" s="82"/>
      <c r="J74" s="75"/>
      <c r="K74" s="75"/>
      <c r="L74" s="66"/>
      <c r="M74" s="66"/>
      <c r="N74" s="66"/>
      <c r="O74" s="66"/>
    </row>
    <row r="75" spans="1:15" ht="10.9" customHeight="1" x14ac:dyDescent="0.25">
      <c r="A75" s="66"/>
      <c r="B75" s="80"/>
      <c r="C75" s="80"/>
      <c r="D75" s="80"/>
      <c r="E75" s="81"/>
      <c r="F75" s="81"/>
      <c r="G75" s="81"/>
      <c r="H75" s="79"/>
      <c r="I75" s="82"/>
      <c r="J75" s="75"/>
      <c r="K75" s="75"/>
      <c r="L75" s="66"/>
      <c r="M75" s="66"/>
      <c r="N75" s="66"/>
      <c r="O75" s="66"/>
    </row>
    <row r="76" spans="1:15" x14ac:dyDescent="0.25">
      <c r="A76" s="65"/>
      <c r="B76" s="65"/>
      <c r="C76" s="65"/>
      <c r="D76" s="65"/>
      <c r="E76" s="65"/>
      <c r="F76" s="65"/>
      <c r="G76" s="65"/>
      <c r="H76" s="65"/>
      <c r="I76" s="65"/>
      <c r="J76" s="65"/>
      <c r="K76" s="65"/>
      <c r="L76" s="66"/>
      <c r="M76" s="66"/>
      <c r="N76" s="66"/>
      <c r="O76" s="66"/>
    </row>
    <row r="77" spans="1:15" x14ac:dyDescent="0.25">
      <c r="A77" s="83"/>
      <c r="B77" s="83"/>
      <c r="C77" s="83"/>
      <c r="D77" s="83"/>
      <c r="E77" s="83"/>
      <c r="F77" s="83"/>
      <c r="G77" s="83"/>
      <c r="H77" s="83"/>
      <c r="I77" s="83"/>
      <c r="J77" s="83"/>
      <c r="K77" s="83"/>
      <c r="L77" s="83"/>
      <c r="M77" s="83"/>
      <c r="N77" s="83"/>
      <c r="O77" s="83"/>
    </row>
    <row r="85" spans="2:15" x14ac:dyDescent="0.25">
      <c r="B85" s="50"/>
      <c r="C85" s="50"/>
      <c r="D85" s="50"/>
      <c r="E85" s="50"/>
      <c r="F85" s="50"/>
      <c r="G85" s="50"/>
      <c r="H85" s="50"/>
      <c r="I85" s="50"/>
      <c r="J85" s="50"/>
      <c r="K85" s="50"/>
      <c r="L85" s="50"/>
      <c r="M85" s="50"/>
      <c r="N85" s="50"/>
      <c r="O85" s="50"/>
    </row>
    <row r="86" spans="2:15" x14ac:dyDescent="0.25">
      <c r="B86" s="50"/>
      <c r="C86" s="50"/>
      <c r="D86" s="50"/>
      <c r="E86" s="50"/>
      <c r="F86" s="50"/>
      <c r="G86" s="50"/>
      <c r="H86" s="50"/>
      <c r="I86" s="50"/>
      <c r="J86" s="50"/>
      <c r="K86" s="50"/>
      <c r="L86" s="50"/>
      <c r="M86" s="50"/>
      <c r="N86" s="50"/>
      <c r="O86" s="50"/>
    </row>
    <row r="87" spans="2:15" ht="18" x14ac:dyDescent="0.25">
      <c r="B87" s="99"/>
      <c r="C87" s="99"/>
      <c r="D87" s="100"/>
      <c r="E87" s="100"/>
      <c r="F87" s="100"/>
      <c r="G87" s="100"/>
      <c r="H87" s="101"/>
      <c r="I87" s="101"/>
      <c r="J87" s="101"/>
      <c r="K87" s="102"/>
      <c r="L87" s="50"/>
      <c r="M87" s="50"/>
      <c r="N87" s="50"/>
      <c r="O87" s="50"/>
    </row>
    <row r="88" spans="2:15" ht="18" x14ac:dyDescent="0.25">
      <c r="B88" s="103"/>
      <c r="C88" s="98"/>
      <c r="D88" s="104"/>
      <c r="E88" s="105"/>
      <c r="F88" s="106"/>
      <c r="G88" s="106"/>
      <c r="H88" s="101"/>
      <c r="I88" s="101"/>
      <c r="J88" s="101"/>
      <c r="K88" s="102"/>
      <c r="L88" s="50"/>
      <c r="M88" s="50"/>
      <c r="N88" s="50"/>
      <c r="O88" s="50"/>
    </row>
    <row r="89" spans="2:15" ht="18" x14ac:dyDescent="0.25">
      <c r="B89" s="103"/>
      <c r="C89" s="98"/>
      <c r="D89" s="104"/>
      <c r="E89" s="105"/>
      <c r="F89" s="106"/>
      <c r="G89" s="106"/>
      <c r="H89" s="101"/>
      <c r="I89" s="101"/>
      <c r="J89" s="101"/>
      <c r="K89" s="102"/>
      <c r="L89" s="50"/>
      <c r="M89" s="50"/>
      <c r="N89" s="50"/>
      <c r="O89" s="50"/>
    </row>
    <row r="90" spans="2:15" ht="18" x14ac:dyDescent="0.25">
      <c r="B90" s="103"/>
      <c r="C90" s="98"/>
      <c r="D90" s="104"/>
      <c r="E90" s="105"/>
      <c r="F90" s="106"/>
      <c r="G90" s="106"/>
      <c r="H90" s="101"/>
      <c r="I90" s="101"/>
      <c r="J90" s="101"/>
      <c r="K90" s="102"/>
      <c r="L90" s="50"/>
      <c r="M90" s="50"/>
      <c r="N90" s="50"/>
      <c r="O90" s="50"/>
    </row>
    <row r="91" spans="2:15" ht="18" x14ac:dyDescent="0.25">
      <c r="B91" s="103"/>
      <c r="C91" s="98"/>
      <c r="D91" s="104"/>
      <c r="E91" s="105"/>
      <c r="F91" s="106"/>
      <c r="G91" s="106"/>
      <c r="H91" s="101"/>
      <c r="I91" s="101"/>
      <c r="J91" s="101"/>
      <c r="K91" s="102"/>
      <c r="L91" s="50"/>
      <c r="M91" s="50"/>
      <c r="N91" s="50"/>
      <c r="O91" s="50"/>
    </row>
    <row r="92" spans="2:15" ht="18" x14ac:dyDescent="0.25">
      <c r="B92" s="103"/>
      <c r="C92" s="98"/>
      <c r="D92" s="104"/>
      <c r="E92" s="105"/>
      <c r="F92" s="106"/>
      <c r="G92" s="106"/>
      <c r="H92" s="101"/>
      <c r="I92" s="101"/>
      <c r="J92" s="101"/>
      <c r="K92" s="102"/>
      <c r="L92" s="50"/>
      <c r="M92" s="50"/>
      <c r="N92" s="50"/>
      <c r="O92" s="50"/>
    </row>
    <row r="93" spans="2:15" ht="18" x14ac:dyDescent="0.25">
      <c r="B93" s="103"/>
      <c r="C93" s="98"/>
      <c r="D93" s="104"/>
      <c r="E93" s="105"/>
      <c r="F93" s="106"/>
      <c r="G93" s="106"/>
      <c r="H93" s="101"/>
      <c r="I93" s="101"/>
      <c r="J93" s="101"/>
      <c r="K93" s="102"/>
      <c r="L93" s="50"/>
      <c r="M93" s="50"/>
      <c r="N93" s="50"/>
      <c r="O93" s="50"/>
    </row>
    <row r="94" spans="2:15" ht="18" x14ac:dyDescent="0.25">
      <c r="B94" s="103"/>
      <c r="C94" s="98"/>
      <c r="D94" s="104"/>
      <c r="E94" s="105"/>
      <c r="F94" s="106"/>
      <c r="G94" s="106"/>
      <c r="H94" s="101"/>
      <c r="I94" s="101"/>
      <c r="J94" s="101"/>
      <c r="K94" s="102"/>
      <c r="L94" s="50"/>
      <c r="M94" s="50"/>
      <c r="N94" s="50"/>
      <c r="O94" s="50"/>
    </row>
    <row r="95" spans="2:15" ht="18" x14ac:dyDescent="0.25">
      <c r="B95" s="103"/>
      <c r="C95" s="98"/>
      <c r="D95" s="104"/>
      <c r="E95" s="105"/>
      <c r="F95" s="106"/>
      <c r="G95" s="106"/>
      <c r="H95" s="101"/>
      <c r="I95" s="96"/>
      <c r="J95" s="97"/>
      <c r="K95" s="102"/>
      <c r="L95" s="50"/>
      <c r="M95" s="50"/>
      <c r="N95" s="50"/>
      <c r="O95" s="50"/>
    </row>
    <row r="96" spans="2:15" ht="18" x14ac:dyDescent="0.25">
      <c r="B96" s="103"/>
      <c r="C96" s="98"/>
      <c r="D96" s="104"/>
      <c r="E96" s="105"/>
      <c r="F96" s="106"/>
      <c r="G96" s="106"/>
      <c r="H96" s="101"/>
      <c r="I96" s="101"/>
      <c r="J96" s="101"/>
      <c r="K96" s="102"/>
      <c r="L96" s="50"/>
      <c r="M96" s="50"/>
      <c r="N96" s="50"/>
      <c r="O96" s="50"/>
    </row>
    <row r="97" spans="2:15" ht="18" x14ac:dyDescent="0.25">
      <c r="B97" s="107"/>
      <c r="C97" s="108"/>
      <c r="D97" s="104"/>
      <c r="E97" s="105"/>
      <c r="F97" s="106"/>
      <c r="G97" s="106"/>
      <c r="H97" s="101"/>
      <c r="I97" s="101"/>
      <c r="J97" s="101"/>
      <c r="K97" s="102"/>
      <c r="L97" s="50"/>
      <c r="M97" s="50"/>
      <c r="N97" s="50"/>
      <c r="O97" s="50"/>
    </row>
    <row r="98" spans="2:15" ht="18" x14ac:dyDescent="0.25">
      <c r="B98" s="103"/>
      <c r="C98" s="98"/>
      <c r="D98" s="109"/>
      <c r="E98" s="105"/>
      <c r="F98" s="106"/>
      <c r="G98" s="106"/>
      <c r="H98" s="101"/>
      <c r="I98" s="101"/>
      <c r="J98" s="101"/>
      <c r="K98" s="102"/>
      <c r="L98" s="50"/>
      <c r="M98" s="50"/>
      <c r="N98" s="50"/>
      <c r="O98" s="50"/>
    </row>
    <row r="99" spans="2:15" ht="18" x14ac:dyDescent="0.25">
      <c r="B99" s="369"/>
      <c r="C99" s="369"/>
      <c r="D99" s="369"/>
      <c r="E99" s="369"/>
      <c r="F99" s="106"/>
      <c r="G99" s="110"/>
      <c r="H99" s="101"/>
      <c r="I99" s="101"/>
      <c r="J99" s="101"/>
      <c r="K99" s="102"/>
      <c r="L99" s="50"/>
      <c r="M99" s="50"/>
      <c r="N99" s="50"/>
      <c r="O99" s="50"/>
    </row>
    <row r="100" spans="2:15" ht="18" x14ac:dyDescent="0.25">
      <c r="B100" s="101"/>
      <c r="C100" s="101"/>
      <c r="D100" s="101"/>
      <c r="E100" s="101"/>
      <c r="F100" s="111"/>
      <c r="G100" s="101"/>
      <c r="H100" s="101"/>
      <c r="I100" s="101"/>
      <c r="J100" s="101"/>
      <c r="K100" s="102"/>
      <c r="L100" s="50"/>
      <c r="M100" s="50"/>
      <c r="N100" s="50"/>
      <c r="O100" s="50"/>
    </row>
    <row r="101" spans="2:15" ht="18" x14ac:dyDescent="0.25">
      <c r="B101" s="99"/>
      <c r="C101" s="99"/>
      <c r="D101" s="100"/>
      <c r="E101" s="99"/>
      <c r="F101" s="100"/>
      <c r="G101" s="100"/>
      <c r="H101" s="101"/>
      <c r="I101" s="101"/>
      <c r="J101" s="101"/>
      <c r="K101" s="102"/>
      <c r="L101" s="50"/>
      <c r="M101" s="50"/>
      <c r="N101" s="50"/>
      <c r="O101" s="50"/>
    </row>
    <row r="102" spans="2:15" ht="18" x14ac:dyDescent="0.25">
      <c r="B102" s="98"/>
      <c r="C102" s="112"/>
      <c r="D102" s="113"/>
      <c r="E102" s="114"/>
      <c r="F102" s="106"/>
      <c r="G102" s="106"/>
      <c r="H102" s="101"/>
      <c r="I102" s="101"/>
      <c r="J102" s="101"/>
      <c r="K102" s="102"/>
      <c r="L102" s="50"/>
      <c r="M102" s="50"/>
      <c r="N102" s="50"/>
      <c r="O102" s="50"/>
    </row>
    <row r="103" spans="2:15" ht="18" x14ac:dyDescent="0.25">
      <c r="B103" s="98"/>
      <c r="C103" s="112"/>
      <c r="D103" s="113"/>
      <c r="E103" s="114"/>
      <c r="F103" s="106"/>
      <c r="G103" s="106"/>
      <c r="H103" s="101"/>
      <c r="I103" s="101"/>
      <c r="J103" s="101"/>
      <c r="K103" s="102"/>
      <c r="L103" s="50"/>
      <c r="M103" s="50"/>
      <c r="N103" s="50"/>
      <c r="O103" s="50"/>
    </row>
    <row r="104" spans="2:15" ht="18" x14ac:dyDescent="0.25">
      <c r="B104" s="98"/>
      <c r="C104" s="112"/>
      <c r="D104" s="113"/>
      <c r="E104" s="114"/>
      <c r="F104" s="106"/>
      <c r="G104" s="106"/>
      <c r="H104" s="101"/>
      <c r="I104" s="101"/>
      <c r="J104" s="101"/>
      <c r="K104" s="102"/>
      <c r="L104" s="50"/>
      <c r="M104" s="50"/>
      <c r="N104" s="50"/>
      <c r="O104" s="50"/>
    </row>
    <row r="105" spans="2:15" ht="18" x14ac:dyDescent="0.25">
      <c r="B105" s="98"/>
      <c r="C105" s="112"/>
      <c r="D105" s="113"/>
      <c r="E105" s="114"/>
      <c r="F105" s="106"/>
      <c r="G105" s="106"/>
      <c r="H105" s="101"/>
      <c r="I105" s="101"/>
      <c r="J105" s="101"/>
      <c r="K105" s="102"/>
      <c r="L105" s="50"/>
      <c r="M105" s="50"/>
      <c r="N105" s="50"/>
      <c r="O105" s="50"/>
    </row>
    <row r="106" spans="2:15" ht="18" x14ac:dyDescent="0.25">
      <c r="B106" s="108"/>
      <c r="C106" s="112"/>
      <c r="D106" s="113"/>
      <c r="E106" s="114"/>
      <c r="F106" s="106"/>
      <c r="G106" s="106"/>
      <c r="H106" s="101"/>
      <c r="I106" s="101"/>
      <c r="J106" s="101"/>
      <c r="K106" s="102"/>
      <c r="L106" s="50"/>
      <c r="M106" s="50"/>
      <c r="N106" s="50"/>
      <c r="O106" s="50"/>
    </row>
    <row r="107" spans="2:15" ht="18" x14ac:dyDescent="0.25">
      <c r="B107" s="98"/>
      <c r="C107" s="112"/>
      <c r="D107" s="113"/>
      <c r="E107" s="114"/>
      <c r="F107" s="106"/>
      <c r="G107" s="106"/>
      <c r="H107" s="101"/>
      <c r="I107" s="101"/>
      <c r="J107" s="101"/>
      <c r="K107" s="102"/>
      <c r="L107" s="50"/>
      <c r="M107" s="50"/>
      <c r="N107" s="50"/>
      <c r="O107" s="50"/>
    </row>
    <row r="108" spans="2:15" ht="18" x14ac:dyDescent="0.25">
      <c r="B108" s="98"/>
      <c r="C108" s="112"/>
      <c r="D108" s="113"/>
      <c r="E108" s="114"/>
      <c r="F108" s="106"/>
      <c r="G108" s="106"/>
      <c r="H108" s="101"/>
      <c r="I108" s="101"/>
      <c r="J108" s="101"/>
      <c r="K108" s="102"/>
      <c r="L108" s="50"/>
      <c r="M108" s="50"/>
      <c r="N108" s="50"/>
      <c r="O108" s="50"/>
    </row>
    <row r="109" spans="2:15" ht="18" x14ac:dyDescent="0.25">
      <c r="B109" s="98"/>
      <c r="C109" s="112"/>
      <c r="D109" s="113"/>
      <c r="E109" s="114"/>
      <c r="F109" s="106"/>
      <c r="G109" s="106"/>
      <c r="H109" s="101"/>
      <c r="I109" s="101"/>
      <c r="J109" s="101"/>
      <c r="K109" s="102"/>
      <c r="L109" s="50"/>
      <c r="M109" s="50"/>
      <c r="N109" s="50"/>
      <c r="O109" s="50"/>
    </row>
    <row r="110" spans="2:15" ht="18" x14ac:dyDescent="0.25">
      <c r="B110" s="98"/>
      <c r="C110" s="112"/>
      <c r="D110" s="113"/>
      <c r="E110" s="114"/>
      <c r="F110" s="106"/>
      <c r="G110" s="106"/>
      <c r="H110" s="101"/>
      <c r="I110" s="101"/>
      <c r="J110" s="101"/>
      <c r="K110" s="102"/>
      <c r="L110" s="50"/>
      <c r="M110" s="50"/>
      <c r="N110" s="50"/>
      <c r="O110" s="50"/>
    </row>
    <row r="111" spans="2:15" ht="18" x14ac:dyDescent="0.25">
      <c r="B111" s="369"/>
      <c r="C111" s="369"/>
      <c r="D111" s="369"/>
      <c r="E111" s="369"/>
      <c r="F111" s="369"/>
      <c r="G111" s="110"/>
      <c r="H111" s="101"/>
      <c r="I111" s="101"/>
      <c r="J111" s="101"/>
      <c r="K111" s="102"/>
      <c r="L111" s="50"/>
      <c r="M111" s="50"/>
      <c r="N111" s="50"/>
      <c r="O111" s="50"/>
    </row>
    <row r="112" spans="2:15" ht="18" x14ac:dyDescent="0.25">
      <c r="B112" s="101"/>
      <c r="C112" s="101"/>
      <c r="D112" s="101"/>
      <c r="E112" s="111"/>
      <c r="F112" s="101"/>
      <c r="G112" s="101"/>
      <c r="H112" s="101"/>
      <c r="I112" s="101"/>
      <c r="J112" s="101"/>
      <c r="K112" s="102"/>
      <c r="L112" s="50"/>
      <c r="M112" s="50"/>
      <c r="N112" s="50"/>
      <c r="O112" s="50"/>
    </row>
    <row r="113" spans="2:15" x14ac:dyDescent="0.25">
      <c r="B113" s="99"/>
      <c r="C113" s="99"/>
      <c r="D113" s="99"/>
      <c r="E113" s="100"/>
      <c r="F113" s="99"/>
      <c r="G113" s="99"/>
      <c r="H113" s="99"/>
      <c r="I113" s="99"/>
      <c r="J113" s="100"/>
      <c r="K113" s="100"/>
      <c r="L113" s="50"/>
      <c r="M113" s="50"/>
      <c r="N113" s="50"/>
      <c r="O113" s="50"/>
    </row>
    <row r="114" spans="2:15" x14ac:dyDescent="0.25">
      <c r="B114" s="98"/>
      <c r="C114" s="98"/>
      <c r="D114" s="115"/>
      <c r="E114" s="112"/>
      <c r="F114" s="114"/>
      <c r="G114" s="98"/>
      <c r="H114" s="113"/>
      <c r="I114" s="113"/>
      <c r="J114" s="106"/>
      <c r="K114" s="106"/>
      <c r="L114" s="50"/>
      <c r="M114" s="50"/>
      <c r="N114" s="50"/>
      <c r="O114" s="50"/>
    </row>
    <row r="115" spans="2:15" x14ac:dyDescent="0.25">
      <c r="B115" s="98"/>
      <c r="C115" s="98"/>
      <c r="D115" s="115"/>
      <c r="E115" s="112"/>
      <c r="F115" s="114"/>
      <c r="G115" s="98"/>
      <c r="H115" s="113"/>
      <c r="I115" s="113"/>
      <c r="J115" s="106"/>
      <c r="K115" s="106"/>
      <c r="L115" s="50"/>
      <c r="M115" s="50"/>
      <c r="N115" s="50"/>
      <c r="O115" s="50"/>
    </row>
    <row r="116" spans="2:15" x14ac:dyDescent="0.25">
      <c r="B116" s="98"/>
      <c r="C116" s="98"/>
      <c r="D116" s="115"/>
      <c r="E116" s="112"/>
      <c r="F116" s="114"/>
      <c r="G116" s="98"/>
      <c r="H116" s="113"/>
      <c r="I116" s="113"/>
      <c r="J116" s="106"/>
      <c r="K116" s="106"/>
      <c r="L116" s="50"/>
      <c r="M116" s="50"/>
      <c r="N116" s="50"/>
      <c r="O116" s="50"/>
    </row>
    <row r="117" spans="2:15" x14ac:dyDescent="0.25">
      <c r="B117" s="98"/>
      <c r="C117" s="98"/>
      <c r="D117" s="115"/>
      <c r="E117" s="112"/>
      <c r="F117" s="114"/>
      <c r="G117" s="98"/>
      <c r="H117" s="113"/>
      <c r="I117" s="113"/>
      <c r="J117" s="106"/>
      <c r="K117" s="106"/>
      <c r="L117" s="50"/>
      <c r="M117" s="50"/>
      <c r="N117" s="50"/>
      <c r="O117" s="50"/>
    </row>
    <row r="118" spans="2:15" x14ac:dyDescent="0.25">
      <c r="B118" s="98"/>
      <c r="C118" s="98"/>
      <c r="D118" s="115"/>
      <c r="E118" s="112"/>
      <c r="F118" s="114"/>
      <c r="G118" s="98"/>
      <c r="H118" s="113"/>
      <c r="I118" s="113"/>
      <c r="J118" s="106"/>
      <c r="K118" s="106"/>
      <c r="L118" s="50"/>
      <c r="M118" s="50"/>
      <c r="N118" s="50"/>
      <c r="O118" s="50"/>
    </row>
    <row r="119" spans="2:15" x14ac:dyDescent="0.25">
      <c r="B119" s="98"/>
      <c r="C119" s="98"/>
      <c r="D119" s="115"/>
      <c r="E119" s="112"/>
      <c r="F119" s="114"/>
      <c r="G119" s="98"/>
      <c r="H119" s="113"/>
      <c r="I119" s="113"/>
      <c r="J119" s="106"/>
      <c r="K119" s="106"/>
      <c r="L119" s="50"/>
      <c r="M119" s="50"/>
      <c r="N119" s="50"/>
      <c r="O119" s="50"/>
    </row>
    <row r="120" spans="2:15" x14ac:dyDescent="0.25">
      <c r="B120" s="98"/>
      <c r="C120" s="98"/>
      <c r="D120" s="115"/>
      <c r="E120" s="112"/>
      <c r="F120" s="114"/>
      <c r="G120" s="98"/>
      <c r="H120" s="113"/>
      <c r="I120" s="113"/>
      <c r="J120" s="106"/>
      <c r="K120" s="106"/>
      <c r="L120" s="50"/>
      <c r="M120" s="50"/>
      <c r="N120" s="50"/>
      <c r="O120" s="50"/>
    </row>
    <row r="121" spans="2:15" x14ac:dyDescent="0.25">
      <c r="B121" s="98"/>
      <c r="C121" s="98"/>
      <c r="D121" s="115"/>
      <c r="E121" s="112"/>
      <c r="F121" s="114"/>
      <c r="G121" s="98"/>
      <c r="H121" s="113"/>
      <c r="I121" s="113"/>
      <c r="J121" s="106"/>
      <c r="K121" s="106"/>
      <c r="L121" s="50"/>
      <c r="M121" s="50"/>
      <c r="N121" s="50"/>
      <c r="O121" s="50"/>
    </row>
    <row r="122" spans="2:15" x14ac:dyDescent="0.25">
      <c r="B122" s="369"/>
      <c r="C122" s="369"/>
      <c r="D122" s="369"/>
      <c r="E122" s="369"/>
      <c r="F122" s="369"/>
      <c r="G122" s="369"/>
      <c r="H122" s="369"/>
      <c r="I122" s="369"/>
      <c r="J122" s="116"/>
      <c r="K122" s="110"/>
      <c r="L122" s="50"/>
      <c r="M122" s="50"/>
      <c r="N122" s="50"/>
      <c r="O122" s="50"/>
    </row>
    <row r="123" spans="2:15" ht="18" x14ac:dyDescent="0.25">
      <c r="B123" s="101"/>
      <c r="C123" s="101"/>
      <c r="D123" s="101"/>
      <c r="E123" s="101"/>
      <c r="F123" s="111"/>
      <c r="G123" s="101"/>
      <c r="H123" s="101"/>
      <c r="I123" s="101"/>
      <c r="J123" s="101"/>
      <c r="K123" s="102"/>
      <c r="L123" s="50"/>
      <c r="M123" s="50"/>
      <c r="N123" s="50"/>
      <c r="O123" s="50"/>
    </row>
    <row r="124" spans="2:15" x14ac:dyDescent="0.25">
      <c r="B124" s="99"/>
      <c r="C124" s="99"/>
      <c r="D124" s="99"/>
      <c r="E124" s="99"/>
      <c r="F124" s="99"/>
      <c r="G124" s="99"/>
      <c r="H124" s="99"/>
      <c r="I124" s="99"/>
      <c r="J124" s="100"/>
      <c r="K124" s="100"/>
      <c r="L124" s="50"/>
      <c r="M124" s="50"/>
      <c r="N124" s="50"/>
      <c r="O124" s="50"/>
    </row>
    <row r="125" spans="2:15" x14ac:dyDescent="0.25">
      <c r="B125" s="98"/>
      <c r="C125" s="98"/>
      <c r="D125" s="115"/>
      <c r="E125" s="112"/>
      <c r="F125" s="114"/>
      <c r="G125" s="98"/>
      <c r="H125" s="113"/>
      <c r="I125" s="113"/>
      <c r="J125" s="116"/>
      <c r="K125" s="116"/>
      <c r="L125" s="50"/>
      <c r="M125" s="50"/>
      <c r="N125" s="50"/>
      <c r="O125" s="50"/>
    </row>
    <row r="126" spans="2:15" x14ac:dyDescent="0.25">
      <c r="B126" s="108"/>
      <c r="C126" s="98"/>
      <c r="D126" s="115"/>
      <c r="E126" s="112"/>
      <c r="F126" s="114"/>
      <c r="G126" s="98"/>
      <c r="H126" s="113"/>
      <c r="I126" s="113"/>
      <c r="J126" s="116"/>
      <c r="K126" s="116"/>
      <c r="L126" s="50"/>
      <c r="M126" s="50"/>
      <c r="N126" s="50"/>
      <c r="O126" s="50"/>
    </row>
    <row r="127" spans="2:15" x14ac:dyDescent="0.25">
      <c r="B127" s="98"/>
      <c r="C127" s="98"/>
      <c r="D127" s="115"/>
      <c r="E127" s="112"/>
      <c r="F127" s="114"/>
      <c r="G127" s="98"/>
      <c r="H127" s="113"/>
      <c r="I127" s="113"/>
      <c r="J127" s="116"/>
      <c r="K127" s="116"/>
      <c r="L127" s="50"/>
      <c r="M127" s="50"/>
      <c r="N127" s="50"/>
      <c r="O127" s="50"/>
    </row>
    <row r="128" spans="2:15" x14ac:dyDescent="0.25">
      <c r="B128" s="98"/>
      <c r="C128" s="98"/>
      <c r="D128" s="115"/>
      <c r="E128" s="112"/>
      <c r="F128" s="114"/>
      <c r="G128" s="98"/>
      <c r="H128" s="113"/>
      <c r="I128" s="113"/>
      <c r="J128" s="116"/>
      <c r="K128" s="116"/>
      <c r="L128" s="50"/>
      <c r="M128" s="50"/>
      <c r="N128" s="50"/>
      <c r="O128" s="50"/>
    </row>
    <row r="129" spans="2:15" x14ac:dyDescent="0.25">
      <c r="B129" s="98"/>
      <c r="C129" s="98"/>
      <c r="D129" s="115"/>
      <c r="E129" s="112"/>
      <c r="F129" s="114"/>
      <c r="G129" s="98"/>
      <c r="H129" s="113"/>
      <c r="I129" s="113"/>
      <c r="J129" s="116"/>
      <c r="K129" s="116"/>
      <c r="L129" s="50"/>
      <c r="M129" s="50"/>
      <c r="N129" s="50"/>
      <c r="O129" s="50"/>
    </row>
    <row r="130" spans="2:15" x14ac:dyDescent="0.25">
      <c r="B130" s="98"/>
      <c r="C130" s="98"/>
      <c r="D130" s="115"/>
      <c r="E130" s="112"/>
      <c r="F130" s="114"/>
      <c r="G130" s="98"/>
      <c r="H130" s="113"/>
      <c r="I130" s="113"/>
      <c r="J130" s="116"/>
      <c r="K130" s="116"/>
      <c r="L130" s="50"/>
      <c r="M130" s="50"/>
      <c r="N130" s="50"/>
      <c r="O130" s="50"/>
    </row>
    <row r="131" spans="2:15" x14ac:dyDescent="0.25">
      <c r="B131" s="98"/>
      <c r="C131" s="98"/>
      <c r="D131" s="115"/>
      <c r="E131" s="112"/>
      <c r="F131" s="114"/>
      <c r="G131" s="98"/>
      <c r="H131" s="113"/>
      <c r="I131" s="113"/>
      <c r="J131" s="116"/>
      <c r="K131" s="116"/>
      <c r="L131" s="50"/>
      <c r="M131" s="50"/>
      <c r="N131" s="50"/>
      <c r="O131" s="50"/>
    </row>
    <row r="132" spans="2:15" x14ac:dyDescent="0.25">
      <c r="B132" s="98"/>
      <c r="C132" s="98"/>
      <c r="D132" s="115"/>
      <c r="E132" s="112"/>
      <c r="F132" s="114"/>
      <c r="G132" s="98"/>
      <c r="H132" s="113"/>
      <c r="I132" s="113"/>
      <c r="J132" s="116"/>
      <c r="K132" s="116"/>
      <c r="L132" s="50"/>
      <c r="M132" s="50"/>
      <c r="N132" s="50"/>
      <c r="O132" s="50"/>
    </row>
    <row r="133" spans="2:15" x14ac:dyDescent="0.25">
      <c r="B133" s="98"/>
      <c r="C133" s="98"/>
      <c r="D133" s="115"/>
      <c r="E133" s="112"/>
      <c r="F133" s="114"/>
      <c r="G133" s="98"/>
      <c r="H133" s="113"/>
      <c r="I133" s="113"/>
      <c r="J133" s="116"/>
      <c r="K133" s="116"/>
      <c r="L133" s="50"/>
      <c r="M133" s="50"/>
      <c r="N133" s="50"/>
      <c r="O133" s="50"/>
    </row>
    <row r="134" spans="2:15" x14ac:dyDescent="0.25">
      <c r="B134" s="363"/>
      <c r="C134" s="363"/>
      <c r="D134" s="363"/>
      <c r="E134" s="363"/>
      <c r="F134" s="363"/>
      <c r="G134" s="363"/>
      <c r="H134" s="363"/>
      <c r="I134" s="363"/>
      <c r="J134" s="117"/>
      <c r="K134" s="110"/>
      <c r="L134" s="50"/>
      <c r="M134" s="50"/>
      <c r="N134" s="50"/>
      <c r="O134" s="50"/>
    </row>
    <row r="135" spans="2:15" ht="18" x14ac:dyDescent="0.25">
      <c r="B135" s="101"/>
      <c r="C135" s="101"/>
      <c r="D135" s="101"/>
      <c r="E135" s="111"/>
      <c r="F135" s="101"/>
      <c r="G135" s="101"/>
      <c r="H135" s="101"/>
      <c r="I135" s="101"/>
      <c r="J135" s="101"/>
      <c r="K135" s="102"/>
      <c r="L135" s="50"/>
      <c r="M135" s="50"/>
      <c r="N135" s="50"/>
      <c r="O135" s="50"/>
    </row>
    <row r="136" spans="2:15" x14ac:dyDescent="0.25">
      <c r="B136" s="118"/>
      <c r="C136" s="118"/>
      <c r="D136" s="118"/>
      <c r="E136" s="99"/>
      <c r="F136" s="99"/>
      <c r="G136" s="118"/>
      <c r="H136" s="119"/>
      <c r="I136" s="118"/>
      <c r="J136" s="100"/>
      <c r="K136" s="100"/>
      <c r="L136" s="50"/>
      <c r="M136" s="50"/>
      <c r="N136" s="50"/>
      <c r="O136" s="50"/>
    </row>
    <row r="137" spans="2:15" x14ac:dyDescent="0.25">
      <c r="B137" s="120"/>
      <c r="C137" s="98"/>
      <c r="D137" s="121"/>
      <c r="E137" s="112"/>
      <c r="F137" s="122"/>
      <c r="G137" s="113"/>
      <c r="H137" s="113"/>
      <c r="I137" s="98"/>
      <c r="J137" s="106"/>
      <c r="K137" s="106"/>
      <c r="L137" s="50"/>
      <c r="M137" s="50"/>
      <c r="N137" s="50"/>
      <c r="O137" s="50"/>
    </row>
    <row r="138" spans="2:15" x14ac:dyDescent="0.25">
      <c r="B138" s="120"/>
      <c r="C138" s="98"/>
      <c r="D138" s="121"/>
      <c r="E138" s="112"/>
      <c r="F138" s="122"/>
      <c r="G138" s="113"/>
      <c r="H138" s="113"/>
      <c r="I138" s="98"/>
      <c r="J138" s="106"/>
      <c r="K138" s="106"/>
      <c r="L138" s="50"/>
      <c r="M138" s="50"/>
      <c r="N138" s="50"/>
      <c r="O138" s="50"/>
    </row>
    <row r="139" spans="2:15" x14ac:dyDescent="0.25">
      <c r="B139" s="120"/>
      <c r="C139" s="98"/>
      <c r="D139" s="121"/>
      <c r="E139" s="112"/>
      <c r="F139" s="122"/>
      <c r="G139" s="113"/>
      <c r="H139" s="113"/>
      <c r="I139" s="98"/>
      <c r="J139" s="106"/>
      <c r="K139" s="106"/>
      <c r="L139" s="50"/>
      <c r="M139" s="50"/>
      <c r="N139" s="50"/>
      <c r="O139" s="50"/>
    </row>
    <row r="140" spans="2:15" x14ac:dyDescent="0.25">
      <c r="B140" s="120"/>
      <c r="C140" s="98"/>
      <c r="D140" s="121"/>
      <c r="E140" s="112"/>
      <c r="F140" s="122"/>
      <c r="G140" s="113"/>
      <c r="H140" s="113"/>
      <c r="I140" s="98"/>
      <c r="J140" s="106"/>
      <c r="K140" s="106"/>
      <c r="L140" s="50"/>
      <c r="M140" s="50"/>
      <c r="N140" s="50"/>
      <c r="O140" s="50"/>
    </row>
    <row r="141" spans="2:15" x14ac:dyDescent="0.25">
      <c r="B141" s="364"/>
      <c r="C141" s="364"/>
      <c r="D141" s="364"/>
      <c r="E141" s="364"/>
      <c r="F141" s="364"/>
      <c r="G141" s="364"/>
      <c r="H141" s="364"/>
      <c r="I141" s="364"/>
      <c r="J141" s="116"/>
      <c r="K141" s="110"/>
      <c r="L141" s="50"/>
      <c r="M141" s="50"/>
      <c r="N141" s="50"/>
      <c r="O141" s="50"/>
    </row>
    <row r="142" spans="2:15" ht="18" x14ac:dyDescent="0.25">
      <c r="B142" s="101"/>
      <c r="C142" s="101"/>
      <c r="D142" s="101"/>
      <c r="E142" s="101"/>
      <c r="F142" s="101"/>
      <c r="G142" s="101"/>
      <c r="H142" s="101"/>
      <c r="I142" s="101"/>
      <c r="J142" s="101"/>
      <c r="K142" s="102"/>
      <c r="L142" s="50"/>
      <c r="M142" s="50"/>
      <c r="N142" s="50"/>
      <c r="O142" s="50"/>
    </row>
    <row r="143" spans="2:15" ht="18" x14ac:dyDescent="0.25">
      <c r="B143" s="364"/>
      <c r="C143" s="364"/>
      <c r="D143" s="364"/>
      <c r="E143" s="364"/>
      <c r="F143" s="364"/>
      <c r="G143" s="364"/>
      <c r="H143" s="364"/>
      <c r="I143" s="365"/>
      <c r="J143" s="365"/>
      <c r="K143" s="102"/>
      <c r="L143" s="50"/>
      <c r="M143" s="50"/>
      <c r="N143" s="50"/>
      <c r="O143" s="50"/>
    </row>
    <row r="144" spans="2:15" x14ac:dyDescent="0.25">
      <c r="B144" s="50"/>
      <c r="C144" s="50"/>
      <c r="D144" s="50"/>
      <c r="E144" s="50"/>
      <c r="F144" s="50"/>
      <c r="G144" s="50"/>
      <c r="H144" s="50"/>
      <c r="I144" s="50"/>
      <c r="J144" s="50"/>
      <c r="K144" s="50"/>
      <c r="L144" s="50"/>
      <c r="M144" s="50"/>
      <c r="N144" s="50"/>
      <c r="O144" s="50"/>
    </row>
    <row r="145" spans="2:15" x14ac:dyDescent="0.25">
      <c r="B145" s="50"/>
      <c r="C145" s="50"/>
      <c r="D145" s="50"/>
      <c r="E145" s="50"/>
      <c r="F145" s="50"/>
      <c r="G145" s="50"/>
      <c r="H145" s="50"/>
      <c r="I145" s="50"/>
      <c r="J145" s="50"/>
      <c r="K145" s="50"/>
      <c r="L145" s="50"/>
      <c r="M145" s="50"/>
      <c r="N145" s="50"/>
      <c r="O145" s="50"/>
    </row>
    <row r="146" spans="2:15" x14ac:dyDescent="0.25">
      <c r="B146" s="50"/>
      <c r="C146" s="50"/>
      <c r="D146" s="50"/>
      <c r="E146" s="50"/>
      <c r="F146" s="50"/>
      <c r="G146" s="50"/>
      <c r="H146" s="50"/>
      <c r="I146" s="50"/>
      <c r="J146" s="50"/>
      <c r="K146" s="50"/>
      <c r="L146" s="50"/>
      <c r="M146" s="50"/>
      <c r="N146" s="50"/>
      <c r="O146" s="50"/>
    </row>
    <row r="147" spans="2:15" x14ac:dyDescent="0.25">
      <c r="B147" s="50"/>
      <c r="C147" s="50"/>
      <c r="D147" s="50"/>
      <c r="E147" s="50"/>
      <c r="F147" s="50"/>
      <c r="G147" s="50"/>
      <c r="H147" s="50"/>
      <c r="I147" s="50"/>
      <c r="J147" s="50"/>
      <c r="K147" s="50"/>
      <c r="L147" s="50"/>
      <c r="M147" s="50"/>
      <c r="N147" s="50"/>
      <c r="O147" s="50"/>
    </row>
    <row r="148" spans="2:15" x14ac:dyDescent="0.25">
      <c r="B148" s="50"/>
      <c r="C148" s="50"/>
      <c r="D148" s="50"/>
      <c r="E148" s="50"/>
      <c r="F148" s="50"/>
      <c r="G148" s="50"/>
      <c r="H148" s="50"/>
      <c r="I148" s="50"/>
      <c r="J148" s="50"/>
      <c r="K148" s="50"/>
      <c r="L148" s="50"/>
      <c r="M148" s="50"/>
      <c r="N148" s="50"/>
      <c r="O148" s="50"/>
    </row>
    <row r="149" spans="2:15" x14ac:dyDescent="0.25">
      <c r="B149" s="50"/>
      <c r="C149" s="50"/>
      <c r="D149" s="50"/>
      <c r="E149" s="50"/>
      <c r="F149" s="50"/>
      <c r="G149" s="50"/>
      <c r="H149" s="50"/>
      <c r="I149" s="50"/>
      <c r="J149" s="50"/>
      <c r="K149" s="50"/>
      <c r="L149" s="50"/>
      <c r="M149" s="50"/>
      <c r="N149" s="50"/>
      <c r="O149" s="50"/>
    </row>
    <row r="150" spans="2:15" x14ac:dyDescent="0.25">
      <c r="B150" s="50"/>
      <c r="C150" s="50"/>
      <c r="D150" s="50"/>
      <c r="E150" s="50"/>
      <c r="F150" s="50"/>
      <c r="G150" s="50"/>
      <c r="H150" s="50"/>
      <c r="I150" s="50"/>
      <c r="J150" s="50"/>
      <c r="K150" s="50"/>
      <c r="L150" s="50"/>
      <c r="M150" s="50"/>
      <c r="N150" s="50"/>
      <c r="O150" s="50"/>
    </row>
    <row r="151" spans="2:15" x14ac:dyDescent="0.25">
      <c r="B151" s="50"/>
      <c r="C151" s="50"/>
      <c r="D151" s="50"/>
      <c r="E151" s="50"/>
      <c r="F151" s="50"/>
      <c r="G151" s="50"/>
      <c r="H151" s="50"/>
      <c r="I151" s="50"/>
      <c r="J151" s="50"/>
      <c r="K151" s="50"/>
      <c r="L151" s="50"/>
      <c r="M151" s="50"/>
      <c r="N151" s="50"/>
      <c r="O151" s="50"/>
    </row>
    <row r="152" spans="2:15" x14ac:dyDescent="0.25">
      <c r="B152" s="50"/>
      <c r="C152" s="50"/>
      <c r="D152" s="50"/>
      <c r="E152" s="50"/>
      <c r="F152" s="50"/>
      <c r="G152" s="50"/>
      <c r="H152" s="50"/>
      <c r="I152" s="50"/>
      <c r="J152" s="50"/>
      <c r="K152" s="50"/>
      <c r="L152" s="50"/>
      <c r="M152" s="50"/>
      <c r="N152" s="50"/>
      <c r="O152" s="50"/>
    </row>
    <row r="153" spans="2:15" x14ac:dyDescent="0.25">
      <c r="B153" s="50"/>
      <c r="C153" s="50"/>
      <c r="D153" s="50"/>
      <c r="E153" s="50"/>
      <c r="F153" s="50"/>
      <c r="G153" s="50"/>
      <c r="H153" s="50"/>
      <c r="I153" s="50"/>
      <c r="J153" s="50"/>
      <c r="K153" s="50"/>
      <c r="L153" s="50"/>
      <c r="M153" s="50"/>
      <c r="N153" s="50"/>
      <c r="O153" s="50"/>
    </row>
    <row r="154" spans="2:15" x14ac:dyDescent="0.25">
      <c r="B154" s="50"/>
      <c r="C154" s="50"/>
      <c r="D154" s="50"/>
      <c r="E154" s="50"/>
      <c r="F154" s="50"/>
      <c r="G154" s="50"/>
      <c r="H154" s="50"/>
      <c r="I154" s="50"/>
      <c r="J154" s="50"/>
      <c r="K154" s="50"/>
      <c r="L154" s="50"/>
      <c r="M154" s="50"/>
      <c r="N154" s="50"/>
      <c r="O154" s="50"/>
    </row>
    <row r="155" spans="2:15" x14ac:dyDescent="0.25">
      <c r="B155" s="50"/>
      <c r="C155" s="50"/>
      <c r="D155" s="50"/>
      <c r="E155" s="50"/>
      <c r="F155" s="50"/>
      <c r="G155" s="50"/>
      <c r="H155" s="50"/>
      <c r="I155" s="50"/>
      <c r="J155" s="50"/>
      <c r="K155" s="50"/>
      <c r="L155" s="50"/>
      <c r="M155" s="50"/>
      <c r="N155" s="50"/>
      <c r="O155" s="50"/>
    </row>
    <row r="156" spans="2:15" x14ac:dyDescent="0.25">
      <c r="B156" s="50"/>
      <c r="C156" s="50"/>
      <c r="D156" s="50"/>
      <c r="E156" s="50"/>
      <c r="F156" s="50"/>
      <c r="G156" s="50"/>
      <c r="H156" s="50"/>
      <c r="I156" s="50"/>
      <c r="J156" s="50"/>
      <c r="K156" s="50"/>
      <c r="L156" s="50"/>
      <c r="M156" s="50"/>
      <c r="N156" s="50"/>
      <c r="O156" s="50"/>
    </row>
    <row r="157" spans="2:15" x14ac:dyDescent="0.25">
      <c r="B157" s="50"/>
      <c r="C157" s="50"/>
      <c r="D157" s="50"/>
      <c r="E157" s="50"/>
      <c r="F157" s="50"/>
      <c r="G157" s="50"/>
      <c r="H157" s="50"/>
      <c r="I157" s="50"/>
      <c r="J157" s="50"/>
      <c r="K157" s="50"/>
      <c r="L157" s="50"/>
      <c r="M157" s="50"/>
      <c r="N157" s="50"/>
      <c r="O157" s="50"/>
    </row>
    <row r="158" spans="2:15" x14ac:dyDescent="0.25">
      <c r="B158" s="50"/>
      <c r="C158" s="50"/>
      <c r="D158" s="50"/>
      <c r="E158" s="50"/>
      <c r="F158" s="50"/>
      <c r="G158" s="50"/>
      <c r="H158" s="50"/>
      <c r="I158" s="50"/>
      <c r="J158" s="50"/>
      <c r="K158" s="50"/>
      <c r="L158" s="50"/>
      <c r="M158" s="50"/>
      <c r="N158" s="50"/>
      <c r="O158" s="50"/>
    </row>
    <row r="159" spans="2:15" x14ac:dyDescent="0.25">
      <c r="B159" s="50"/>
      <c r="C159" s="50"/>
      <c r="D159" s="50"/>
      <c r="E159" s="50"/>
      <c r="F159" s="50"/>
      <c r="G159" s="50"/>
      <c r="H159" s="50"/>
      <c r="I159" s="50"/>
      <c r="J159" s="50"/>
      <c r="K159" s="50"/>
      <c r="L159" s="50"/>
      <c r="M159" s="50"/>
      <c r="N159" s="50"/>
      <c r="O159" s="50"/>
    </row>
    <row r="160" spans="2:15" x14ac:dyDescent="0.25">
      <c r="B160" s="50"/>
      <c r="C160" s="50"/>
      <c r="D160" s="50"/>
      <c r="E160" s="50"/>
      <c r="F160" s="50"/>
      <c r="G160" s="50"/>
      <c r="H160" s="50"/>
      <c r="I160" s="50"/>
      <c r="J160" s="50"/>
      <c r="K160" s="50"/>
      <c r="L160" s="50"/>
      <c r="M160" s="50"/>
      <c r="N160" s="50"/>
      <c r="O160" s="50"/>
    </row>
    <row r="161" spans="2:15" x14ac:dyDescent="0.25">
      <c r="B161" s="50"/>
      <c r="C161" s="50"/>
      <c r="D161" s="50"/>
      <c r="E161" s="50"/>
      <c r="F161" s="50"/>
      <c r="G161" s="50"/>
      <c r="H161" s="50"/>
      <c r="I161" s="50"/>
      <c r="J161" s="50"/>
      <c r="K161" s="50"/>
      <c r="L161" s="50"/>
      <c r="M161" s="50"/>
      <c r="N161" s="50"/>
      <c r="O161" s="50"/>
    </row>
    <row r="162" spans="2:15" x14ac:dyDescent="0.25">
      <c r="B162" s="50"/>
      <c r="C162" s="50"/>
      <c r="D162" s="50"/>
      <c r="E162" s="50"/>
      <c r="F162" s="50"/>
      <c r="G162" s="50"/>
      <c r="H162" s="50"/>
      <c r="I162" s="50"/>
      <c r="J162" s="50"/>
      <c r="K162" s="50"/>
      <c r="L162" s="50"/>
      <c r="M162" s="50"/>
      <c r="N162" s="50"/>
      <c r="O162" s="50"/>
    </row>
    <row r="163" spans="2:15" x14ac:dyDescent="0.25">
      <c r="B163" s="50"/>
      <c r="C163" s="50"/>
      <c r="D163" s="50"/>
      <c r="E163" s="50"/>
      <c r="F163" s="50"/>
      <c r="G163" s="50"/>
      <c r="H163" s="50"/>
      <c r="I163" s="50"/>
      <c r="J163" s="50"/>
      <c r="K163" s="50"/>
      <c r="L163" s="50"/>
      <c r="M163" s="50"/>
      <c r="N163" s="50"/>
      <c r="O163" s="50"/>
    </row>
    <row r="164" spans="2:15" x14ac:dyDescent="0.25">
      <c r="B164" s="50"/>
      <c r="C164" s="50"/>
      <c r="D164" s="50"/>
      <c r="E164" s="50"/>
      <c r="F164" s="50"/>
      <c r="G164" s="50"/>
      <c r="H164" s="50"/>
      <c r="I164" s="50"/>
      <c r="J164" s="50"/>
      <c r="K164" s="50"/>
      <c r="L164" s="50"/>
      <c r="M164" s="50"/>
      <c r="N164" s="50"/>
      <c r="O164" s="50"/>
    </row>
    <row r="165" spans="2:15" x14ac:dyDescent="0.25">
      <c r="B165" s="50"/>
      <c r="C165" s="50"/>
      <c r="D165" s="50"/>
      <c r="E165" s="50"/>
      <c r="F165" s="50"/>
      <c r="G165" s="50"/>
      <c r="H165" s="50"/>
      <c r="I165" s="50"/>
      <c r="J165" s="50"/>
      <c r="K165" s="50"/>
      <c r="L165" s="50"/>
      <c r="M165" s="50"/>
      <c r="N165" s="50"/>
      <c r="O165" s="50"/>
    </row>
  </sheetData>
  <mergeCells count="26">
    <mergeCell ref="B18:E18"/>
    <mergeCell ref="A3:E3"/>
    <mergeCell ref="A1:G1"/>
    <mergeCell ref="A2:G2"/>
    <mergeCell ref="A4:G4"/>
    <mergeCell ref="B30:E30"/>
    <mergeCell ref="B134:I134"/>
    <mergeCell ref="B141:I141"/>
    <mergeCell ref="B143:H143"/>
    <mergeCell ref="I143:J143"/>
    <mergeCell ref="A65:B65"/>
    <mergeCell ref="A66:B66"/>
    <mergeCell ref="A67:B67"/>
    <mergeCell ref="A69:B69"/>
    <mergeCell ref="A68:B68"/>
    <mergeCell ref="A72:D72"/>
    <mergeCell ref="E71:G71"/>
    <mergeCell ref="B99:E99"/>
    <mergeCell ref="B111:F111"/>
    <mergeCell ref="B122:I122"/>
    <mergeCell ref="E72:G72"/>
    <mergeCell ref="H71:I71"/>
    <mergeCell ref="B41:I41"/>
    <mergeCell ref="B53:I53"/>
    <mergeCell ref="B60:I60"/>
    <mergeCell ref="B62:I62"/>
  </mergeCells>
  <conditionalFormatting sqref="C65">
    <cfRule type="containsBlanks" dxfId="4" priority="3">
      <formula>LEN(TRIM(C65))=0</formula>
    </cfRule>
  </conditionalFormatting>
  <conditionalFormatting sqref="C66:C68">
    <cfRule type="containsBlanks" dxfId="3" priority="2">
      <formula>LEN(TRIM(C66))=0</formula>
    </cfRule>
  </conditionalFormatting>
  <conditionalFormatting sqref="C69">
    <cfRule type="containsBlanks" dxfId="2" priority="1">
      <formula>LEN(TRIM(C69))=0</formula>
    </cfRule>
  </conditionalFormatting>
  <pageMargins left="0.7" right="0.7" top="0.75" bottom="0.75" header="0.3" footer="0.3"/>
  <pageSetup paperSize="9" scale="74" fitToHeight="0" orientation="landscape" r:id="rId1"/>
  <headerFooter>
    <oddHeader>&amp;L&amp;"Calibri,Tučné"&amp;10Príloha č. 5 súťažných podkladov</oddHeader>
  </headerFooter>
  <ignoredErrors>
    <ignoredError sqref="B56:B59 B7:B17"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E4673-D55F-4FCC-96E1-8AA6BCB6AE06}">
  <sheetPr>
    <tabColor theme="5" tint="-0.249977111117893"/>
  </sheetPr>
  <dimension ref="A1:E29"/>
  <sheetViews>
    <sheetView zoomScaleNormal="100" workbookViewId="0">
      <selection activeCell="G23" sqref="G23"/>
    </sheetView>
  </sheetViews>
  <sheetFormatPr defaultRowHeight="15" x14ac:dyDescent="0.25"/>
  <cols>
    <col min="1" max="1" width="28.85546875" customWidth="1"/>
    <col min="2" max="2" width="23.85546875" customWidth="1"/>
    <col min="3" max="3" width="18" customWidth="1"/>
    <col min="4" max="4" width="22" customWidth="1"/>
    <col min="5" max="5" width="31.140625" customWidth="1"/>
  </cols>
  <sheetData>
    <row r="1" spans="1:5" ht="21.75" customHeight="1" x14ac:dyDescent="0.25">
      <c r="A1" s="374" t="s">
        <v>250</v>
      </c>
      <c r="B1" s="374"/>
      <c r="C1" s="374"/>
      <c r="D1" s="374"/>
      <c r="E1" s="374"/>
    </row>
    <row r="2" spans="1:5" ht="17.25" customHeight="1" x14ac:dyDescent="0.25">
      <c r="A2" s="374" t="s">
        <v>247</v>
      </c>
      <c r="B2" s="374"/>
      <c r="C2" s="374"/>
      <c r="D2" s="374"/>
      <c r="E2" s="83"/>
    </row>
    <row r="3" spans="1:5" ht="13.5" customHeight="1" x14ac:dyDescent="0.25">
      <c r="A3" s="200"/>
      <c r="B3" s="200"/>
      <c r="C3" s="200"/>
      <c r="D3" s="200"/>
      <c r="E3" s="83"/>
    </row>
    <row r="4" spans="1:5" x14ac:dyDescent="0.25">
      <c r="A4" s="375" t="s">
        <v>86</v>
      </c>
      <c r="B4" s="375"/>
      <c r="C4" s="375"/>
      <c r="D4" s="375"/>
      <c r="E4" s="375"/>
    </row>
    <row r="5" spans="1:5" x14ac:dyDescent="0.25">
      <c r="A5" s="201"/>
      <c r="B5" s="83"/>
      <c r="C5" s="83"/>
      <c r="D5" s="83"/>
      <c r="E5" s="83"/>
    </row>
    <row r="6" spans="1:5" x14ac:dyDescent="0.25">
      <c r="A6" s="83"/>
      <c r="B6" s="83"/>
      <c r="C6" s="83"/>
      <c r="D6" s="83"/>
      <c r="E6" s="83"/>
    </row>
    <row r="7" spans="1:5" x14ac:dyDescent="0.25">
      <c r="A7" s="376" t="s">
        <v>222</v>
      </c>
      <c r="B7" s="376"/>
      <c r="C7" s="376"/>
      <c r="D7" s="376"/>
      <c r="E7" s="376"/>
    </row>
    <row r="8" spans="1:5" x14ac:dyDescent="0.25">
      <c r="A8" s="202" t="s">
        <v>40</v>
      </c>
      <c r="B8" s="83"/>
      <c r="C8" s="83"/>
      <c r="D8" s="83"/>
      <c r="E8" s="83"/>
    </row>
    <row r="9" spans="1:5" x14ac:dyDescent="0.25">
      <c r="A9" s="202"/>
      <c r="B9" s="83"/>
      <c r="C9" s="83"/>
      <c r="D9" s="83"/>
      <c r="E9" s="83"/>
    </row>
    <row r="10" spans="1:5" x14ac:dyDescent="0.25">
      <c r="A10" s="377" t="s">
        <v>81</v>
      </c>
      <c r="B10" s="377"/>
      <c r="C10" s="377"/>
      <c r="D10" s="377"/>
      <c r="E10" s="377"/>
    </row>
    <row r="11" spans="1:5" x14ac:dyDescent="0.25">
      <c r="A11" s="154"/>
      <c r="B11" s="83"/>
      <c r="C11" s="83"/>
      <c r="D11" s="83"/>
      <c r="E11" s="83"/>
    </row>
    <row r="12" spans="1:5" ht="60" customHeight="1" x14ac:dyDescent="0.25">
      <c r="A12" s="203" t="s">
        <v>87</v>
      </c>
      <c r="B12" s="203" t="s">
        <v>85</v>
      </c>
      <c r="C12" s="203" t="s">
        <v>82</v>
      </c>
      <c r="D12" s="203" t="s">
        <v>83</v>
      </c>
      <c r="E12" s="203" t="s">
        <v>84</v>
      </c>
    </row>
    <row r="13" spans="1:5" x14ac:dyDescent="0.25">
      <c r="A13" s="204"/>
      <c r="B13" s="204"/>
      <c r="C13" s="204"/>
      <c r="D13" s="205"/>
      <c r="E13" s="204"/>
    </row>
    <row r="14" spans="1:5" x14ac:dyDescent="0.25">
      <c r="A14" s="204"/>
      <c r="B14" s="206"/>
      <c r="C14" s="205"/>
      <c r="D14" s="207"/>
      <c r="E14" s="204"/>
    </row>
    <row r="15" spans="1:5" x14ac:dyDescent="0.25">
      <c r="A15" s="204"/>
      <c r="B15" s="206"/>
      <c r="C15" s="207"/>
      <c r="D15" s="207"/>
      <c r="E15" s="204"/>
    </row>
    <row r="16" spans="1:5" x14ac:dyDescent="0.25">
      <c r="A16" s="208"/>
      <c r="B16" s="208"/>
      <c r="C16" s="208"/>
      <c r="D16" s="208"/>
      <c r="E16" s="208"/>
    </row>
    <row r="17" spans="1:5" x14ac:dyDescent="0.25">
      <c r="A17" s="208"/>
      <c r="B17" s="208"/>
      <c r="C17" s="208"/>
      <c r="D17" s="208"/>
      <c r="E17" s="208"/>
    </row>
    <row r="18" spans="1:5" x14ac:dyDescent="0.25">
      <c r="A18" s="208"/>
      <c r="B18" s="208"/>
      <c r="C18" s="208"/>
      <c r="D18" s="208"/>
      <c r="E18" s="208"/>
    </row>
    <row r="19" spans="1:5" x14ac:dyDescent="0.25">
      <c r="A19" s="208"/>
      <c r="B19" s="208"/>
      <c r="C19" s="208"/>
      <c r="D19" s="208"/>
      <c r="E19" s="208"/>
    </row>
    <row r="20" spans="1:5" x14ac:dyDescent="0.25">
      <c r="A20" s="208"/>
      <c r="B20" s="208"/>
      <c r="C20" s="208"/>
      <c r="D20" s="208"/>
      <c r="E20" s="208"/>
    </row>
    <row r="21" spans="1:5" x14ac:dyDescent="0.25">
      <c r="A21" s="209"/>
      <c r="B21" s="209"/>
      <c r="C21" s="209"/>
      <c r="D21" s="209"/>
      <c r="E21" s="209"/>
    </row>
    <row r="22" spans="1:5" x14ac:dyDescent="0.25">
      <c r="A22" s="209"/>
      <c r="B22" s="209"/>
      <c r="C22" s="209"/>
      <c r="D22" s="209"/>
      <c r="E22" s="209"/>
    </row>
    <row r="23" spans="1:5" x14ac:dyDescent="0.25">
      <c r="A23" s="378" t="s">
        <v>41</v>
      </c>
      <c r="B23" s="378"/>
      <c r="C23" s="209"/>
      <c r="D23" s="209"/>
      <c r="E23" s="209"/>
    </row>
    <row r="24" spans="1:5" x14ac:dyDescent="0.25">
      <c r="A24" s="209"/>
      <c r="B24" s="209"/>
      <c r="C24" s="209"/>
      <c r="D24" s="209"/>
      <c r="E24" s="209"/>
    </row>
    <row r="25" spans="1:5" x14ac:dyDescent="0.25">
      <c r="A25" s="210"/>
      <c r="B25" s="209"/>
      <c r="C25" s="209"/>
      <c r="D25" s="209"/>
      <c r="E25" s="209"/>
    </row>
    <row r="26" spans="1:5" x14ac:dyDescent="0.25">
      <c r="A26" s="379" t="s">
        <v>237</v>
      </c>
      <c r="B26" s="379"/>
      <c r="C26" s="372"/>
      <c r="D26" s="372"/>
      <c r="E26" s="211"/>
    </row>
    <row r="27" spans="1:5" x14ac:dyDescent="0.25">
      <c r="A27" s="209"/>
      <c r="B27" s="229" t="s">
        <v>238</v>
      </c>
      <c r="C27" s="373" t="s">
        <v>76</v>
      </c>
      <c r="D27" s="373"/>
      <c r="E27" s="209"/>
    </row>
    <row r="28" spans="1:5" x14ac:dyDescent="0.25">
      <c r="A28" s="209"/>
      <c r="B28" s="209"/>
      <c r="C28" s="209"/>
      <c r="D28" s="209"/>
      <c r="E28" s="209"/>
    </row>
    <row r="29" spans="1:5" x14ac:dyDescent="0.25">
      <c r="A29" s="209"/>
      <c r="B29" s="209"/>
      <c r="C29" s="209"/>
      <c r="D29" s="209"/>
      <c r="E29" s="209"/>
    </row>
  </sheetData>
  <mergeCells count="9">
    <mergeCell ref="C26:D26"/>
    <mergeCell ref="C27:D27"/>
    <mergeCell ref="A1:E1"/>
    <mergeCell ref="A4:E4"/>
    <mergeCell ref="A7:E7"/>
    <mergeCell ref="A10:E10"/>
    <mergeCell ref="A23:B23"/>
    <mergeCell ref="A26:B26"/>
    <mergeCell ref="A2:D2"/>
  </mergeCells>
  <pageMargins left="0.7" right="0.7" top="0.75" bottom="0.75" header="0.3" footer="0.3"/>
  <pageSetup paperSize="9" orientation="landscape" horizontalDpi="0" verticalDpi="0" r:id="rId1"/>
  <headerFooter>
    <oddHeader>&amp;L&amp;"Arial Narrow,Tučné"&amp;10Príloha č. 7 súťažných podkladov</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5FB8D-28B5-44B6-94A7-3AA7D6BC85B0}">
  <sheetPr>
    <tabColor theme="5" tint="-0.249977111117893"/>
  </sheetPr>
  <dimension ref="A1:E29"/>
  <sheetViews>
    <sheetView zoomScaleNormal="100" workbookViewId="0">
      <selection activeCell="H13" sqref="H13"/>
    </sheetView>
  </sheetViews>
  <sheetFormatPr defaultRowHeight="15" x14ac:dyDescent="0.25"/>
  <cols>
    <col min="1" max="1" width="28.28515625" customWidth="1"/>
    <col min="2" max="2" width="23.85546875" customWidth="1"/>
    <col min="3" max="3" width="18" customWidth="1"/>
    <col min="4" max="4" width="22" customWidth="1"/>
    <col min="5" max="5" width="31.140625" customWidth="1"/>
  </cols>
  <sheetData>
    <row r="1" spans="1:5" ht="21.75" customHeight="1" x14ac:dyDescent="0.25">
      <c r="A1" s="380" t="s">
        <v>250</v>
      </c>
      <c r="B1" s="380"/>
      <c r="C1" s="380"/>
      <c r="D1" s="380"/>
      <c r="E1" s="380"/>
    </row>
    <row r="2" spans="1:5" ht="21.75" customHeight="1" x14ac:dyDescent="0.25">
      <c r="A2" s="380" t="s">
        <v>223</v>
      </c>
      <c r="B2" s="380"/>
      <c r="C2" s="380"/>
      <c r="D2" s="380"/>
      <c r="E2" s="83"/>
    </row>
    <row r="3" spans="1:5" ht="13.5" customHeight="1" x14ac:dyDescent="0.25">
      <c r="A3" s="231"/>
      <c r="B3" s="231"/>
      <c r="C3" s="231"/>
      <c r="D3" s="231"/>
      <c r="E3" s="83"/>
    </row>
    <row r="4" spans="1:5" x14ac:dyDescent="0.25">
      <c r="A4" s="375" t="s">
        <v>86</v>
      </c>
      <c r="B4" s="375"/>
      <c r="C4" s="375"/>
      <c r="D4" s="375"/>
      <c r="E4" s="375"/>
    </row>
    <row r="5" spans="1:5" x14ac:dyDescent="0.25">
      <c r="A5" s="201"/>
      <c r="B5" s="83"/>
      <c r="C5" s="83"/>
      <c r="D5" s="83"/>
      <c r="E5" s="83"/>
    </row>
    <row r="6" spans="1:5" x14ac:dyDescent="0.25">
      <c r="A6" s="83"/>
      <c r="B6" s="83"/>
      <c r="C6" s="83"/>
      <c r="D6" s="83"/>
      <c r="E6" s="83"/>
    </row>
    <row r="7" spans="1:5" x14ac:dyDescent="0.25">
      <c r="A7" s="376" t="s">
        <v>222</v>
      </c>
      <c r="B7" s="376"/>
      <c r="C7" s="376"/>
      <c r="D7" s="376"/>
      <c r="E7" s="376"/>
    </row>
    <row r="8" spans="1:5" x14ac:dyDescent="0.25">
      <c r="A8" s="202" t="s">
        <v>40</v>
      </c>
      <c r="B8" s="83"/>
      <c r="C8" s="83"/>
      <c r="D8" s="83"/>
      <c r="E8" s="83"/>
    </row>
    <row r="9" spans="1:5" x14ac:dyDescent="0.25">
      <c r="A9" s="202"/>
      <c r="B9" s="83"/>
      <c r="C9" s="83"/>
      <c r="D9" s="83"/>
      <c r="E9" s="83"/>
    </row>
    <row r="10" spans="1:5" x14ac:dyDescent="0.25">
      <c r="A10" s="377" t="s">
        <v>81</v>
      </c>
      <c r="B10" s="377"/>
      <c r="C10" s="377"/>
      <c r="D10" s="377"/>
      <c r="E10" s="377"/>
    </row>
    <row r="11" spans="1:5" x14ac:dyDescent="0.25">
      <c r="A11" s="154"/>
      <c r="B11" s="83"/>
      <c r="C11" s="83"/>
      <c r="D11" s="83"/>
      <c r="E11" s="83"/>
    </row>
    <row r="12" spans="1:5" ht="60" customHeight="1" x14ac:dyDescent="0.25">
      <c r="A12" s="203" t="s">
        <v>87</v>
      </c>
      <c r="B12" s="203" t="s">
        <v>85</v>
      </c>
      <c r="C12" s="203" t="s">
        <v>82</v>
      </c>
      <c r="D12" s="203" t="s">
        <v>83</v>
      </c>
      <c r="E12" s="203" t="s">
        <v>84</v>
      </c>
    </row>
    <row r="13" spans="1:5" x14ac:dyDescent="0.25">
      <c r="A13" s="204"/>
      <c r="B13" s="204"/>
      <c r="C13" s="204"/>
      <c r="D13" s="205"/>
      <c r="E13" s="204"/>
    </row>
    <row r="14" spans="1:5" x14ac:dyDescent="0.25">
      <c r="A14" s="204"/>
      <c r="B14" s="206"/>
      <c r="C14" s="205"/>
      <c r="D14" s="207"/>
      <c r="E14" s="204"/>
    </row>
    <row r="15" spans="1:5" x14ac:dyDescent="0.25">
      <c r="A15" s="204"/>
      <c r="B15" s="206"/>
      <c r="C15" s="207"/>
      <c r="D15" s="207"/>
      <c r="E15" s="204"/>
    </row>
    <row r="16" spans="1:5" x14ac:dyDescent="0.25">
      <c r="A16" s="208"/>
      <c r="B16" s="208"/>
      <c r="C16" s="208"/>
      <c r="D16" s="208"/>
      <c r="E16" s="208"/>
    </row>
    <row r="17" spans="1:5" x14ac:dyDescent="0.25">
      <c r="A17" s="208"/>
      <c r="B17" s="208"/>
      <c r="C17" s="208"/>
      <c r="D17" s="208"/>
      <c r="E17" s="208"/>
    </row>
    <row r="18" spans="1:5" x14ac:dyDescent="0.25">
      <c r="A18" s="208"/>
      <c r="B18" s="208"/>
      <c r="C18" s="208"/>
      <c r="D18" s="208"/>
      <c r="E18" s="208"/>
    </row>
    <row r="19" spans="1:5" x14ac:dyDescent="0.25">
      <c r="A19" s="208"/>
      <c r="B19" s="208"/>
      <c r="C19" s="208"/>
      <c r="D19" s="208"/>
      <c r="E19" s="208"/>
    </row>
    <row r="20" spans="1:5" x14ac:dyDescent="0.25">
      <c r="A20" s="208"/>
      <c r="B20" s="208"/>
      <c r="C20" s="208"/>
      <c r="D20" s="208"/>
      <c r="E20" s="208"/>
    </row>
    <row r="21" spans="1:5" x14ac:dyDescent="0.25">
      <c r="A21" s="209"/>
      <c r="B21" s="209"/>
      <c r="C21" s="209"/>
      <c r="D21" s="209"/>
      <c r="E21" s="209"/>
    </row>
    <row r="22" spans="1:5" x14ac:dyDescent="0.25">
      <c r="A22" s="209"/>
      <c r="B22" s="209"/>
      <c r="C22" s="209"/>
      <c r="D22" s="209"/>
      <c r="E22" s="209"/>
    </row>
    <row r="23" spans="1:5" x14ac:dyDescent="0.25">
      <c r="A23" s="378" t="s">
        <v>41</v>
      </c>
      <c r="B23" s="378"/>
      <c r="C23" s="209"/>
      <c r="D23" s="209"/>
      <c r="E23" s="209"/>
    </row>
    <row r="24" spans="1:5" x14ac:dyDescent="0.25">
      <c r="A24" s="209"/>
      <c r="B24" s="209"/>
      <c r="C24" s="209"/>
      <c r="D24" s="209"/>
      <c r="E24" s="209"/>
    </row>
    <row r="25" spans="1:5" x14ac:dyDescent="0.25">
      <c r="A25" s="210"/>
      <c r="B25" s="209"/>
      <c r="C25" s="209"/>
      <c r="D25" s="209"/>
      <c r="E25" s="209"/>
    </row>
    <row r="26" spans="1:5" x14ac:dyDescent="0.25">
      <c r="A26" s="379" t="s">
        <v>235</v>
      </c>
      <c r="B26" s="379"/>
      <c r="C26" s="372"/>
      <c r="D26" s="372"/>
      <c r="E26" s="211"/>
    </row>
    <row r="27" spans="1:5" x14ac:dyDescent="0.25">
      <c r="A27" s="209"/>
      <c r="B27" s="229" t="s">
        <v>236</v>
      </c>
      <c r="C27" s="373" t="s">
        <v>76</v>
      </c>
      <c r="D27" s="373"/>
      <c r="E27" s="209"/>
    </row>
    <row r="28" spans="1:5" x14ac:dyDescent="0.25">
      <c r="A28" s="209"/>
      <c r="B28" s="209"/>
      <c r="C28" s="209"/>
      <c r="D28" s="209"/>
      <c r="E28" s="209"/>
    </row>
    <row r="29" spans="1:5" x14ac:dyDescent="0.25">
      <c r="A29" s="14"/>
      <c r="B29" s="14"/>
      <c r="C29" s="14"/>
      <c r="D29" s="14"/>
      <c r="E29" s="14"/>
    </row>
  </sheetData>
  <mergeCells count="9">
    <mergeCell ref="C27:D27"/>
    <mergeCell ref="A2:D2"/>
    <mergeCell ref="A1:E1"/>
    <mergeCell ref="A4:E4"/>
    <mergeCell ref="A7:E7"/>
    <mergeCell ref="A10:E10"/>
    <mergeCell ref="A23:B23"/>
    <mergeCell ref="A26:B26"/>
    <mergeCell ref="C26:D26"/>
  </mergeCells>
  <pageMargins left="0.7" right="0.7" top="0.75" bottom="0.75" header="0.3" footer="0.3"/>
  <pageSetup paperSize="9" orientation="landscape" verticalDpi="0" r:id="rId1"/>
  <headerFooter>
    <oddHeader>&amp;L&amp;"Arial Narrow,Tučné"&amp;10Príloha č. 7 súťažných podkladov</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0C38-C28B-4542-A63C-DA60074F97FC}">
  <sheetPr>
    <tabColor theme="4" tint="0.79998168889431442"/>
    <pageSetUpPr fitToPage="1"/>
  </sheetPr>
  <dimension ref="A1:J37"/>
  <sheetViews>
    <sheetView showGridLines="0" topLeftCell="A7" zoomScaleNormal="100" workbookViewId="0">
      <selection activeCell="A12" sqref="A12:D12"/>
    </sheetView>
  </sheetViews>
  <sheetFormatPr defaultRowHeight="12" x14ac:dyDescent="0.2"/>
  <cols>
    <col min="1" max="1" width="4.7109375" style="5" bestFit="1" customWidth="1"/>
    <col min="2" max="2" width="19.7109375" style="5" customWidth="1"/>
    <col min="3" max="3" width="28.7109375" style="5" customWidth="1"/>
    <col min="4" max="4" width="35.710937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284" t="s">
        <v>0</v>
      </c>
      <c r="B1" s="284"/>
      <c r="C1" s="21"/>
      <c r="D1" s="21"/>
    </row>
    <row r="2" spans="1:10" s="7" customFormat="1" ht="27" customHeight="1" x14ac:dyDescent="0.25">
      <c r="A2" s="279" t="str">
        <f>'Príloha č.1'!A2:D2</f>
        <v>Nakládka, odvoz a zneškodnenie/zhodnotenie odpadu</v>
      </c>
      <c r="B2" s="279"/>
      <c r="C2" s="279"/>
      <c r="D2" s="279"/>
    </row>
    <row r="3" spans="1:10" s="7" customFormat="1" ht="9" customHeight="1" x14ac:dyDescent="0.25">
      <c r="A3" s="41"/>
      <c r="B3" s="41"/>
      <c r="C3" s="41"/>
      <c r="D3" s="41"/>
    </row>
    <row r="4" spans="1:10" ht="43.5" customHeight="1" x14ac:dyDescent="0.25">
      <c r="A4" s="293" t="s">
        <v>224</v>
      </c>
      <c r="B4" s="293"/>
      <c r="C4" s="293"/>
      <c r="D4" s="293"/>
      <c r="E4" s="8"/>
      <c r="F4" s="8"/>
      <c r="G4" s="8"/>
      <c r="H4" s="8"/>
      <c r="I4" s="8"/>
      <c r="J4" s="8"/>
    </row>
    <row r="5" spans="1:10" ht="19.5" customHeight="1" x14ac:dyDescent="0.2">
      <c r="A5" s="34"/>
      <c r="B5" s="34"/>
      <c r="C5" s="34"/>
      <c r="D5" s="34"/>
    </row>
    <row r="6" spans="1:10" s="7" customFormat="1" ht="17.100000000000001" customHeight="1" x14ac:dyDescent="0.25">
      <c r="A6" s="283" t="s">
        <v>2</v>
      </c>
      <c r="B6" s="283"/>
      <c r="C6" s="301" t="str">
        <f>IF('Príloha č.1'!$C$6="","",'Príloha č.1'!$C$6)</f>
        <v/>
      </c>
      <c r="D6" s="301"/>
      <c r="E6" s="9"/>
    </row>
    <row r="7" spans="1:10" s="7" customFormat="1" ht="17.100000000000001" customHeight="1" x14ac:dyDescent="0.25">
      <c r="A7" s="385" t="s">
        <v>43</v>
      </c>
      <c r="B7" s="386"/>
      <c r="C7" s="384"/>
      <c r="D7" s="297"/>
      <c r="E7" s="9"/>
    </row>
    <row r="8" spans="1:10" s="7" customFormat="1" ht="17.100000000000001" customHeight="1" x14ac:dyDescent="0.25">
      <c r="A8" s="283" t="s">
        <v>21</v>
      </c>
      <c r="B8" s="283"/>
      <c r="C8" s="297" t="str">
        <f>IF('Príloha č.1'!$C$7="","",'Príloha č.1'!$C$7)</f>
        <v/>
      </c>
      <c r="D8" s="297"/>
    </row>
    <row r="9" spans="1:10" ht="17.100000000000001" customHeight="1" x14ac:dyDescent="0.2">
      <c r="A9" s="284" t="s">
        <v>4</v>
      </c>
      <c r="B9" s="284"/>
      <c r="C9" s="297" t="str">
        <f>IF('Príloha č.1'!$C$8="","",'Príloha č.1'!$C$8)</f>
        <v/>
      </c>
      <c r="D9" s="297"/>
    </row>
    <row r="10" spans="1:10" ht="17.100000000000001" customHeight="1" x14ac:dyDescent="0.2">
      <c r="A10" s="284" t="s">
        <v>5</v>
      </c>
      <c r="B10" s="284"/>
      <c r="C10" s="297" t="str">
        <f>IF('Príloha č.1'!$C$9="","",'Príloha č.1'!$C$9)</f>
        <v/>
      </c>
      <c r="D10" s="297"/>
    </row>
    <row r="11" spans="1:10" ht="17.100000000000001" customHeight="1" x14ac:dyDescent="0.2">
      <c r="A11" s="35"/>
      <c r="B11" s="35"/>
      <c r="C11" s="34"/>
      <c r="D11" s="34"/>
    </row>
    <row r="12" spans="1:10" ht="17.100000000000001" customHeight="1" x14ac:dyDescent="0.2">
      <c r="A12" s="381"/>
      <c r="B12" s="381"/>
      <c r="C12" s="381"/>
      <c r="D12" s="381"/>
    </row>
    <row r="13" spans="1:10" s="10" customFormat="1" ht="46.5" customHeight="1" x14ac:dyDescent="0.25">
      <c r="A13" s="39" t="s">
        <v>14</v>
      </c>
      <c r="B13" s="289" t="s">
        <v>63</v>
      </c>
      <c r="C13" s="289"/>
      <c r="D13" s="289"/>
    </row>
    <row r="14" spans="1:10" ht="130.5" customHeight="1" x14ac:dyDescent="0.2">
      <c r="A14" s="212" t="s">
        <v>14</v>
      </c>
      <c r="B14" s="382" t="s">
        <v>64</v>
      </c>
      <c r="C14" s="382"/>
      <c r="D14" s="382"/>
    </row>
    <row r="15" spans="1:10" ht="54" customHeight="1" x14ac:dyDescent="0.2">
      <c r="A15" s="212" t="s">
        <v>14</v>
      </c>
      <c r="B15" s="382" t="s">
        <v>65</v>
      </c>
      <c r="C15" s="382"/>
      <c r="D15" s="382"/>
    </row>
    <row r="16" spans="1:10" ht="47.25" customHeight="1" x14ac:dyDescent="0.2">
      <c r="A16" s="383" t="s">
        <v>225</v>
      </c>
      <c r="B16" s="383"/>
      <c r="C16" s="383"/>
      <c r="D16" s="383"/>
    </row>
    <row r="17" spans="1:4" ht="35.25" customHeight="1" x14ac:dyDescent="0.2">
      <c r="A17" s="299" t="s">
        <v>88</v>
      </c>
      <c r="B17" s="299"/>
      <c r="C17" s="299"/>
      <c r="D17" s="299"/>
    </row>
    <row r="18" spans="1:4" ht="25.5" customHeight="1" x14ac:dyDescent="0.2">
      <c r="A18" s="213"/>
      <c r="B18" s="388" t="s">
        <v>91</v>
      </c>
      <c r="C18" s="389"/>
      <c r="D18" s="389"/>
    </row>
    <row r="19" spans="1:4" ht="12.75" customHeight="1" x14ac:dyDescent="0.2">
      <c r="A19" s="214"/>
      <c r="B19" s="215"/>
      <c r="C19" s="215"/>
      <c r="D19" s="215"/>
    </row>
    <row r="20" spans="1:4" ht="28.5" customHeight="1" x14ac:dyDescent="0.2">
      <c r="A20" s="213"/>
      <c r="B20" s="388" t="s">
        <v>90</v>
      </c>
      <c r="C20" s="389"/>
      <c r="D20" s="389"/>
    </row>
    <row r="21" spans="1:4" ht="19.5" customHeight="1" x14ac:dyDescent="0.2">
      <c r="A21" s="216"/>
      <c r="B21" s="215"/>
      <c r="C21" s="215"/>
      <c r="D21" s="215"/>
    </row>
    <row r="22" spans="1:4" ht="20.100000000000001" customHeight="1" x14ac:dyDescent="0.2">
      <c r="A22" s="392" t="s">
        <v>226</v>
      </c>
      <c r="B22" s="392"/>
      <c r="C22" s="392"/>
      <c r="D22" s="392"/>
    </row>
    <row r="23" spans="1:4" ht="20.100000000000001" customHeight="1" x14ac:dyDescent="0.2">
      <c r="A23" s="393"/>
      <c r="B23" s="393"/>
      <c r="C23" s="393"/>
      <c r="D23" s="393"/>
    </row>
    <row r="24" spans="1:4" ht="20.100000000000001" customHeight="1" x14ac:dyDescent="0.2">
      <c r="A24" s="393"/>
      <c r="B24" s="393"/>
      <c r="C24" s="393"/>
      <c r="D24" s="393"/>
    </row>
    <row r="25" spans="1:4" ht="20.100000000000001" customHeight="1" x14ac:dyDescent="0.2">
      <c r="A25" s="393"/>
      <c r="B25" s="393"/>
      <c r="C25" s="393"/>
      <c r="D25" s="393"/>
    </row>
    <row r="26" spans="1:4" ht="20.100000000000001" customHeight="1" x14ac:dyDescent="0.2">
      <c r="A26" s="393"/>
      <c r="B26" s="393"/>
      <c r="C26" s="393"/>
      <c r="D26" s="393"/>
    </row>
    <row r="27" spans="1:4" ht="20.100000000000001" customHeight="1" x14ac:dyDescent="0.2">
      <c r="A27" s="217"/>
      <c r="B27" s="218"/>
      <c r="C27" s="218"/>
      <c r="D27" s="218"/>
    </row>
    <row r="28" spans="1:4" ht="20.100000000000001" customHeight="1" x14ac:dyDescent="0.2">
      <c r="A28" s="219"/>
      <c r="B28" s="390" t="s">
        <v>89</v>
      </c>
      <c r="C28" s="391"/>
      <c r="D28" s="391"/>
    </row>
    <row r="29" spans="1:4" ht="20.100000000000001" customHeight="1" x14ac:dyDescent="0.2">
      <c r="A29" s="34"/>
      <c r="B29" s="220"/>
      <c r="C29" s="220"/>
      <c r="D29" s="220"/>
    </row>
    <row r="30" spans="1:4" s="10" customFormat="1" ht="12.75" x14ac:dyDescent="0.25">
      <c r="A30" s="289" t="s">
        <v>35</v>
      </c>
      <c r="B30" s="289"/>
      <c r="C30" s="289"/>
      <c r="D30" s="45"/>
    </row>
    <row r="31" spans="1:4" s="10" customFormat="1" x14ac:dyDescent="0.2">
      <c r="A31" s="45"/>
      <c r="B31" s="34"/>
      <c r="C31" s="45"/>
      <c r="D31" s="45"/>
    </row>
    <row r="32" spans="1:4" ht="22.5" customHeight="1" x14ac:dyDescent="0.2">
      <c r="A32" s="34"/>
      <c r="B32" s="34"/>
      <c r="C32" s="34"/>
      <c r="D32" s="29"/>
    </row>
    <row r="33" spans="1:4" ht="15" customHeight="1" x14ac:dyDescent="0.2">
      <c r="A33" s="34"/>
      <c r="B33" s="387" t="s">
        <v>80</v>
      </c>
      <c r="C33" s="387"/>
      <c r="D33" s="28"/>
    </row>
    <row r="34" spans="1:4" ht="12.75" x14ac:dyDescent="0.2">
      <c r="A34" s="34"/>
      <c r="B34" s="34"/>
      <c r="C34" s="27" t="s">
        <v>77</v>
      </c>
      <c r="D34" s="32"/>
    </row>
    <row r="35" spans="1:4" x14ac:dyDescent="0.2">
      <c r="A35" s="34"/>
      <c r="B35" s="34"/>
      <c r="C35" s="34"/>
      <c r="D35" s="34"/>
    </row>
    <row r="36" spans="1:4" x14ac:dyDescent="0.2">
      <c r="A36" s="34"/>
      <c r="B36" s="34"/>
      <c r="C36" s="34"/>
      <c r="D36" s="34"/>
    </row>
    <row r="37" spans="1:4" x14ac:dyDescent="0.2">
      <c r="A37" s="34"/>
      <c r="B37" s="34"/>
      <c r="C37" s="34"/>
      <c r="D37" s="34"/>
    </row>
  </sheetData>
  <mergeCells count="29">
    <mergeCell ref="B33:C33"/>
    <mergeCell ref="A30:C30"/>
    <mergeCell ref="A17:D17"/>
    <mergeCell ref="B18:D18"/>
    <mergeCell ref="B20:D20"/>
    <mergeCell ref="B28:D28"/>
    <mergeCell ref="A22:D22"/>
    <mergeCell ref="A23:D23"/>
    <mergeCell ref="A24:D24"/>
    <mergeCell ref="A25:D25"/>
    <mergeCell ref="A26:D26"/>
    <mergeCell ref="A1:B1"/>
    <mergeCell ref="A2:D2"/>
    <mergeCell ref="A4:D4"/>
    <mergeCell ref="A6:B6"/>
    <mergeCell ref="C6:D6"/>
    <mergeCell ref="A8:B8"/>
    <mergeCell ref="C8:D8"/>
    <mergeCell ref="C7:D7"/>
    <mergeCell ref="A7:B7"/>
    <mergeCell ref="A10:B10"/>
    <mergeCell ref="C9:D9"/>
    <mergeCell ref="A9:B9"/>
    <mergeCell ref="C10:D10"/>
    <mergeCell ref="A12:D12"/>
    <mergeCell ref="B14:D14"/>
    <mergeCell ref="B13:D13"/>
    <mergeCell ref="B15:D15"/>
    <mergeCell ref="A16:D16"/>
  </mergeCells>
  <conditionalFormatting sqref="C6:D6 C8:D10">
    <cfRule type="containsBlanks" dxfId="1" priority="2">
      <formula>LEN(TRIM(C6))=0</formula>
    </cfRule>
  </conditionalFormatting>
  <conditionalFormatting sqref="C7:D7">
    <cfRule type="containsBlanks" dxfId="0" priority="1">
      <formula>LEN(TRIM(C7))=0</formula>
    </cfRule>
  </conditionalFormatting>
  <pageMargins left="0.78740157480314965" right="0.39370078740157483" top="0.98425196850393704" bottom="0.39370078740157483" header="0.31496062992125984" footer="0.31496062992125984"/>
  <pageSetup paperSize="9" scale="86" fitToWidth="0" orientation="portrait" r:id="rId1"/>
  <headerFooter>
    <oddHeader>&amp;L&amp;"Arial Narrow,Tučné"&amp;10Príloha č. 8 súťažných podkladov</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J33"/>
  <sheetViews>
    <sheetView showGridLines="0" zoomScaleNormal="100" workbookViewId="0">
      <selection activeCell="H9" sqref="H9"/>
    </sheetView>
  </sheetViews>
  <sheetFormatPr defaultRowHeight="12" x14ac:dyDescent="0.2"/>
  <cols>
    <col min="1" max="1" width="4.7109375" style="5" bestFit="1" customWidth="1"/>
    <col min="2" max="2" width="31.42578125" style="5" customWidth="1"/>
    <col min="3" max="3" width="10.28515625" style="5" customWidth="1"/>
    <col min="4" max="4" width="41.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284" t="s">
        <v>0</v>
      </c>
      <c r="B1" s="284"/>
      <c r="C1" s="21"/>
      <c r="D1" s="21"/>
    </row>
    <row r="2" spans="1:10" s="7" customFormat="1" ht="30" customHeight="1" x14ac:dyDescent="0.25">
      <c r="A2" s="279" t="str">
        <f>'Príloha č.1'!A2:D2</f>
        <v>Nakládka, odvoz a zneškodnenie/zhodnotenie odpadu</v>
      </c>
      <c r="B2" s="279"/>
      <c r="C2" s="279"/>
      <c r="D2" s="279"/>
    </row>
    <row r="3" spans="1:10" s="7" customFormat="1" ht="15" customHeight="1" x14ac:dyDescent="0.25">
      <c r="A3" s="41"/>
      <c r="B3" s="41"/>
      <c r="C3" s="41"/>
      <c r="D3" s="41"/>
    </row>
    <row r="4" spans="1:10" ht="15" customHeight="1" x14ac:dyDescent="0.25">
      <c r="A4" s="293" t="s">
        <v>68</v>
      </c>
      <c r="B4" s="293"/>
      <c r="C4" s="293"/>
      <c r="D4" s="293"/>
      <c r="E4" s="8"/>
      <c r="F4" s="8"/>
      <c r="G4" s="8"/>
      <c r="H4" s="8"/>
      <c r="I4" s="8"/>
      <c r="J4" s="8"/>
    </row>
    <row r="5" spans="1:10" ht="15" customHeight="1" x14ac:dyDescent="0.25">
      <c r="A5" s="221"/>
      <c r="B5" s="221"/>
      <c r="C5" s="221"/>
      <c r="D5" s="221"/>
      <c r="E5" s="8"/>
      <c r="F5" s="8"/>
      <c r="G5" s="8"/>
      <c r="H5" s="8"/>
      <c r="I5" s="8"/>
      <c r="J5" s="8"/>
    </row>
    <row r="6" spans="1:10" ht="27.75" customHeight="1" x14ac:dyDescent="0.25">
      <c r="A6" s="398" t="s">
        <v>52</v>
      </c>
      <c r="B6" s="398"/>
      <c r="C6" s="398"/>
      <c r="D6" s="398"/>
      <c r="E6"/>
      <c r="F6"/>
      <c r="G6"/>
    </row>
    <row r="7" spans="1:10" ht="66.75" customHeight="1" x14ac:dyDescent="0.25">
      <c r="A7" s="396" t="s">
        <v>227</v>
      </c>
      <c r="B7" s="396"/>
      <c r="C7" s="396"/>
      <c r="D7" s="396"/>
      <c r="E7"/>
      <c r="F7"/>
      <c r="G7"/>
    </row>
    <row r="8" spans="1:10" ht="20.100000000000001" customHeight="1" x14ac:dyDescent="0.25">
      <c r="A8" s="377" t="s">
        <v>53</v>
      </c>
      <c r="B8" s="377"/>
      <c r="C8" s="377"/>
      <c r="D8" s="377"/>
      <c r="E8"/>
      <c r="F8"/>
      <c r="G8"/>
    </row>
    <row r="9" spans="1:10" s="10" customFormat="1" ht="15" x14ac:dyDescent="0.25">
      <c r="A9" s="383" t="s">
        <v>54</v>
      </c>
      <c r="B9" s="383"/>
      <c r="C9" s="383"/>
      <c r="D9" s="383"/>
      <c r="E9"/>
      <c r="F9"/>
      <c r="G9"/>
    </row>
    <row r="10" spans="1:10" s="10" customFormat="1" ht="15" x14ac:dyDescent="0.25">
      <c r="A10" s="210"/>
      <c r="B10" s="83"/>
      <c r="C10" s="83"/>
      <c r="D10" s="83"/>
      <c r="E10"/>
      <c r="F10"/>
      <c r="G10"/>
    </row>
    <row r="11" spans="1:10" ht="56.25" customHeight="1" x14ac:dyDescent="0.25">
      <c r="A11" s="396" t="s">
        <v>56</v>
      </c>
      <c r="B11" s="396"/>
      <c r="C11" s="396"/>
      <c r="D11" s="396"/>
      <c r="E11"/>
      <c r="F11"/>
      <c r="G11"/>
    </row>
    <row r="12" spans="1:10" ht="88.5" customHeight="1" x14ac:dyDescent="0.25">
      <c r="A12" s="383" t="s">
        <v>228</v>
      </c>
      <c r="B12" s="383"/>
      <c r="C12" s="383"/>
      <c r="D12" s="383"/>
      <c r="E12"/>
      <c r="F12"/>
      <c r="G12"/>
    </row>
    <row r="13" spans="1:10" ht="27.75" customHeight="1" x14ac:dyDescent="0.25">
      <c r="A13" s="383" t="s">
        <v>60</v>
      </c>
      <c r="B13" s="383"/>
      <c r="C13" s="383" t="s">
        <v>57</v>
      </c>
      <c r="D13" s="383"/>
      <c r="E13"/>
      <c r="F13"/>
      <c r="G13" s="237"/>
    </row>
    <row r="14" spans="1:10" ht="15" x14ac:dyDescent="0.25">
      <c r="A14" s="222"/>
      <c r="B14" s="222"/>
      <c r="C14" s="397" t="s">
        <v>58</v>
      </c>
      <c r="D14" s="397"/>
      <c r="E14"/>
      <c r="F14"/>
      <c r="G14"/>
    </row>
    <row r="15" spans="1:10" ht="15" x14ac:dyDescent="0.25">
      <c r="A15" s="222"/>
      <c r="B15" s="222"/>
      <c r="C15" s="223"/>
      <c r="D15" s="223"/>
      <c r="E15"/>
      <c r="F15"/>
      <c r="G15"/>
    </row>
    <row r="16" spans="1:10" ht="15" x14ac:dyDescent="0.25">
      <c r="A16" s="222"/>
      <c r="B16" s="222"/>
      <c r="C16" s="223"/>
      <c r="D16" s="223"/>
      <c r="E16"/>
      <c r="F16"/>
      <c r="G16"/>
    </row>
    <row r="17" spans="1:7" ht="16.5" customHeight="1" x14ac:dyDescent="0.25">
      <c r="A17" s="378" t="s">
        <v>59</v>
      </c>
      <c r="B17" s="378"/>
      <c r="C17" s="378" t="s">
        <v>57</v>
      </c>
      <c r="D17" s="378"/>
      <c r="E17" s="15"/>
      <c r="F17"/>
      <c r="G17"/>
    </row>
    <row r="18" spans="1:7" ht="15" x14ac:dyDescent="0.25">
      <c r="A18" s="210"/>
      <c r="B18" s="83"/>
      <c r="C18" s="394" t="s">
        <v>58</v>
      </c>
      <c r="D18" s="394"/>
      <c r="E18"/>
      <c r="F18"/>
      <c r="G18"/>
    </row>
    <row r="19" spans="1:7" ht="15" x14ac:dyDescent="0.25">
      <c r="A19" s="210"/>
      <c r="B19" s="83"/>
      <c r="C19" s="83"/>
      <c r="D19" s="83"/>
      <c r="E19"/>
      <c r="F19"/>
      <c r="G19"/>
    </row>
    <row r="20" spans="1:7" ht="15" x14ac:dyDescent="0.25">
      <c r="A20" s="210"/>
      <c r="B20" s="83"/>
      <c r="C20" s="83"/>
      <c r="D20" s="83"/>
      <c r="E20" s="15"/>
      <c r="F20"/>
      <c r="G20"/>
    </row>
    <row r="21" spans="1:7" ht="15" x14ac:dyDescent="0.25">
      <c r="A21" s="378" t="s">
        <v>61</v>
      </c>
      <c r="B21" s="378"/>
      <c r="C21" s="395" t="s">
        <v>62</v>
      </c>
      <c r="D21" s="395"/>
      <c r="E21"/>
      <c r="F21"/>
      <c r="G21"/>
    </row>
    <row r="22" spans="1:7" ht="15" x14ac:dyDescent="0.25">
      <c r="A22" s="210"/>
      <c r="B22" s="83"/>
      <c r="C22" s="394" t="s">
        <v>58</v>
      </c>
      <c r="D22" s="394"/>
      <c r="E22"/>
      <c r="F22"/>
      <c r="G22"/>
    </row>
    <row r="23" spans="1:7" ht="15" x14ac:dyDescent="0.25">
      <c r="A23" s="210"/>
      <c r="B23" s="83"/>
      <c r="C23" s="83"/>
      <c r="D23" s="83"/>
      <c r="E23" s="15"/>
      <c r="F23"/>
      <c r="G23"/>
    </row>
    <row r="24" spans="1:7" ht="30" customHeight="1" x14ac:dyDescent="0.25">
      <c r="A24" s="378" t="s">
        <v>78</v>
      </c>
      <c r="B24" s="378"/>
      <c r="C24" s="83"/>
      <c r="D24" s="83"/>
      <c r="E24"/>
      <c r="F24"/>
      <c r="G24"/>
    </row>
    <row r="25" spans="1:7" ht="27.75" customHeight="1" x14ac:dyDescent="0.25">
      <c r="A25" s="378" t="s">
        <v>79</v>
      </c>
      <c r="B25" s="378"/>
      <c r="C25" s="378"/>
      <c r="D25" s="378"/>
      <c r="E25"/>
      <c r="F25"/>
      <c r="G25"/>
    </row>
    <row r="26" spans="1:7" ht="15" x14ac:dyDescent="0.25">
      <c r="A26" s="378" t="s">
        <v>229</v>
      </c>
      <c r="B26" s="378"/>
      <c r="C26" s="378"/>
      <c r="D26" s="378"/>
      <c r="E26"/>
      <c r="F26"/>
      <c r="G26"/>
    </row>
    <row r="27" spans="1:7" ht="15" x14ac:dyDescent="0.25">
      <c r="A27" s="378" t="s">
        <v>230</v>
      </c>
      <c r="B27" s="378"/>
      <c r="C27" s="378"/>
      <c r="D27" s="378"/>
      <c r="E27" s="15"/>
      <c r="F27"/>
      <c r="G27"/>
    </row>
    <row r="28" spans="1:7" ht="15" x14ac:dyDescent="0.25">
      <c r="A28" s="378" t="s">
        <v>231</v>
      </c>
      <c r="B28" s="378"/>
      <c r="C28" s="378"/>
      <c r="D28" s="378"/>
      <c r="E28"/>
      <c r="F28"/>
      <c r="G28" s="15" t="s">
        <v>55</v>
      </c>
    </row>
    <row r="29" spans="1:7" ht="15" x14ac:dyDescent="0.25">
      <c r="A29" s="210"/>
      <c r="B29" s="83"/>
      <c r="C29" s="83"/>
      <c r="D29" s="83"/>
      <c r="E29"/>
      <c r="F29"/>
      <c r="G29"/>
    </row>
    <row r="30" spans="1:7" ht="15" x14ac:dyDescent="0.25">
      <c r="A30" s="210"/>
      <c r="B30" s="83"/>
      <c r="C30" s="83"/>
      <c r="D30" s="83"/>
      <c r="E30"/>
      <c r="F30"/>
      <c r="G30"/>
    </row>
    <row r="31" spans="1:7" ht="15" x14ac:dyDescent="0.25">
      <c r="A31" s="210"/>
      <c r="B31" s="83"/>
      <c r="C31" s="83"/>
      <c r="D31" s="83"/>
      <c r="E31"/>
      <c r="F31"/>
      <c r="G31"/>
    </row>
    <row r="32" spans="1:7" ht="15" x14ac:dyDescent="0.25">
      <c r="A32" s="210"/>
      <c r="B32" s="83"/>
      <c r="C32" s="83"/>
      <c r="D32" s="83"/>
      <c r="E32"/>
      <c r="F32"/>
      <c r="G32"/>
    </row>
    <row r="33" spans="1:7" ht="15" x14ac:dyDescent="0.25">
      <c r="A33" s="16"/>
      <c r="B33"/>
      <c r="C33"/>
      <c r="D33"/>
      <c r="E33"/>
      <c r="F33"/>
      <c r="G33"/>
    </row>
  </sheetData>
  <mergeCells count="23">
    <mergeCell ref="A9:D9"/>
    <mergeCell ref="A6:D6"/>
    <mergeCell ref="A1:B1"/>
    <mergeCell ref="A2:D2"/>
    <mergeCell ref="A4:D4"/>
    <mergeCell ref="A7:D7"/>
    <mergeCell ref="A8:D8"/>
    <mergeCell ref="A11:D11"/>
    <mergeCell ref="A12:D12"/>
    <mergeCell ref="A17:B17"/>
    <mergeCell ref="A13:B13"/>
    <mergeCell ref="C13:D13"/>
    <mergeCell ref="C14:D14"/>
    <mergeCell ref="C17:D17"/>
    <mergeCell ref="A27:D27"/>
    <mergeCell ref="A28:D28"/>
    <mergeCell ref="C18:D18"/>
    <mergeCell ref="A21:B21"/>
    <mergeCell ref="C21:D21"/>
    <mergeCell ref="C22:D22"/>
    <mergeCell ref="A26:D26"/>
    <mergeCell ref="A24:B24"/>
    <mergeCell ref="A25:D25"/>
  </mergeCells>
  <pageMargins left="0.78740157480314965" right="0.39370078740157483" top="0.98425196850393704" bottom="0.39370078740157483" header="0.31496062992125984" footer="0.31496062992125984"/>
  <pageSetup paperSize="9" orientation="portrait" r:id="rId1"/>
  <headerFooter>
    <oddHeader>&amp;L&amp;"Arial Narrow,Tučné"&amp;10Príloha č. 9 súťažných podkladov</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10</vt:i4>
      </vt:variant>
      <vt:variant>
        <vt:lpstr>Pomenované rozsahy</vt:lpstr>
      </vt:variant>
      <vt:variant>
        <vt:i4>10</vt:i4>
      </vt:variant>
    </vt:vector>
  </HeadingPairs>
  <TitlesOfParts>
    <vt:vector size="20" baseType="lpstr">
      <vt:lpstr>Príloha č.1</vt:lpstr>
      <vt:lpstr>Príloha č.2</vt:lpstr>
      <vt:lpstr>Príloha č.3</vt:lpstr>
      <vt:lpstr>Príloha č. 4</vt:lpstr>
      <vt:lpstr>Príloha č. 5 pre časť 1</vt:lpstr>
      <vt:lpstr>Príloha č. 5 pre časť 2</vt:lpstr>
      <vt:lpstr>Príloha č. 7 pre časť 1</vt:lpstr>
      <vt:lpstr>Príloha č. 7 pre časť 2</vt:lpstr>
      <vt:lpstr>Príloha č. 8</vt:lpstr>
      <vt:lpstr>Príloha č. 9</vt:lpstr>
      <vt:lpstr>'Príloha č. 4'!Oblasť_tlače</vt:lpstr>
      <vt:lpstr>'Príloha č. 5 pre časť 1'!Oblasť_tlače</vt:lpstr>
      <vt:lpstr>'Príloha č. 5 pre časť 2'!Oblasť_tlače</vt:lpstr>
      <vt:lpstr>'Príloha č. 7 pre časť 1'!Oblasť_tlače</vt:lpstr>
      <vt:lpstr>'Príloha č. 7 pre časť 2'!Oblasť_tlače</vt:lpstr>
      <vt:lpstr>'Príloha č. 8'!Oblasť_tlače</vt:lpstr>
      <vt:lpstr>'Príloha č. 9'!Oblasť_tlače</vt:lpstr>
      <vt:lpstr>'Príloha č.1'!Oblasť_tlače</vt:lpstr>
      <vt:lpstr>'Príloha č.2'!Oblasť_tlače</vt:lpstr>
      <vt:lpstr>'Príloha č.3'!Oblasť_tlače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UNLP</dc:creator>
  <cp:lastModifiedBy>un44549</cp:lastModifiedBy>
  <cp:lastPrinted>2026-09-24T07:14:14Z</cp:lastPrinted>
  <dcterms:created xsi:type="dcterms:W3CDTF">2017-08-18T08:10:31Z</dcterms:created>
  <dcterms:modified xsi:type="dcterms:W3CDTF">2026-10-27T09:40:33Z</dcterms:modified>
</cp:coreProperties>
</file>