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M:\NDS\1000\10300\1220\2026 SUTAZE NDS\32 Dodávka zemného plynu pre potreby Národnej diaľničnej spoločnosti, a.s. (§66)_MM\SP FINAL\"/>
    </mc:Choice>
  </mc:AlternateContent>
  <xr:revisionPtr revIDLastSave="0" documentId="8_{E72E52D5-9410-46DF-8C87-A6753809DDEC}" xr6:coauthVersionLast="47" xr6:coauthVersionMax="47" xr10:uidLastSave="{00000000-0000-0000-0000-000000000000}"/>
  <bookViews>
    <workbookView xWindow="-120" yWindow="-120" windowWidth="29040" windowHeight="15720" activeTab="2" xr2:uid="{2F3E2996-4CFA-4D96-93D9-5A423DA334A5}"/>
  </bookViews>
  <sheets>
    <sheet name="Navrh na plnenie kriteria" sheetId="3" r:id="rId1"/>
    <sheet name="špecifikácia ceny" sheetId="1" r:id="rId2"/>
    <sheet name="jednotkové ceny" sheetId="2" r:id="rId3"/>
  </sheets>
  <calcPr calcId="191029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42" i="2" l="1"/>
  <c r="F41" i="2"/>
  <c r="F40" i="2"/>
  <c r="F39" i="2"/>
  <c r="F38" i="2"/>
  <c r="F37" i="2"/>
  <c r="F36" i="2"/>
  <c r="F35" i="2"/>
  <c r="F34" i="2"/>
  <c r="F33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H42" i="1" l="1"/>
  <c r="H41" i="1"/>
  <c r="H40" i="1"/>
  <c r="H39" i="1"/>
  <c r="H38" i="1"/>
  <c r="H37" i="1"/>
  <c r="H36" i="1"/>
  <c r="H35" i="1"/>
  <c r="H34" i="1"/>
  <c r="H33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43" i="1" l="1"/>
  <c r="H27" i="1"/>
  <c r="H45" i="1" l="1"/>
  <c r="B19" i="3" s="1"/>
  <c r="C19" i="3" l="1"/>
  <c r="D19" i="3" s="1"/>
</calcChain>
</file>

<file path=xl/sharedStrings.xml><?xml version="1.0" encoding="utf-8"?>
<sst xmlns="http://schemas.openxmlformats.org/spreadsheetml/2006/main" count="198" uniqueCount="70">
  <si>
    <t xml:space="preserve">Dodávka zemného plynu </t>
  </si>
  <si>
    <t>Položka</t>
  </si>
  <si>
    <t>Popis položky</t>
  </si>
  <si>
    <t>Tarifa</t>
  </si>
  <si>
    <t>Merná jednotka</t>
  </si>
  <si>
    <t xml:space="preserve">Predpokladané množstvo             </t>
  </si>
  <si>
    <t>Jednotková cena (eur)</t>
  </si>
  <si>
    <t>Celková cena spolu v € bez DPH /2 roky</t>
  </si>
  <si>
    <t>cena za služby obchodníka</t>
  </si>
  <si>
    <r>
      <t xml:space="preserve">sadzba za odobratý plyn       </t>
    </r>
    <r>
      <rPr>
        <b/>
        <sz val="9"/>
        <color indexed="8"/>
        <rFont val="Arial"/>
        <family val="2"/>
        <charset val="238"/>
      </rPr>
      <t>(eur/kWh)</t>
    </r>
  </si>
  <si>
    <t>M1</t>
  </si>
  <si>
    <t>kWh</t>
  </si>
  <si>
    <t>M2</t>
  </si>
  <si>
    <t>M6</t>
  </si>
  <si>
    <t>M7</t>
  </si>
  <si>
    <t>M8</t>
  </si>
  <si>
    <r>
      <t xml:space="preserve">fixná mesačná saddzba </t>
    </r>
    <r>
      <rPr>
        <b/>
        <sz val="9"/>
        <color indexed="8"/>
        <rFont val="Arial"/>
        <family val="2"/>
        <charset val="238"/>
      </rPr>
      <t>(eur/mesiac)</t>
    </r>
  </si>
  <si>
    <t>mesiac</t>
  </si>
  <si>
    <t>spolu za 24 mesiacov</t>
  </si>
  <si>
    <t>špecifikácia ceny - dodávka zemného plynu nad 642 000 kWh/rok stredný odber(SO):</t>
  </si>
  <si>
    <t xml:space="preserve"> Položka</t>
  </si>
  <si>
    <t>Odberné miesta</t>
  </si>
  <si>
    <t xml:space="preserve">Predpokladané množstvo     </t>
  </si>
  <si>
    <r>
      <t xml:space="preserve">sadzba za odobratý plyn </t>
    </r>
    <r>
      <rPr>
        <b/>
        <sz val="9"/>
        <color indexed="8"/>
        <rFont val="Arial"/>
        <family val="2"/>
        <charset val="238"/>
      </rPr>
      <t>(eur/kWh)</t>
    </r>
  </si>
  <si>
    <r>
      <t xml:space="preserve">fixná mesačná sadzba </t>
    </r>
    <r>
      <rPr>
        <b/>
        <sz val="9"/>
        <color indexed="8"/>
        <rFont val="Arial"/>
        <family val="2"/>
        <charset val="238"/>
      </rPr>
      <t>(eur/mesiac)</t>
    </r>
  </si>
  <si>
    <t xml:space="preserve"> OM 1 </t>
  </si>
  <si>
    <t>OM 2</t>
  </si>
  <si>
    <t>OM 3</t>
  </si>
  <si>
    <t>OM 4</t>
  </si>
  <si>
    <t>OM 5</t>
  </si>
  <si>
    <t>OM 6</t>
  </si>
  <si>
    <t>OM 7</t>
  </si>
  <si>
    <t>OM 8</t>
  </si>
  <si>
    <t>OM 9</t>
  </si>
  <si>
    <r>
      <rPr>
        <u/>
        <sz val="10"/>
        <color indexed="8"/>
        <rFont val="Arial"/>
        <family val="2"/>
        <charset val="238"/>
      </rPr>
      <t>Celková cena spolu v EUR bez DPH</t>
    </r>
    <r>
      <rPr>
        <sz val="10"/>
        <color indexed="8"/>
        <rFont val="Arial"/>
        <family val="2"/>
        <charset val="238"/>
      </rPr>
      <t xml:space="preserve"> za predmet zákazky (M0 + S0)</t>
    </r>
  </si>
  <si>
    <t>Pozn.</t>
  </si>
  <si>
    <t>- uchádzač zadá  jednotkové ceny bez DPH v eurách na 5 desatinných miest</t>
  </si>
  <si>
    <t>- predpokladané množstvá nie sú záväzné pre ďalšie objednávky, ale len pre vyhodnotenie súťaže</t>
  </si>
  <si>
    <t>- predpokladané množstvo zemného plynu je uvažované na dva roky v kWh</t>
  </si>
  <si>
    <t>V jednotkových cenách nie sú zahrnuté služby súvisiace s distribúciou, prepravou a ostatné poplatky regulované URSO-m, spotrebná daň</t>
  </si>
  <si>
    <t>V jednotkových cenách je zahrnutá cena za prevzatie zodpovednosti dodávateľa za odchýlku, ako aj ceny za systémové služby a ostatné poplatky, ktoré nie sú regulované ÚRSO-m.</t>
  </si>
  <si>
    <t>Meno, priezvisko a podpis oprávnej osoby uchádzača</t>
  </si>
  <si>
    <t>Jednotkové ceny - dodávka zemného plynu do 642 000 kWh/rok maloodber (MO):</t>
  </si>
  <si>
    <t>Jednotkové ceny - dodávka zemného plynu nad 642 000 kWh/rok stredný odber(SO):</t>
  </si>
  <si>
    <t>V jednotkových cenách nie sú zahrnuté služby súvisiace s distribúciou, prepravou a ostatné poplatky regulované URSO-m, spotrebná daň.</t>
  </si>
  <si>
    <t>Príloha č. 1 k A2</t>
  </si>
  <si>
    <t>NÁVRH NA PLNENIE KRITÉRIÍ</t>
  </si>
  <si>
    <t>1.Názov predmetu zákazky:</t>
  </si>
  <si>
    <t>2. Identifikácia uchádzača:</t>
  </si>
  <si>
    <t>Obchodné meno:</t>
  </si>
  <si>
    <t>Sídlo/miesto podnikania:</t>
  </si>
  <si>
    <t>IČO:</t>
  </si>
  <si>
    <t>Kontaktná osoba:</t>
  </si>
  <si>
    <t>Telef. číslo:</t>
  </si>
  <si>
    <t>E - mail:</t>
  </si>
  <si>
    <t>3.Návrh na plnenie kritérií:</t>
  </si>
  <si>
    <t xml:space="preserve">Kritérium </t>
  </si>
  <si>
    <t>Cena celkom v € bez DPH</t>
  </si>
  <si>
    <t>DPH v €</t>
  </si>
  <si>
    <t>Cena celkom v € s DPH</t>
  </si>
  <si>
    <t>Uchádzačom navrhovaná celková cena za celý predmet zákazky zahŕňajúca všetky náklady súvisiace s predmetom zákazky vyjadrená v eurách bez DPH.</t>
  </si>
  <si>
    <t>Poznámka:</t>
  </si>
  <si>
    <t>Uchádzač vyplňuje žlto označené bunky.</t>
  </si>
  <si>
    <t>Uchádzač uvedie skutočnosť či je/nie je platcom DPH:  som/nie* som platcom DPH.</t>
  </si>
  <si>
    <t>V .................................., dňa......................</t>
  </si>
  <si>
    <t>...........................................................
Podpis oprávnenej osoby uchádzača</t>
  </si>
  <si>
    <t>Príloha č.1 k časti B.2</t>
  </si>
  <si>
    <t xml:space="preserve">Dodávka zemného plynu                                                                   Príloha č. 1 k časti B.3                                                           </t>
  </si>
  <si>
    <t>Špecifikácia ceny - dodávka zemného plynu do 642 000 kWh/rok maloodber (MO):</t>
  </si>
  <si>
    <t xml:space="preserve">Dodávka zemného plynu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</si>
</sst>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#,##0.00000\ &quot;€&quot;"/>
    <numFmt numFmtId="165" formatCode="_-* #,##0.00\ [$€-1]_-;\-* #,##0.00\ [$€-1]_-;_-* &quot;-&quot;??\ [$€-1]_-;_-@_-"/>
  </numFmts>
  <fonts count="1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9"/>
      <color theme="1"/>
      <name val="Arial"/>
      <family val="2"/>
      <charset val="238"/>
    </font>
    <font>
      <sz val="10"/>
      <color indexed="8"/>
      <name val="Arial"/>
      <family val="2"/>
      <charset val="238"/>
    </font>
    <font>
      <u/>
      <sz val="10"/>
      <color indexed="8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0">
    <xf numFmtId="0" fontId="0" fillId="0" borderId="0" xfId="0"/>
    <xf numFmtId="0" fontId="0" fillId="0" borderId="0" xfId="0" applyProtection="1"/>
    <xf numFmtId="0" fontId="6" fillId="0" borderId="6" xfId="0" applyFont="1" applyBorder="1" applyAlignment="1" applyProtection="1">
      <alignment horizontal="center" vertical="center"/>
    </xf>
    <xf numFmtId="3" fontId="6" fillId="0" borderId="6" xfId="0" applyNumberFormat="1" applyFont="1" applyBorder="1" applyAlignment="1" applyProtection="1">
      <alignment horizontal="center" vertical="center" wrapText="1"/>
    </xf>
    <xf numFmtId="164" fontId="6" fillId="4" borderId="6" xfId="0" applyNumberFormat="1" applyFont="1" applyFill="1" applyBorder="1" applyAlignment="1" applyProtection="1">
      <alignment horizontal="center" vertical="center" wrapText="1"/>
      <protection locked="0"/>
    </xf>
    <xf numFmtId="44" fontId="0" fillId="0" borderId="8" xfId="1" applyFont="1" applyBorder="1" applyAlignment="1" applyProtection="1">
      <alignment horizontal="center" vertical="center"/>
    </xf>
    <xf numFmtId="0" fontId="6" fillId="0" borderId="6" xfId="0" applyFont="1" applyFill="1" applyBorder="1" applyAlignment="1" applyProtection="1">
      <alignment horizontal="center" vertical="center"/>
    </xf>
    <xf numFmtId="3" fontId="6" fillId="0" borderId="6" xfId="0" applyNumberFormat="1" applyFont="1" applyFill="1" applyBorder="1" applyAlignment="1" applyProtection="1">
      <alignment horizontal="center" vertical="center"/>
    </xf>
    <xf numFmtId="3" fontId="6" fillId="0" borderId="13" xfId="0" applyNumberFormat="1" applyFont="1" applyFill="1" applyBorder="1" applyAlignment="1" applyProtection="1">
      <alignment horizontal="center" vertical="center"/>
    </xf>
    <xf numFmtId="44" fontId="2" fillId="3" borderId="14" xfId="1" applyFont="1" applyFill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wrapText="1"/>
    </xf>
    <xf numFmtId="0" fontId="0" fillId="0" borderId="17" xfId="0" applyBorder="1" applyProtection="1"/>
    <xf numFmtId="0" fontId="6" fillId="0" borderId="2" xfId="0" applyFont="1" applyBorder="1" applyAlignment="1" applyProtection="1">
      <alignment horizontal="center" vertical="center"/>
    </xf>
    <xf numFmtId="3" fontId="6" fillId="0" borderId="2" xfId="0" applyNumberFormat="1" applyFont="1" applyBorder="1" applyAlignment="1" applyProtection="1">
      <alignment horizontal="center" vertical="center" wrapText="1"/>
    </xf>
    <xf numFmtId="44" fontId="0" fillId="0" borderId="4" xfId="1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0" borderId="13" xfId="0" applyFont="1" applyFill="1" applyBorder="1" applyAlignment="1" applyProtection="1">
      <alignment horizontal="center" vertical="center"/>
    </xf>
    <xf numFmtId="44" fontId="0" fillId="0" borderId="14" xfId="1" applyFont="1" applyBorder="1" applyAlignment="1" applyProtection="1">
      <alignment horizontal="center" vertical="center"/>
    </xf>
    <xf numFmtId="44" fontId="8" fillId="3" borderId="21" xfId="1" applyFont="1" applyFill="1" applyBorder="1" applyAlignment="1" applyProtection="1">
      <alignment horizontal="center" vertical="center"/>
    </xf>
    <xf numFmtId="165" fontId="8" fillId="3" borderId="24" xfId="0" applyNumberFormat="1" applyFont="1" applyFill="1" applyBorder="1" applyAlignment="1" applyProtection="1">
      <alignment horizontal="center" vertical="center"/>
    </xf>
    <xf numFmtId="0" fontId="11" fillId="0" borderId="0" xfId="0" applyFont="1" applyProtection="1"/>
    <xf numFmtId="0" fontId="0" fillId="0" borderId="0" xfId="0" applyAlignment="1" applyProtection="1">
      <alignment horizontal="center"/>
      <protection locked="0"/>
    </xf>
    <xf numFmtId="0" fontId="0" fillId="0" borderId="0" xfId="0" applyProtection="1">
      <protection locked="0"/>
    </xf>
    <xf numFmtId="49" fontId="6" fillId="0" borderId="0" xfId="0" applyNumberFormat="1" applyFont="1" applyAlignment="1" applyProtection="1"/>
    <xf numFmtId="0" fontId="0" fillId="0" borderId="0" xfId="0" applyAlignment="1" applyProtection="1">
      <alignment horizontal="center"/>
    </xf>
    <xf numFmtId="164" fontId="6" fillId="0" borderId="8" xfId="0" applyNumberFormat="1" applyFont="1" applyFill="1" applyBorder="1" applyAlignment="1" applyProtection="1">
      <alignment horizontal="center" vertical="center" wrapText="1"/>
    </xf>
    <xf numFmtId="0" fontId="8" fillId="0" borderId="13" xfId="0" applyFont="1" applyBorder="1" applyAlignment="1" applyProtection="1">
      <alignment horizontal="left" vertical="center" indent="1"/>
    </xf>
    <xf numFmtId="3" fontId="6" fillId="0" borderId="14" xfId="0" applyNumberFormat="1" applyFont="1" applyFill="1" applyBorder="1" applyAlignment="1" applyProtection="1">
      <alignment horizontal="center" vertical="center"/>
    </xf>
    <xf numFmtId="0" fontId="0" fillId="0" borderId="2" xfId="0" applyBorder="1" applyProtection="1"/>
    <xf numFmtId="164" fontId="6" fillId="0" borderId="4" xfId="0" applyNumberFormat="1" applyFont="1" applyFill="1" applyBorder="1" applyAlignment="1" applyProtection="1">
      <alignment horizontal="center" vertical="center" wrapText="1"/>
    </xf>
    <xf numFmtId="0" fontId="8" fillId="0" borderId="28" xfId="0" applyFont="1" applyBorder="1" applyAlignment="1" applyProtection="1">
      <alignment vertical="center"/>
    </xf>
    <xf numFmtId="0" fontId="8" fillId="0" borderId="15" xfId="0" applyFont="1" applyBorder="1" applyAlignment="1" applyProtection="1">
      <alignment vertical="center"/>
    </xf>
    <xf numFmtId="0" fontId="8" fillId="0" borderId="21" xfId="0" applyFont="1" applyBorder="1" applyAlignment="1" applyProtection="1">
      <alignment vertical="center"/>
    </xf>
    <xf numFmtId="0" fontId="11" fillId="0" borderId="0" xfId="0" applyFont="1" applyAlignment="1" applyProtection="1">
      <alignment wrapText="1"/>
    </xf>
    <xf numFmtId="0" fontId="11" fillId="0" borderId="0" xfId="0" applyFont="1" applyAlignment="1" applyProtection="1"/>
    <xf numFmtId="0" fontId="12" fillId="0" borderId="0" xfId="0" applyFont="1" applyAlignment="1" applyProtection="1">
      <alignment horizontal="center" wrapText="1"/>
    </xf>
    <xf numFmtId="0" fontId="2" fillId="0" borderId="0" xfId="0" applyFont="1" applyAlignment="1" applyProtection="1">
      <alignment horizontal="right"/>
      <protection locked="0"/>
    </xf>
    <xf numFmtId="0" fontId="2" fillId="0" borderId="0" xfId="0" applyFont="1" applyProtection="1"/>
    <xf numFmtId="0" fontId="0" fillId="0" borderId="6" xfId="0" applyBorder="1" applyProtection="1"/>
    <xf numFmtId="0" fontId="0" fillId="0" borderId="18" xfId="0" applyBorder="1" applyAlignment="1" applyProtection="1">
      <alignment horizontal="center" vertical="center" wrapText="1"/>
    </xf>
    <xf numFmtId="0" fontId="0" fillId="0" borderId="29" xfId="0" applyBorder="1" applyAlignment="1" applyProtection="1">
      <alignment horizontal="center" vertical="center" wrapText="1"/>
    </xf>
    <xf numFmtId="0" fontId="0" fillId="5" borderId="28" xfId="0" applyFill="1" applyBorder="1" applyAlignment="1" applyProtection="1">
      <alignment horizontal="left" vertical="center" wrapText="1"/>
    </xf>
    <xf numFmtId="44" fontId="0" fillId="7" borderId="18" xfId="0" applyNumberFormat="1" applyFill="1" applyBorder="1" applyAlignment="1" applyProtection="1">
      <alignment horizontal="center" vertical="center"/>
    </xf>
    <xf numFmtId="44" fontId="0" fillId="7" borderId="29" xfId="0" applyNumberFormat="1" applyFill="1" applyBorder="1" applyAlignment="1" applyProtection="1">
      <alignment horizontal="left" vertical="center"/>
    </xf>
    <xf numFmtId="44" fontId="0" fillId="0" borderId="29" xfId="0" applyNumberFormat="1" applyBorder="1" applyAlignment="1" applyProtection="1">
      <alignment horizontal="center" vertical="center"/>
    </xf>
    <xf numFmtId="0" fontId="12" fillId="0" borderId="0" xfId="0" applyFont="1" applyAlignment="1" applyProtection="1">
      <alignment horizontal="right"/>
      <protection locked="0"/>
    </xf>
    <xf numFmtId="0" fontId="0" fillId="0" borderId="0" xfId="0" applyAlignment="1" applyProtection="1">
      <alignment horizont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/>
      <protection locked="0"/>
    </xf>
    <xf numFmtId="0" fontId="13" fillId="5" borderId="0" xfId="0" applyFont="1" applyFill="1" applyAlignment="1" applyProtection="1">
      <alignment horizontal="left"/>
      <protection locked="0"/>
    </xf>
    <xf numFmtId="0" fontId="0" fillId="0" borderId="0" xfId="0" applyAlignment="1" applyProtection="1">
      <alignment horizontal="left" vertical="center"/>
    </xf>
    <xf numFmtId="0" fontId="0" fillId="6" borderId="6" xfId="0" applyFill="1" applyBorder="1" applyAlignment="1" applyProtection="1">
      <alignment horizontal="left"/>
      <protection locked="0"/>
    </xf>
    <xf numFmtId="0" fontId="0" fillId="0" borderId="0" xfId="0" applyAlignment="1" applyProtection="1">
      <alignment horizontal="center" vertical="top"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0" fontId="5" fillId="2" borderId="1" xfId="0" applyFont="1" applyFill="1" applyBorder="1" applyAlignment="1" applyProtection="1">
      <alignment horizontal="center" vertical="center"/>
    </xf>
    <xf numFmtId="0" fontId="5" fillId="2" borderId="5" xfId="0" applyFont="1" applyFill="1" applyBorder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 wrapText="1"/>
    </xf>
    <xf numFmtId="0" fontId="5" fillId="2" borderId="6" xfId="0" applyFont="1" applyFill="1" applyBorder="1" applyAlignment="1" applyProtection="1">
      <alignment horizontal="center" vertical="center" wrapText="1"/>
    </xf>
    <xf numFmtId="0" fontId="5" fillId="2" borderId="3" xfId="0" applyFont="1" applyFill="1" applyBorder="1" applyAlignment="1" applyProtection="1">
      <alignment horizontal="center" vertical="center" wrapText="1"/>
    </xf>
    <xf numFmtId="0" fontId="5" fillId="2" borderId="7" xfId="0" applyFont="1" applyFill="1" applyBorder="1" applyAlignment="1" applyProtection="1">
      <alignment horizontal="center" vertical="center" wrapText="1"/>
    </xf>
    <xf numFmtId="0" fontId="5" fillId="2" borderId="9" xfId="0" applyFont="1" applyFill="1" applyBorder="1" applyAlignment="1" applyProtection="1">
      <alignment horizontal="center" vertical="center" wrapText="1"/>
    </xf>
    <xf numFmtId="0" fontId="5" fillId="3" borderId="4" xfId="0" applyFont="1" applyFill="1" applyBorder="1" applyAlignment="1" applyProtection="1">
      <alignment horizontal="center" vertical="center" wrapText="1"/>
    </xf>
    <xf numFmtId="0" fontId="5" fillId="3" borderId="8" xfId="0" applyFont="1" applyFill="1" applyBorder="1" applyAlignment="1" applyProtection="1">
      <alignment horizontal="center" vertical="center" wrapText="1"/>
    </xf>
    <xf numFmtId="49" fontId="6" fillId="0" borderId="0" xfId="0" applyNumberFormat="1" applyFont="1" applyAlignment="1" applyProtection="1">
      <alignment wrapText="1"/>
    </xf>
    <xf numFmtId="0" fontId="6" fillId="0" borderId="5" xfId="0" applyFont="1" applyBorder="1" applyAlignment="1" applyProtection="1">
      <alignment horizontal="left" vertical="center" wrapText="1" indent="1"/>
    </xf>
    <xf numFmtId="0" fontId="6" fillId="0" borderId="6" xfId="0" applyFont="1" applyBorder="1" applyAlignment="1" applyProtection="1">
      <alignment horizontal="center" vertical="center" wrapText="1"/>
    </xf>
    <xf numFmtId="0" fontId="8" fillId="0" borderId="10" xfId="0" applyFont="1" applyBorder="1" applyAlignment="1" applyProtection="1">
      <alignment horizontal="left" vertical="center" indent="1"/>
    </xf>
    <xf numFmtId="0" fontId="8" fillId="0" borderId="11" xfId="0" applyFont="1" applyBorder="1" applyAlignment="1" applyProtection="1">
      <alignment horizontal="left" vertical="center" indent="1"/>
    </xf>
    <xf numFmtId="0" fontId="8" fillId="0" borderId="12" xfId="0" applyFont="1" applyBorder="1" applyAlignment="1" applyProtection="1">
      <alignment horizontal="left" vertical="center" indent="1"/>
    </xf>
    <xf numFmtId="0" fontId="4" fillId="0" borderId="15" xfId="0" applyFont="1" applyBorder="1" applyAlignment="1" applyProtection="1">
      <alignment horizontal="left"/>
    </xf>
    <xf numFmtId="0" fontId="11" fillId="0" borderId="0" xfId="0" applyFont="1" applyAlignment="1" applyProtection="1">
      <alignment horizontal="left" wrapText="1"/>
    </xf>
    <xf numFmtId="0" fontId="12" fillId="0" borderId="0" xfId="0" applyFont="1" applyAlignment="1" applyProtection="1">
      <alignment horizontal="center" wrapText="1"/>
    </xf>
    <xf numFmtId="0" fontId="5" fillId="2" borderId="13" xfId="0" applyFont="1" applyFill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16" xfId="0" applyFont="1" applyBorder="1" applyAlignment="1" applyProtection="1">
      <alignment horizontal="center" vertical="center" wrapText="1"/>
    </xf>
    <xf numFmtId="0" fontId="6" fillId="0" borderId="13" xfId="0" applyFont="1" applyBorder="1" applyAlignment="1" applyProtection="1">
      <alignment horizontal="center" vertical="center" wrapText="1"/>
    </xf>
    <xf numFmtId="0" fontId="8" fillId="0" borderId="18" xfId="0" applyFont="1" applyBorder="1" applyAlignment="1" applyProtection="1">
      <alignment horizontal="left" vertical="center"/>
    </xf>
    <xf numFmtId="0" fontId="8" fillId="0" borderId="19" xfId="0" applyFont="1" applyBorder="1" applyAlignment="1" applyProtection="1">
      <alignment horizontal="left" vertical="center"/>
    </xf>
    <xf numFmtId="0" fontId="8" fillId="0" borderId="20" xfId="0" applyFont="1" applyBorder="1" applyAlignment="1" applyProtection="1">
      <alignment horizontal="left" vertical="center"/>
    </xf>
    <xf numFmtId="0" fontId="9" fillId="0" borderId="22" xfId="0" applyFont="1" applyFill="1" applyBorder="1" applyAlignment="1" applyProtection="1">
      <alignment horizontal="left" vertical="center" wrapText="1" indent="1"/>
    </xf>
    <xf numFmtId="0" fontId="9" fillId="0" borderId="23" xfId="0" applyFont="1" applyFill="1" applyBorder="1" applyAlignment="1" applyProtection="1">
      <alignment horizontal="left" vertical="center" wrapText="1" indent="1"/>
    </xf>
    <xf numFmtId="0" fontId="5" fillId="2" borderId="1" xfId="0" applyFont="1" applyFill="1" applyBorder="1" applyAlignment="1" applyProtection="1">
      <alignment horizontal="center" vertical="center" wrapText="1"/>
    </xf>
    <xf numFmtId="0" fontId="5" fillId="2" borderId="5" xfId="0" applyFont="1" applyFill="1" applyBorder="1" applyAlignment="1" applyProtection="1">
      <alignment horizontal="center" vertical="center" wrapText="1"/>
    </xf>
    <xf numFmtId="0" fontId="5" fillId="2" borderId="16" xfId="0" applyFont="1" applyFill="1" applyBorder="1" applyAlignment="1" applyProtection="1">
      <alignment horizontal="center" vertical="center" wrapText="1"/>
    </xf>
    <xf numFmtId="49" fontId="8" fillId="0" borderId="0" xfId="0" applyNumberFormat="1" applyFont="1" applyBorder="1" applyAlignment="1" applyProtection="1"/>
    <xf numFmtId="49" fontId="6" fillId="0" borderId="0" xfId="0" applyNumberFormat="1" applyFont="1" applyBorder="1" applyAlignment="1" applyProtection="1"/>
    <xf numFmtId="49" fontId="6" fillId="0" borderId="0" xfId="0" applyNumberFormat="1" applyFont="1" applyAlignment="1" applyProtection="1"/>
    <xf numFmtId="49" fontId="6" fillId="0" borderId="0" xfId="0" applyNumberFormat="1" applyFont="1" applyAlignment="1" applyProtection="1">
      <alignment horizontal="left" wrapText="1"/>
    </xf>
    <xf numFmtId="0" fontId="6" fillId="0" borderId="5" xfId="0" applyFont="1" applyBorder="1" applyAlignment="1" applyProtection="1">
      <alignment horizontal="left" vertical="center" indent="1"/>
    </xf>
    <xf numFmtId="0" fontId="8" fillId="0" borderId="16" xfId="0" applyFont="1" applyBorder="1" applyAlignment="1" applyProtection="1">
      <alignment horizontal="left" vertical="center" indent="1"/>
    </xf>
    <xf numFmtId="0" fontId="8" fillId="0" borderId="13" xfId="0" applyFont="1" applyBorder="1" applyAlignment="1" applyProtection="1">
      <alignment horizontal="left" vertical="center" indent="1"/>
    </xf>
    <xf numFmtId="0" fontId="4" fillId="0" borderId="15" xfId="0" applyFont="1" applyBorder="1" applyAlignment="1" applyProtection="1">
      <alignment horizontal="center"/>
    </xf>
    <xf numFmtId="0" fontId="5" fillId="2" borderId="25" xfId="0" applyFont="1" applyFill="1" applyBorder="1" applyAlignment="1" applyProtection="1">
      <alignment horizontal="center" vertical="center" wrapText="1"/>
    </xf>
    <xf numFmtId="0" fontId="5" fillId="2" borderId="26" xfId="0" applyFont="1" applyFill="1" applyBorder="1" applyAlignment="1" applyProtection="1">
      <alignment horizontal="center" vertical="center" wrapText="1"/>
    </xf>
    <xf numFmtId="0" fontId="5" fillId="2" borderId="4" xfId="0" applyFont="1" applyFill="1" applyBorder="1" applyAlignment="1" applyProtection="1">
      <alignment horizontal="center" vertical="center" wrapText="1"/>
    </xf>
    <xf numFmtId="0" fontId="5" fillId="2" borderId="8" xfId="0" applyFont="1" applyFill="1" applyBorder="1" applyAlignment="1" applyProtection="1">
      <alignment horizontal="center" vertical="center" wrapText="1"/>
    </xf>
    <xf numFmtId="0" fontId="5" fillId="2" borderId="27" xfId="0" applyFont="1" applyFill="1" applyBorder="1" applyAlignment="1" applyProtection="1">
      <alignment horizontal="center" vertical="center" wrapText="1"/>
    </xf>
  </cellXfs>
  <cellStyles count="2">
    <cellStyle name="Mena" xfId="1" builtinId="4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3F75BE-889F-4835-AC66-AF18D0E1C6B0}">
  <sheetPr>
    <pageSetUpPr fitToPage="1"/>
  </sheetPr>
  <dimension ref="A1:D30"/>
  <sheetViews>
    <sheetView workbookViewId="0">
      <selection activeCell="B19" sqref="B19:C19"/>
    </sheetView>
  </sheetViews>
  <sheetFormatPr defaultRowHeight="15" x14ac:dyDescent="0.25"/>
  <cols>
    <col min="1" max="1" width="35" style="1" customWidth="1"/>
    <col min="2" max="4" width="30.7109375" style="1" customWidth="1"/>
    <col min="5" max="16384" width="9.140625" style="1"/>
  </cols>
  <sheetData>
    <row r="1" spans="1:4" s="22" customFormat="1" x14ac:dyDescent="0.25">
      <c r="A1" s="22" t="s">
        <v>45</v>
      </c>
      <c r="D1" s="45"/>
    </row>
    <row r="2" spans="1:4" s="22" customFormat="1" x14ac:dyDescent="0.25"/>
    <row r="3" spans="1:4" s="22" customFormat="1" ht="18.75" x14ac:dyDescent="0.25">
      <c r="A3" s="47" t="s">
        <v>46</v>
      </c>
      <c r="B3" s="47"/>
      <c r="C3" s="47"/>
      <c r="D3" s="47"/>
    </row>
    <row r="4" spans="1:4" s="22" customFormat="1" x14ac:dyDescent="0.25"/>
    <row r="5" spans="1:4" s="22" customFormat="1" x14ac:dyDescent="0.25">
      <c r="A5" s="48" t="s">
        <v>47</v>
      </c>
      <c r="B5" s="48"/>
      <c r="C5" s="48"/>
      <c r="D5" s="48"/>
    </row>
    <row r="6" spans="1:4" s="22" customFormat="1" ht="21" x14ac:dyDescent="0.35">
      <c r="A6" s="49" t="s">
        <v>0</v>
      </c>
      <c r="B6" s="49"/>
      <c r="C6" s="49"/>
      <c r="D6" s="49"/>
    </row>
    <row r="7" spans="1:4" s="22" customFormat="1" x14ac:dyDescent="0.25"/>
    <row r="8" spans="1:4" x14ac:dyDescent="0.25">
      <c r="A8" s="37" t="s">
        <v>48</v>
      </c>
      <c r="B8" s="50"/>
      <c r="C8" s="50"/>
      <c r="D8" s="50"/>
    </row>
    <row r="9" spans="1:4" x14ac:dyDescent="0.25">
      <c r="A9" s="38" t="s">
        <v>49</v>
      </c>
      <c r="B9" s="51"/>
      <c r="C9" s="51"/>
      <c r="D9" s="51"/>
    </row>
    <row r="10" spans="1:4" x14ac:dyDescent="0.25">
      <c r="A10" s="38" t="s">
        <v>50</v>
      </c>
      <c r="B10" s="51"/>
      <c r="C10" s="51"/>
      <c r="D10" s="51"/>
    </row>
    <row r="11" spans="1:4" x14ac:dyDescent="0.25">
      <c r="A11" s="38" t="s">
        <v>51</v>
      </c>
      <c r="B11" s="51"/>
      <c r="C11" s="51"/>
      <c r="D11" s="51"/>
    </row>
    <row r="12" spans="1:4" x14ac:dyDescent="0.25">
      <c r="A12" s="38" t="s">
        <v>52</v>
      </c>
      <c r="B12" s="51"/>
      <c r="C12" s="51"/>
      <c r="D12" s="51"/>
    </row>
    <row r="13" spans="1:4" x14ac:dyDescent="0.25">
      <c r="A13" s="38" t="s">
        <v>53</v>
      </c>
      <c r="B13" s="51"/>
      <c r="C13" s="51"/>
      <c r="D13" s="51"/>
    </row>
    <row r="14" spans="1:4" x14ac:dyDescent="0.25">
      <c r="A14" s="38" t="s">
        <v>54</v>
      </c>
      <c r="B14" s="51"/>
      <c r="C14" s="51"/>
      <c r="D14" s="51"/>
    </row>
    <row r="16" spans="1:4" x14ac:dyDescent="0.25">
      <c r="A16" s="37" t="s">
        <v>55</v>
      </c>
    </row>
    <row r="17" spans="1:4" ht="15.75" thickBot="1" x14ac:dyDescent="0.3">
      <c r="A17" s="37"/>
    </row>
    <row r="18" spans="1:4" ht="15.75" thickBot="1" x14ac:dyDescent="0.3">
      <c r="A18" s="39" t="s">
        <v>56</v>
      </c>
      <c r="B18" s="39" t="s">
        <v>57</v>
      </c>
      <c r="C18" s="40" t="s">
        <v>58</v>
      </c>
      <c r="D18" s="40" t="s">
        <v>59</v>
      </c>
    </row>
    <row r="19" spans="1:4" ht="75.75" thickBot="1" x14ac:dyDescent="0.3">
      <c r="A19" s="41" t="s">
        <v>60</v>
      </c>
      <c r="B19" s="42">
        <f>'špecifikácia ceny'!H45</f>
        <v>0</v>
      </c>
      <c r="C19" s="43">
        <f>B19*0.23</f>
        <v>0</v>
      </c>
      <c r="D19" s="44">
        <f>B19+C19</f>
        <v>0</v>
      </c>
    </row>
    <row r="21" spans="1:4" x14ac:dyDescent="0.25">
      <c r="A21" s="37" t="s">
        <v>61</v>
      </c>
    </row>
    <row r="22" spans="1:4" x14ac:dyDescent="0.25">
      <c r="A22" s="1" t="s">
        <v>62</v>
      </c>
    </row>
    <row r="23" spans="1:4" x14ac:dyDescent="0.25">
      <c r="A23" s="1" t="s">
        <v>63</v>
      </c>
    </row>
    <row r="24" spans="1:4" s="22" customFormat="1" x14ac:dyDescent="0.25"/>
    <row r="25" spans="1:4" s="22" customFormat="1" x14ac:dyDescent="0.25">
      <c r="A25" s="22" t="s">
        <v>64</v>
      </c>
    </row>
    <row r="26" spans="1:4" s="22" customFormat="1" x14ac:dyDescent="0.25"/>
    <row r="27" spans="1:4" s="22" customFormat="1" x14ac:dyDescent="0.25"/>
    <row r="28" spans="1:4" s="22" customFormat="1" x14ac:dyDescent="0.25">
      <c r="C28" s="52" t="s">
        <v>65</v>
      </c>
      <c r="D28" s="52"/>
    </row>
    <row r="29" spans="1:4" s="22" customFormat="1" x14ac:dyDescent="0.25">
      <c r="C29" s="46" t="s">
        <v>41</v>
      </c>
      <c r="D29" s="46"/>
    </row>
    <row r="30" spans="1:4" s="22" customFormat="1" x14ac:dyDescent="0.25"/>
  </sheetData>
  <sheetProtection algorithmName="SHA-512" hashValue="KExELj3XYjMpwD9d1Dn8Ha6Nw/3/mzvaKMn7kUAwOqWxDamjkplqKznI0VwYXRnAWwCVWPb4XevMCAJQDe39SQ==" saltValue="lNj6m8fkAo4jVl6Cw+Tqlw==" spinCount="100000" sheet="1" objects="1" scenarios="1"/>
  <mergeCells count="12">
    <mergeCell ref="C29:D29"/>
    <mergeCell ref="A3:D3"/>
    <mergeCell ref="A5:D5"/>
    <mergeCell ref="A6:D6"/>
    <mergeCell ref="B8:D8"/>
    <mergeCell ref="B9:D9"/>
    <mergeCell ref="B10:D10"/>
    <mergeCell ref="B11:D11"/>
    <mergeCell ref="B12:D12"/>
    <mergeCell ref="B13:D13"/>
    <mergeCell ref="B14:D14"/>
    <mergeCell ref="C28:D28"/>
  </mergeCells>
  <pageMargins left="0.7" right="0.7" top="0.75" bottom="0.75" header="0.3" footer="0.3"/>
  <pageSetup paperSize="9" scale="68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9C088B-895F-485A-8432-4FEABF9CD0D5}">
  <sheetPr>
    <pageSetUpPr fitToPage="1"/>
  </sheetPr>
  <dimension ref="A1:I57"/>
  <sheetViews>
    <sheetView workbookViewId="0">
      <selection activeCell="G33" sqref="G33:G42"/>
    </sheetView>
  </sheetViews>
  <sheetFormatPr defaultRowHeight="15" x14ac:dyDescent="0.25"/>
  <cols>
    <col min="1" max="1" width="11" style="1" customWidth="1"/>
    <col min="2" max="2" width="18.7109375" style="1" customWidth="1"/>
    <col min="3" max="3" width="18" style="1" customWidth="1"/>
    <col min="4" max="5" width="9.140625" style="1"/>
    <col min="6" max="6" width="13.140625" style="1" customWidth="1"/>
    <col min="7" max="7" width="11.85546875" style="1" customWidth="1"/>
    <col min="8" max="8" width="20.42578125" style="1" customWidth="1"/>
    <col min="9" max="16384" width="9.140625" style="1"/>
  </cols>
  <sheetData>
    <row r="1" spans="1:9" s="22" customFormat="1" ht="18.75" x14ac:dyDescent="0.25">
      <c r="A1" s="36"/>
      <c r="B1" s="53" t="s">
        <v>69</v>
      </c>
      <c r="C1" s="53"/>
      <c r="D1" s="53"/>
      <c r="E1" s="53"/>
      <c r="F1" s="53"/>
      <c r="G1" s="53"/>
      <c r="H1" s="36"/>
      <c r="I1" s="21"/>
    </row>
    <row r="2" spans="1:9" s="22" customFormat="1" x14ac:dyDescent="0.25">
      <c r="H2" s="22" t="s">
        <v>66</v>
      </c>
      <c r="I2" s="21"/>
    </row>
    <row r="3" spans="1:9" s="22" customFormat="1" ht="16.5" thickBot="1" x14ac:dyDescent="0.3">
      <c r="B3" s="54" t="s">
        <v>68</v>
      </c>
      <c r="C3" s="55"/>
      <c r="D3" s="55"/>
      <c r="E3" s="55"/>
      <c r="F3" s="55"/>
      <c r="G3" s="55"/>
      <c r="H3" s="55"/>
      <c r="I3" s="21"/>
    </row>
    <row r="4" spans="1:9" x14ac:dyDescent="0.25">
      <c r="B4" s="56" t="s">
        <v>1</v>
      </c>
      <c r="C4" s="58" t="s">
        <v>2</v>
      </c>
      <c r="D4" s="58" t="s">
        <v>3</v>
      </c>
      <c r="E4" s="60" t="s">
        <v>4</v>
      </c>
      <c r="F4" s="58" t="s">
        <v>5</v>
      </c>
      <c r="G4" s="58" t="s">
        <v>6</v>
      </c>
      <c r="H4" s="63" t="s">
        <v>7</v>
      </c>
    </row>
    <row r="5" spans="1:9" x14ac:dyDescent="0.25">
      <c r="B5" s="57"/>
      <c r="C5" s="59"/>
      <c r="D5" s="59"/>
      <c r="E5" s="61"/>
      <c r="F5" s="59"/>
      <c r="G5" s="59"/>
      <c r="H5" s="64"/>
    </row>
    <row r="6" spans="1:9" x14ac:dyDescent="0.25">
      <c r="B6" s="57"/>
      <c r="C6" s="59"/>
      <c r="D6" s="59"/>
      <c r="E6" s="62"/>
      <c r="F6" s="59"/>
      <c r="G6" s="59"/>
      <c r="H6" s="64"/>
    </row>
    <row r="7" spans="1:9" x14ac:dyDescent="0.25">
      <c r="B7" s="66" t="s">
        <v>8</v>
      </c>
      <c r="C7" s="67" t="s">
        <v>9</v>
      </c>
      <c r="D7" s="2" t="s">
        <v>10</v>
      </c>
      <c r="E7" s="2" t="s">
        <v>11</v>
      </c>
      <c r="F7" s="3">
        <v>200</v>
      </c>
      <c r="G7" s="4"/>
      <c r="H7" s="5">
        <f>G7*F7</f>
        <v>0</v>
      </c>
    </row>
    <row r="8" spans="1:9" x14ac:dyDescent="0.25">
      <c r="B8" s="66"/>
      <c r="C8" s="67"/>
      <c r="D8" s="2" t="s">
        <v>12</v>
      </c>
      <c r="E8" s="2" t="s">
        <v>11</v>
      </c>
      <c r="F8" s="3">
        <v>13872</v>
      </c>
      <c r="G8" s="4"/>
      <c r="H8" s="5">
        <f>G8*F8</f>
        <v>0</v>
      </c>
    </row>
    <row r="9" spans="1:9" x14ac:dyDescent="0.25">
      <c r="B9" s="66"/>
      <c r="C9" s="67"/>
      <c r="D9" s="6" t="s">
        <v>13</v>
      </c>
      <c r="E9" s="2" t="s">
        <v>11</v>
      </c>
      <c r="F9" s="3">
        <v>704326</v>
      </c>
      <c r="G9" s="4"/>
      <c r="H9" s="5">
        <f>G9*F9</f>
        <v>0</v>
      </c>
    </row>
    <row r="10" spans="1:9" x14ac:dyDescent="0.25">
      <c r="B10" s="66"/>
      <c r="C10" s="67"/>
      <c r="D10" s="2" t="s">
        <v>14</v>
      </c>
      <c r="E10" s="2" t="s">
        <v>11</v>
      </c>
      <c r="F10" s="3">
        <v>1045704</v>
      </c>
      <c r="G10" s="4"/>
      <c r="H10" s="5">
        <f t="shared" ref="H10:H26" si="0">G10*F10</f>
        <v>0</v>
      </c>
    </row>
    <row r="11" spans="1:9" x14ac:dyDescent="0.25">
      <c r="B11" s="66"/>
      <c r="C11" s="67"/>
      <c r="D11" s="6" t="s">
        <v>15</v>
      </c>
      <c r="E11" s="2" t="s">
        <v>11</v>
      </c>
      <c r="F11" s="7">
        <v>5226160</v>
      </c>
      <c r="G11" s="4"/>
      <c r="H11" s="5">
        <f t="shared" si="0"/>
        <v>0</v>
      </c>
    </row>
    <row r="12" spans="1:9" x14ac:dyDescent="0.25">
      <c r="B12" s="66"/>
      <c r="C12" s="67" t="s">
        <v>16</v>
      </c>
      <c r="D12" s="2" t="s">
        <v>10</v>
      </c>
      <c r="E12" s="6" t="s">
        <v>17</v>
      </c>
      <c r="F12" s="7">
        <v>24</v>
      </c>
      <c r="G12" s="4"/>
      <c r="H12" s="5">
        <f t="shared" si="0"/>
        <v>0</v>
      </c>
    </row>
    <row r="13" spans="1:9" x14ac:dyDescent="0.25">
      <c r="B13" s="66"/>
      <c r="C13" s="67"/>
      <c r="D13" s="2" t="s">
        <v>12</v>
      </c>
      <c r="E13" s="6" t="s">
        <v>17</v>
      </c>
      <c r="F13" s="7">
        <v>24</v>
      </c>
      <c r="G13" s="4"/>
      <c r="H13" s="5">
        <f t="shared" si="0"/>
        <v>0</v>
      </c>
    </row>
    <row r="14" spans="1:9" x14ac:dyDescent="0.25">
      <c r="B14" s="66"/>
      <c r="C14" s="67"/>
      <c r="D14" s="6" t="s">
        <v>13</v>
      </c>
      <c r="E14" s="6" t="s">
        <v>17</v>
      </c>
      <c r="F14" s="7">
        <v>24</v>
      </c>
      <c r="G14" s="4"/>
      <c r="H14" s="5">
        <f t="shared" si="0"/>
        <v>0</v>
      </c>
    </row>
    <row r="15" spans="1:9" x14ac:dyDescent="0.25">
      <c r="B15" s="66"/>
      <c r="C15" s="67"/>
      <c r="D15" s="6" t="s">
        <v>13</v>
      </c>
      <c r="E15" s="6" t="s">
        <v>17</v>
      </c>
      <c r="F15" s="7">
        <v>24</v>
      </c>
      <c r="G15" s="4"/>
      <c r="H15" s="5">
        <f t="shared" si="0"/>
        <v>0</v>
      </c>
    </row>
    <row r="16" spans="1:9" x14ac:dyDescent="0.25">
      <c r="B16" s="66"/>
      <c r="C16" s="67"/>
      <c r="D16" s="6" t="s">
        <v>13</v>
      </c>
      <c r="E16" s="6" t="s">
        <v>17</v>
      </c>
      <c r="F16" s="7">
        <v>24</v>
      </c>
      <c r="G16" s="4"/>
      <c r="H16" s="5">
        <f t="shared" si="0"/>
        <v>0</v>
      </c>
    </row>
    <row r="17" spans="2:9" x14ac:dyDescent="0.25">
      <c r="B17" s="66"/>
      <c r="C17" s="67"/>
      <c r="D17" s="6" t="s">
        <v>13</v>
      </c>
      <c r="E17" s="6" t="s">
        <v>17</v>
      </c>
      <c r="F17" s="7">
        <v>24</v>
      </c>
      <c r="G17" s="4"/>
      <c r="H17" s="5">
        <f t="shared" si="0"/>
        <v>0</v>
      </c>
    </row>
    <row r="18" spans="2:9" x14ac:dyDescent="0.25">
      <c r="B18" s="66"/>
      <c r="C18" s="67"/>
      <c r="D18" s="6" t="s">
        <v>14</v>
      </c>
      <c r="E18" s="6" t="s">
        <v>17</v>
      </c>
      <c r="F18" s="7">
        <v>24</v>
      </c>
      <c r="G18" s="4"/>
      <c r="H18" s="5">
        <f t="shared" si="0"/>
        <v>0</v>
      </c>
    </row>
    <row r="19" spans="2:9" x14ac:dyDescent="0.25">
      <c r="B19" s="66"/>
      <c r="C19" s="67"/>
      <c r="D19" s="6" t="s">
        <v>14</v>
      </c>
      <c r="E19" s="6" t="s">
        <v>17</v>
      </c>
      <c r="F19" s="7">
        <v>24</v>
      </c>
      <c r="G19" s="4"/>
      <c r="H19" s="5">
        <f t="shared" si="0"/>
        <v>0</v>
      </c>
    </row>
    <row r="20" spans="2:9" x14ac:dyDescent="0.25">
      <c r="B20" s="66"/>
      <c r="C20" s="67"/>
      <c r="D20" s="6" t="s">
        <v>15</v>
      </c>
      <c r="E20" s="6" t="s">
        <v>17</v>
      </c>
      <c r="F20" s="7">
        <v>24</v>
      </c>
      <c r="G20" s="4"/>
      <c r="H20" s="5">
        <f t="shared" si="0"/>
        <v>0</v>
      </c>
    </row>
    <row r="21" spans="2:9" x14ac:dyDescent="0.25">
      <c r="B21" s="66"/>
      <c r="C21" s="67"/>
      <c r="D21" s="6" t="s">
        <v>15</v>
      </c>
      <c r="E21" s="6" t="s">
        <v>17</v>
      </c>
      <c r="F21" s="7">
        <v>24</v>
      </c>
      <c r="G21" s="4"/>
      <c r="H21" s="5">
        <f t="shared" si="0"/>
        <v>0</v>
      </c>
    </row>
    <row r="22" spans="2:9" x14ac:dyDescent="0.25">
      <c r="B22" s="66"/>
      <c r="C22" s="67"/>
      <c r="D22" s="6" t="s">
        <v>15</v>
      </c>
      <c r="E22" s="6" t="s">
        <v>17</v>
      </c>
      <c r="F22" s="7">
        <v>24</v>
      </c>
      <c r="G22" s="4"/>
      <c r="H22" s="5">
        <f t="shared" si="0"/>
        <v>0</v>
      </c>
    </row>
    <row r="23" spans="2:9" x14ac:dyDescent="0.25">
      <c r="B23" s="66"/>
      <c r="C23" s="67"/>
      <c r="D23" s="6" t="s">
        <v>15</v>
      </c>
      <c r="E23" s="6" t="s">
        <v>17</v>
      </c>
      <c r="F23" s="7">
        <v>24</v>
      </c>
      <c r="G23" s="4"/>
      <c r="H23" s="5">
        <f t="shared" si="0"/>
        <v>0</v>
      </c>
    </row>
    <row r="24" spans="2:9" x14ac:dyDescent="0.25">
      <c r="B24" s="66"/>
      <c r="C24" s="67"/>
      <c r="D24" s="6" t="s">
        <v>15</v>
      </c>
      <c r="E24" s="6" t="s">
        <v>17</v>
      </c>
      <c r="F24" s="7">
        <v>24</v>
      </c>
      <c r="G24" s="4"/>
      <c r="H24" s="5">
        <f t="shared" si="0"/>
        <v>0</v>
      </c>
    </row>
    <row r="25" spans="2:9" x14ac:dyDescent="0.25">
      <c r="B25" s="66"/>
      <c r="C25" s="67"/>
      <c r="D25" s="6" t="s">
        <v>15</v>
      </c>
      <c r="E25" s="6" t="s">
        <v>17</v>
      </c>
      <c r="F25" s="7">
        <v>24</v>
      </c>
      <c r="G25" s="4"/>
      <c r="H25" s="5">
        <f t="shared" si="0"/>
        <v>0</v>
      </c>
    </row>
    <row r="26" spans="2:9" x14ac:dyDescent="0.25">
      <c r="B26" s="66"/>
      <c r="C26" s="67"/>
      <c r="D26" s="6" t="s">
        <v>15</v>
      </c>
      <c r="E26" s="6" t="s">
        <v>17</v>
      </c>
      <c r="F26" s="7">
        <v>24</v>
      </c>
      <c r="G26" s="4"/>
      <c r="H26" s="5">
        <f t="shared" si="0"/>
        <v>0</v>
      </c>
    </row>
    <row r="27" spans="2:9" ht="15.75" thickBot="1" x14ac:dyDescent="0.3">
      <c r="B27" s="68" t="s">
        <v>18</v>
      </c>
      <c r="C27" s="69"/>
      <c r="D27" s="70"/>
      <c r="E27" s="26"/>
      <c r="F27" s="8"/>
      <c r="G27" s="8"/>
      <c r="H27" s="9">
        <f>SUM(H7:H26)</f>
        <v>0</v>
      </c>
    </row>
    <row r="28" spans="2:9" x14ac:dyDescent="0.25">
      <c r="I28" s="24"/>
    </row>
    <row r="29" spans="2:9" ht="16.5" thickBot="1" x14ac:dyDescent="0.3">
      <c r="B29" s="71" t="s">
        <v>19</v>
      </c>
      <c r="C29" s="71"/>
      <c r="D29" s="71"/>
      <c r="E29" s="71"/>
      <c r="F29" s="71"/>
      <c r="G29" s="71"/>
      <c r="H29" s="71"/>
      <c r="I29" s="24"/>
    </row>
    <row r="30" spans="2:9" x14ac:dyDescent="0.25">
      <c r="B30" s="84" t="s">
        <v>20</v>
      </c>
      <c r="C30" s="58" t="s">
        <v>2</v>
      </c>
      <c r="D30" s="58" t="s">
        <v>21</v>
      </c>
      <c r="E30" s="58" t="s">
        <v>4</v>
      </c>
      <c r="F30" s="58" t="s">
        <v>22</v>
      </c>
      <c r="G30" s="58" t="s">
        <v>6</v>
      </c>
      <c r="H30" s="63" t="s">
        <v>7</v>
      </c>
      <c r="I30" s="24"/>
    </row>
    <row r="31" spans="2:9" x14ac:dyDescent="0.25">
      <c r="B31" s="85"/>
      <c r="C31" s="59"/>
      <c r="D31" s="59"/>
      <c r="E31" s="59"/>
      <c r="F31" s="59"/>
      <c r="G31" s="59"/>
      <c r="H31" s="64"/>
      <c r="I31" s="24"/>
    </row>
    <row r="32" spans="2:9" ht="15.75" thickBot="1" x14ac:dyDescent="0.3">
      <c r="B32" s="86"/>
      <c r="C32" s="74"/>
      <c r="D32" s="74"/>
      <c r="E32" s="74"/>
      <c r="F32" s="74"/>
      <c r="G32" s="74"/>
      <c r="H32" s="64"/>
      <c r="I32" s="24"/>
    </row>
    <row r="33" spans="2:9" ht="30.75" customHeight="1" x14ac:dyDescent="0.25">
      <c r="B33" s="75" t="s">
        <v>8</v>
      </c>
      <c r="C33" s="10" t="s">
        <v>23</v>
      </c>
      <c r="D33" s="11"/>
      <c r="E33" s="12" t="s">
        <v>11</v>
      </c>
      <c r="F33" s="13">
        <v>15582428</v>
      </c>
      <c r="G33" s="4"/>
      <c r="H33" s="14">
        <f>G33*F33</f>
        <v>0</v>
      </c>
      <c r="I33" s="24"/>
    </row>
    <row r="34" spans="2:9" x14ac:dyDescent="0.25">
      <c r="B34" s="76"/>
      <c r="C34" s="67" t="s">
        <v>24</v>
      </c>
      <c r="D34" s="2" t="s">
        <v>25</v>
      </c>
      <c r="E34" s="6" t="s">
        <v>17</v>
      </c>
      <c r="F34" s="7">
        <v>24</v>
      </c>
      <c r="G34" s="4"/>
      <c r="H34" s="5">
        <f>G34*F34</f>
        <v>0</v>
      </c>
      <c r="I34" s="24"/>
    </row>
    <row r="35" spans="2:9" x14ac:dyDescent="0.25">
      <c r="B35" s="76"/>
      <c r="C35" s="67"/>
      <c r="D35" s="2" t="s">
        <v>26</v>
      </c>
      <c r="E35" s="6" t="s">
        <v>17</v>
      </c>
      <c r="F35" s="7">
        <v>24</v>
      </c>
      <c r="G35" s="4"/>
      <c r="H35" s="5">
        <f t="shared" ref="H35:H42" si="1">G35*F35</f>
        <v>0</v>
      </c>
      <c r="I35" s="24"/>
    </row>
    <row r="36" spans="2:9" x14ac:dyDescent="0.25">
      <c r="B36" s="76"/>
      <c r="C36" s="67"/>
      <c r="D36" s="2" t="s">
        <v>27</v>
      </c>
      <c r="E36" s="6" t="s">
        <v>17</v>
      </c>
      <c r="F36" s="7">
        <v>24</v>
      </c>
      <c r="G36" s="4"/>
      <c r="H36" s="5">
        <f t="shared" si="1"/>
        <v>0</v>
      </c>
      <c r="I36" s="24"/>
    </row>
    <row r="37" spans="2:9" x14ac:dyDescent="0.25">
      <c r="B37" s="76"/>
      <c r="C37" s="67"/>
      <c r="D37" s="2" t="s">
        <v>28</v>
      </c>
      <c r="E37" s="6" t="s">
        <v>17</v>
      </c>
      <c r="F37" s="7">
        <v>24</v>
      </c>
      <c r="G37" s="4"/>
      <c r="H37" s="5">
        <f t="shared" si="1"/>
        <v>0</v>
      </c>
      <c r="I37" s="24"/>
    </row>
    <row r="38" spans="2:9" x14ac:dyDescent="0.25">
      <c r="B38" s="76"/>
      <c r="C38" s="67"/>
      <c r="D38" s="2" t="s">
        <v>29</v>
      </c>
      <c r="E38" s="6" t="s">
        <v>17</v>
      </c>
      <c r="F38" s="7">
        <v>24</v>
      </c>
      <c r="G38" s="4"/>
      <c r="H38" s="5">
        <f>G38*F38</f>
        <v>0</v>
      </c>
      <c r="I38" s="24"/>
    </row>
    <row r="39" spans="2:9" x14ac:dyDescent="0.25">
      <c r="B39" s="76"/>
      <c r="C39" s="67"/>
      <c r="D39" s="2" t="s">
        <v>30</v>
      </c>
      <c r="E39" s="6" t="s">
        <v>17</v>
      </c>
      <c r="F39" s="7">
        <v>24</v>
      </c>
      <c r="G39" s="4"/>
      <c r="H39" s="5">
        <f t="shared" si="1"/>
        <v>0</v>
      </c>
      <c r="I39" s="24"/>
    </row>
    <row r="40" spans="2:9" x14ac:dyDescent="0.25">
      <c r="B40" s="76"/>
      <c r="C40" s="67"/>
      <c r="D40" s="2" t="s">
        <v>31</v>
      </c>
      <c r="E40" s="6" t="s">
        <v>17</v>
      </c>
      <c r="F40" s="7">
        <v>24</v>
      </c>
      <c r="G40" s="4"/>
      <c r="H40" s="5">
        <f t="shared" si="1"/>
        <v>0</v>
      </c>
      <c r="I40" s="24"/>
    </row>
    <row r="41" spans="2:9" x14ac:dyDescent="0.25">
      <c r="B41" s="76"/>
      <c r="C41" s="67"/>
      <c r="D41" s="2" t="s">
        <v>32</v>
      </c>
      <c r="E41" s="6" t="s">
        <v>17</v>
      </c>
      <c r="F41" s="7">
        <v>24</v>
      </c>
      <c r="G41" s="4"/>
      <c r="H41" s="5">
        <f t="shared" si="1"/>
        <v>0</v>
      </c>
      <c r="I41" s="24"/>
    </row>
    <row r="42" spans="2:9" ht="15.75" thickBot="1" x14ac:dyDescent="0.3">
      <c r="B42" s="77"/>
      <c r="C42" s="78"/>
      <c r="D42" s="15" t="s">
        <v>33</v>
      </c>
      <c r="E42" s="16" t="s">
        <v>17</v>
      </c>
      <c r="F42" s="7">
        <v>24</v>
      </c>
      <c r="G42" s="4"/>
      <c r="H42" s="17">
        <f t="shared" si="1"/>
        <v>0</v>
      </c>
      <c r="I42" s="24"/>
    </row>
    <row r="43" spans="2:9" ht="15.75" thickBot="1" x14ac:dyDescent="0.3">
      <c r="B43" s="79" t="s">
        <v>18</v>
      </c>
      <c r="C43" s="80"/>
      <c r="D43" s="80"/>
      <c r="E43" s="80"/>
      <c r="F43" s="80"/>
      <c r="G43" s="81"/>
      <c r="H43" s="18">
        <f>SUM(H33:H42)</f>
        <v>0</v>
      </c>
    </row>
    <row r="44" spans="2:9" ht="15.75" thickBot="1" x14ac:dyDescent="0.3">
      <c r="I44" s="24"/>
    </row>
    <row r="45" spans="2:9" ht="15.75" thickTop="1" x14ac:dyDescent="0.25">
      <c r="B45" s="82" t="s">
        <v>34</v>
      </c>
      <c r="C45" s="83"/>
      <c r="D45" s="83"/>
      <c r="E45" s="83"/>
      <c r="F45" s="83"/>
      <c r="G45" s="83"/>
      <c r="H45" s="19">
        <f>H27+H43</f>
        <v>0</v>
      </c>
      <c r="I45" s="24"/>
    </row>
    <row r="46" spans="2:9" x14ac:dyDescent="0.25">
      <c r="I46" s="24"/>
    </row>
    <row r="47" spans="2:9" x14ac:dyDescent="0.25">
      <c r="B47" s="20" t="s">
        <v>35</v>
      </c>
      <c r="C47" s="20"/>
      <c r="D47" s="20"/>
      <c r="E47" s="20"/>
      <c r="F47" s="20"/>
      <c r="G47" s="20"/>
      <c r="H47" s="20"/>
      <c r="I47" s="24"/>
    </row>
    <row r="48" spans="2:9" x14ac:dyDescent="0.25">
      <c r="B48" s="87" t="s">
        <v>36</v>
      </c>
      <c r="C48" s="87"/>
      <c r="D48" s="87"/>
      <c r="E48" s="87"/>
      <c r="F48" s="87"/>
      <c r="G48" s="87"/>
      <c r="H48" s="87"/>
      <c r="I48" s="24"/>
    </row>
    <row r="49" spans="2:9" x14ac:dyDescent="0.25">
      <c r="B49" s="88" t="s">
        <v>37</v>
      </c>
      <c r="C49" s="88"/>
      <c r="D49" s="88"/>
      <c r="E49" s="88"/>
      <c r="F49" s="88"/>
      <c r="G49" s="88"/>
      <c r="H49" s="88"/>
      <c r="I49" s="24"/>
    </row>
    <row r="50" spans="2:9" x14ac:dyDescent="0.25">
      <c r="B50" s="89" t="s">
        <v>38</v>
      </c>
      <c r="C50" s="89"/>
      <c r="D50" s="89"/>
      <c r="E50" s="89"/>
      <c r="F50" s="89"/>
      <c r="G50" s="89"/>
      <c r="H50" s="89"/>
      <c r="I50" s="24"/>
    </row>
    <row r="51" spans="2:9" ht="29.25" customHeight="1" x14ac:dyDescent="0.25">
      <c r="B51" s="65" t="s">
        <v>39</v>
      </c>
      <c r="C51" s="65"/>
      <c r="D51" s="65"/>
      <c r="E51" s="65"/>
      <c r="F51" s="65"/>
      <c r="G51" s="65"/>
      <c r="H51" s="65"/>
      <c r="I51" s="24"/>
    </row>
    <row r="52" spans="2:9" ht="36" customHeight="1" x14ac:dyDescent="0.25">
      <c r="B52" s="72" t="s">
        <v>40</v>
      </c>
      <c r="C52" s="72"/>
      <c r="D52" s="72"/>
      <c r="E52" s="72"/>
      <c r="F52" s="72"/>
      <c r="G52" s="72"/>
      <c r="H52" s="72"/>
      <c r="I52" s="24"/>
    </row>
    <row r="53" spans="2:9" x14ac:dyDescent="0.25">
      <c r="B53" s="20"/>
      <c r="C53" s="20"/>
      <c r="D53" s="20"/>
      <c r="E53" s="20"/>
      <c r="F53" s="20"/>
      <c r="G53" s="20"/>
      <c r="H53" s="20"/>
      <c r="I53" s="24"/>
    </row>
    <row r="54" spans="2:9" x14ac:dyDescent="0.25">
      <c r="B54" s="20"/>
      <c r="C54" s="20"/>
      <c r="D54" s="20"/>
      <c r="E54" s="20"/>
      <c r="F54" s="20"/>
      <c r="G54" s="20"/>
      <c r="H54" s="20"/>
      <c r="I54" s="24"/>
    </row>
    <row r="55" spans="2:9" x14ac:dyDescent="0.25">
      <c r="B55" s="20"/>
      <c r="C55" s="20"/>
      <c r="D55" s="20"/>
      <c r="E55" s="20"/>
      <c r="I55" s="24"/>
    </row>
    <row r="56" spans="2:9" x14ac:dyDescent="0.25">
      <c r="B56" s="20"/>
      <c r="C56" s="20"/>
      <c r="D56" s="20"/>
      <c r="E56" s="20"/>
      <c r="F56" s="34"/>
      <c r="G56" s="34"/>
      <c r="H56" s="20"/>
      <c r="I56" s="24"/>
    </row>
    <row r="57" spans="2:9" x14ac:dyDescent="0.25">
      <c r="B57" s="20"/>
      <c r="C57" s="20"/>
      <c r="D57" s="20"/>
      <c r="E57" s="20"/>
      <c r="F57" s="73"/>
      <c r="G57" s="73"/>
      <c r="H57" s="73"/>
      <c r="I57" s="73"/>
    </row>
  </sheetData>
  <sheetProtection algorithmName="SHA-512" hashValue="B36P1y26eN4nwZCJKFQEmXGeRdLssr52tbs1LabDPEI32q3h6KcNFaXLZbFmcODy4lXjOc9N79ZzfuY2YXWJlg==" saltValue="vOKKmRM6eWQZBEBZvjfX0w==" spinCount="100000" sheet="1" objects="1" scenarios="1"/>
  <mergeCells count="31">
    <mergeCell ref="B52:H52"/>
    <mergeCell ref="F57:I57"/>
    <mergeCell ref="G30:G32"/>
    <mergeCell ref="H30:H32"/>
    <mergeCell ref="B33:B42"/>
    <mergeCell ref="C34:C42"/>
    <mergeCell ref="B43:G43"/>
    <mergeCell ref="B45:G45"/>
    <mergeCell ref="B30:B32"/>
    <mergeCell ref="C30:C32"/>
    <mergeCell ref="D30:D32"/>
    <mergeCell ref="E30:E32"/>
    <mergeCell ref="F30:F32"/>
    <mergeCell ref="B48:H48"/>
    <mergeCell ref="B49:H49"/>
    <mergeCell ref="B50:H50"/>
    <mergeCell ref="B51:H51"/>
    <mergeCell ref="B7:B26"/>
    <mergeCell ref="C7:C11"/>
    <mergeCell ref="C12:C26"/>
    <mergeCell ref="B27:D27"/>
    <mergeCell ref="B29:H29"/>
    <mergeCell ref="B1:G1"/>
    <mergeCell ref="B3:H3"/>
    <mergeCell ref="B4:B6"/>
    <mergeCell ref="C4:C6"/>
    <mergeCell ref="D4:D6"/>
    <mergeCell ref="E4:E6"/>
    <mergeCell ref="F4:F6"/>
    <mergeCell ref="G4:G6"/>
    <mergeCell ref="H4:H6"/>
  </mergeCells>
  <pageMargins left="0.7" right="0.7" top="0.75" bottom="0.75" header="0.3" footer="0.3"/>
  <pageSetup paperSize="9" scale="72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80EF6F-44F9-48FC-B5CE-BC1330D33946}">
  <sheetPr>
    <pageSetUpPr fitToPage="1"/>
  </sheetPr>
  <dimension ref="B1:G51"/>
  <sheetViews>
    <sheetView tabSelected="1" workbookViewId="0">
      <selection activeCell="H14" sqref="H14"/>
    </sheetView>
  </sheetViews>
  <sheetFormatPr defaultRowHeight="15" x14ac:dyDescent="0.25"/>
  <cols>
    <col min="1" max="1" width="5.5703125" style="1" customWidth="1"/>
    <col min="2" max="2" width="19.42578125" style="1" customWidth="1"/>
    <col min="3" max="3" width="18" style="1" customWidth="1"/>
    <col min="4" max="4" width="12.42578125" style="1" customWidth="1"/>
    <col min="5" max="5" width="11.28515625" style="1" customWidth="1"/>
    <col min="6" max="6" width="34" style="1" customWidth="1"/>
    <col min="7" max="16384" width="9.140625" style="1"/>
  </cols>
  <sheetData>
    <row r="1" spans="2:6" s="22" customFormat="1" ht="18.75" x14ac:dyDescent="0.25">
      <c r="B1" s="53" t="s">
        <v>67</v>
      </c>
      <c r="C1" s="53"/>
      <c r="D1" s="53"/>
      <c r="E1" s="53"/>
      <c r="F1" s="53"/>
    </row>
    <row r="2" spans="2:6" s="22" customFormat="1" x14ac:dyDescent="0.25"/>
    <row r="3" spans="2:6" ht="16.5" thickBot="1" x14ac:dyDescent="0.3">
      <c r="B3" s="94" t="s">
        <v>42</v>
      </c>
      <c r="C3" s="94"/>
      <c r="D3" s="94"/>
      <c r="E3" s="94"/>
      <c r="F3" s="94"/>
    </row>
    <row r="4" spans="2:6" x14ac:dyDescent="0.25">
      <c r="B4" s="56" t="s">
        <v>1</v>
      </c>
      <c r="C4" s="58" t="s">
        <v>2</v>
      </c>
      <c r="D4" s="58" t="s">
        <v>3</v>
      </c>
      <c r="E4" s="60" t="s">
        <v>4</v>
      </c>
      <c r="F4" s="97" t="s">
        <v>6</v>
      </c>
    </row>
    <row r="5" spans="2:6" x14ac:dyDescent="0.25">
      <c r="B5" s="57"/>
      <c r="C5" s="59"/>
      <c r="D5" s="59"/>
      <c r="E5" s="61"/>
      <c r="F5" s="98"/>
    </row>
    <row r="6" spans="2:6" x14ac:dyDescent="0.25">
      <c r="B6" s="57"/>
      <c r="C6" s="59"/>
      <c r="D6" s="59"/>
      <c r="E6" s="62"/>
      <c r="F6" s="98"/>
    </row>
    <row r="7" spans="2:6" x14ac:dyDescent="0.25">
      <c r="B7" s="91" t="s">
        <v>8</v>
      </c>
      <c r="C7" s="67" t="s">
        <v>9</v>
      </c>
      <c r="D7" s="2" t="s">
        <v>10</v>
      </c>
      <c r="E7" s="2" t="s">
        <v>11</v>
      </c>
      <c r="F7" s="25">
        <f>'špecifikácia ceny'!G7</f>
        <v>0</v>
      </c>
    </row>
    <row r="8" spans="2:6" x14ac:dyDescent="0.25">
      <c r="B8" s="91"/>
      <c r="C8" s="67"/>
      <c r="D8" s="2" t="s">
        <v>12</v>
      </c>
      <c r="E8" s="2" t="s">
        <v>11</v>
      </c>
      <c r="F8" s="25">
        <f>'špecifikácia ceny'!G8</f>
        <v>0</v>
      </c>
    </row>
    <row r="9" spans="2:6" x14ac:dyDescent="0.25">
      <c r="B9" s="91"/>
      <c r="C9" s="67"/>
      <c r="D9" s="6" t="s">
        <v>13</v>
      </c>
      <c r="E9" s="2" t="s">
        <v>11</v>
      </c>
      <c r="F9" s="25">
        <f>'špecifikácia ceny'!G9</f>
        <v>0</v>
      </c>
    </row>
    <row r="10" spans="2:6" x14ac:dyDescent="0.25">
      <c r="B10" s="91"/>
      <c r="C10" s="67"/>
      <c r="D10" s="2" t="s">
        <v>14</v>
      </c>
      <c r="E10" s="2" t="s">
        <v>11</v>
      </c>
      <c r="F10" s="25">
        <f>'špecifikácia ceny'!G10</f>
        <v>0</v>
      </c>
    </row>
    <row r="11" spans="2:6" x14ac:dyDescent="0.25">
      <c r="B11" s="91"/>
      <c r="C11" s="67"/>
      <c r="D11" s="6" t="s">
        <v>15</v>
      </c>
      <c r="E11" s="2" t="s">
        <v>11</v>
      </c>
      <c r="F11" s="25">
        <f>'špecifikácia ceny'!G11</f>
        <v>0</v>
      </c>
    </row>
    <row r="12" spans="2:6" x14ac:dyDescent="0.25">
      <c r="B12" s="91"/>
      <c r="C12" s="67" t="s">
        <v>16</v>
      </c>
      <c r="D12" s="2" t="s">
        <v>10</v>
      </c>
      <c r="E12" s="6" t="s">
        <v>17</v>
      </c>
      <c r="F12" s="25">
        <f>'špecifikácia ceny'!G12</f>
        <v>0</v>
      </c>
    </row>
    <row r="13" spans="2:6" x14ac:dyDescent="0.25">
      <c r="B13" s="91"/>
      <c r="C13" s="67"/>
      <c r="D13" s="2" t="s">
        <v>12</v>
      </c>
      <c r="E13" s="6" t="s">
        <v>17</v>
      </c>
      <c r="F13" s="25">
        <f>'špecifikácia ceny'!G13</f>
        <v>0</v>
      </c>
    </row>
    <row r="14" spans="2:6" x14ac:dyDescent="0.25">
      <c r="B14" s="91"/>
      <c r="C14" s="67"/>
      <c r="D14" s="6" t="s">
        <v>13</v>
      </c>
      <c r="E14" s="6" t="s">
        <v>17</v>
      </c>
      <c r="F14" s="25">
        <f>'špecifikácia ceny'!G14</f>
        <v>0</v>
      </c>
    </row>
    <row r="15" spans="2:6" x14ac:dyDescent="0.25">
      <c r="B15" s="91"/>
      <c r="C15" s="67"/>
      <c r="D15" s="6" t="s">
        <v>13</v>
      </c>
      <c r="E15" s="6" t="s">
        <v>17</v>
      </c>
      <c r="F15" s="25">
        <f>'špecifikácia ceny'!G15</f>
        <v>0</v>
      </c>
    </row>
    <row r="16" spans="2:6" x14ac:dyDescent="0.25">
      <c r="B16" s="91"/>
      <c r="C16" s="67"/>
      <c r="D16" s="6" t="s">
        <v>13</v>
      </c>
      <c r="E16" s="6" t="s">
        <v>17</v>
      </c>
      <c r="F16" s="25">
        <f>'špecifikácia ceny'!G16</f>
        <v>0</v>
      </c>
    </row>
    <row r="17" spans="2:6" x14ac:dyDescent="0.25">
      <c r="B17" s="91"/>
      <c r="C17" s="67"/>
      <c r="D17" s="6" t="s">
        <v>13</v>
      </c>
      <c r="E17" s="6" t="s">
        <v>17</v>
      </c>
      <c r="F17" s="25">
        <f>'špecifikácia ceny'!G17</f>
        <v>0</v>
      </c>
    </row>
    <row r="18" spans="2:6" x14ac:dyDescent="0.25">
      <c r="B18" s="91"/>
      <c r="C18" s="67"/>
      <c r="D18" s="6" t="s">
        <v>14</v>
      </c>
      <c r="E18" s="6" t="s">
        <v>17</v>
      </c>
      <c r="F18" s="25">
        <f>'špecifikácia ceny'!G18</f>
        <v>0</v>
      </c>
    </row>
    <row r="19" spans="2:6" x14ac:dyDescent="0.25">
      <c r="B19" s="91"/>
      <c r="C19" s="67"/>
      <c r="D19" s="6" t="s">
        <v>14</v>
      </c>
      <c r="E19" s="6" t="s">
        <v>17</v>
      </c>
      <c r="F19" s="25">
        <f>'špecifikácia ceny'!G19</f>
        <v>0</v>
      </c>
    </row>
    <row r="20" spans="2:6" x14ac:dyDescent="0.25">
      <c r="B20" s="91"/>
      <c r="C20" s="67"/>
      <c r="D20" s="6" t="s">
        <v>15</v>
      </c>
      <c r="E20" s="6" t="s">
        <v>17</v>
      </c>
      <c r="F20" s="25">
        <f>'špecifikácia ceny'!G20</f>
        <v>0</v>
      </c>
    </row>
    <row r="21" spans="2:6" x14ac:dyDescent="0.25">
      <c r="B21" s="91"/>
      <c r="C21" s="67"/>
      <c r="D21" s="6" t="s">
        <v>15</v>
      </c>
      <c r="E21" s="6" t="s">
        <v>17</v>
      </c>
      <c r="F21" s="25">
        <f>'špecifikácia ceny'!G21</f>
        <v>0</v>
      </c>
    </row>
    <row r="22" spans="2:6" x14ac:dyDescent="0.25">
      <c r="B22" s="91"/>
      <c r="C22" s="67"/>
      <c r="D22" s="6" t="s">
        <v>15</v>
      </c>
      <c r="E22" s="6" t="s">
        <v>17</v>
      </c>
      <c r="F22" s="25">
        <f>'špecifikácia ceny'!G22</f>
        <v>0</v>
      </c>
    </row>
    <row r="23" spans="2:6" x14ac:dyDescent="0.25">
      <c r="B23" s="91"/>
      <c r="C23" s="67"/>
      <c r="D23" s="6" t="s">
        <v>15</v>
      </c>
      <c r="E23" s="6" t="s">
        <v>17</v>
      </c>
      <c r="F23" s="25">
        <f>'špecifikácia ceny'!G23</f>
        <v>0</v>
      </c>
    </row>
    <row r="24" spans="2:6" x14ac:dyDescent="0.25">
      <c r="B24" s="91"/>
      <c r="C24" s="67"/>
      <c r="D24" s="6" t="s">
        <v>15</v>
      </c>
      <c r="E24" s="6" t="s">
        <v>17</v>
      </c>
      <c r="F24" s="25">
        <f>'špecifikácia ceny'!G24</f>
        <v>0</v>
      </c>
    </row>
    <row r="25" spans="2:6" x14ac:dyDescent="0.25">
      <c r="B25" s="91"/>
      <c r="C25" s="67"/>
      <c r="D25" s="6" t="s">
        <v>15</v>
      </c>
      <c r="E25" s="6" t="s">
        <v>17</v>
      </c>
      <c r="F25" s="25">
        <f>'špecifikácia ceny'!G25</f>
        <v>0</v>
      </c>
    </row>
    <row r="26" spans="2:6" x14ac:dyDescent="0.25">
      <c r="B26" s="91"/>
      <c r="C26" s="67"/>
      <c r="D26" s="6" t="s">
        <v>15</v>
      </c>
      <c r="E26" s="6" t="s">
        <v>17</v>
      </c>
      <c r="F26" s="25">
        <f>'špecifikácia ceny'!G26</f>
        <v>0</v>
      </c>
    </row>
    <row r="27" spans="2:6" ht="15.75" thickBot="1" x14ac:dyDescent="0.3">
      <c r="B27" s="92" t="s">
        <v>18</v>
      </c>
      <c r="C27" s="93"/>
      <c r="D27" s="93"/>
      <c r="E27" s="26"/>
      <c r="F27" s="27"/>
    </row>
    <row r="29" spans="2:6" ht="16.5" thickBot="1" x14ac:dyDescent="0.3">
      <c r="B29" s="94" t="s">
        <v>43</v>
      </c>
      <c r="C29" s="94"/>
      <c r="D29" s="94"/>
      <c r="E29" s="94"/>
      <c r="F29" s="94"/>
    </row>
    <row r="30" spans="2:6" x14ac:dyDescent="0.25">
      <c r="B30" s="84" t="s">
        <v>20</v>
      </c>
      <c r="C30" s="58" t="s">
        <v>2</v>
      </c>
      <c r="D30" s="58" t="s">
        <v>21</v>
      </c>
      <c r="E30" s="58" t="s">
        <v>4</v>
      </c>
      <c r="F30" s="97" t="s">
        <v>6</v>
      </c>
    </row>
    <row r="31" spans="2:6" x14ac:dyDescent="0.25">
      <c r="B31" s="85"/>
      <c r="C31" s="59"/>
      <c r="D31" s="59"/>
      <c r="E31" s="59"/>
      <c r="F31" s="98"/>
    </row>
    <row r="32" spans="2:6" ht="15.75" thickBot="1" x14ac:dyDescent="0.3">
      <c r="B32" s="95"/>
      <c r="C32" s="96"/>
      <c r="D32" s="96"/>
      <c r="E32" s="96"/>
      <c r="F32" s="99"/>
    </row>
    <row r="33" spans="2:7" ht="24.75" x14ac:dyDescent="0.25">
      <c r="B33" s="75" t="s">
        <v>8</v>
      </c>
      <c r="C33" s="10" t="s">
        <v>23</v>
      </c>
      <c r="D33" s="28"/>
      <c r="E33" s="12" t="s">
        <v>11</v>
      </c>
      <c r="F33" s="29">
        <f>'špecifikácia ceny'!G33</f>
        <v>0</v>
      </c>
    </row>
    <row r="34" spans="2:7" x14ac:dyDescent="0.25">
      <c r="B34" s="76"/>
      <c r="C34" s="67" t="s">
        <v>24</v>
      </c>
      <c r="D34" s="2" t="s">
        <v>25</v>
      </c>
      <c r="E34" s="6" t="s">
        <v>17</v>
      </c>
      <c r="F34" s="25">
        <f>'špecifikácia ceny'!G34</f>
        <v>0</v>
      </c>
    </row>
    <row r="35" spans="2:7" x14ac:dyDescent="0.25">
      <c r="B35" s="76"/>
      <c r="C35" s="67"/>
      <c r="D35" s="2" t="s">
        <v>26</v>
      </c>
      <c r="E35" s="6" t="s">
        <v>17</v>
      </c>
      <c r="F35" s="25">
        <f>'špecifikácia ceny'!G35</f>
        <v>0</v>
      </c>
    </row>
    <row r="36" spans="2:7" x14ac:dyDescent="0.25">
      <c r="B36" s="76"/>
      <c r="C36" s="67"/>
      <c r="D36" s="2" t="s">
        <v>27</v>
      </c>
      <c r="E36" s="6" t="s">
        <v>17</v>
      </c>
      <c r="F36" s="25">
        <f>'špecifikácia ceny'!G36</f>
        <v>0</v>
      </c>
    </row>
    <row r="37" spans="2:7" x14ac:dyDescent="0.25">
      <c r="B37" s="76"/>
      <c r="C37" s="67"/>
      <c r="D37" s="2" t="s">
        <v>28</v>
      </c>
      <c r="E37" s="6" t="s">
        <v>17</v>
      </c>
      <c r="F37" s="25">
        <f>'špecifikácia ceny'!G37</f>
        <v>0</v>
      </c>
    </row>
    <row r="38" spans="2:7" x14ac:dyDescent="0.25">
      <c r="B38" s="76"/>
      <c r="C38" s="67"/>
      <c r="D38" s="2" t="s">
        <v>29</v>
      </c>
      <c r="E38" s="6" t="s">
        <v>17</v>
      </c>
      <c r="F38" s="25">
        <f>'špecifikácia ceny'!G38</f>
        <v>0</v>
      </c>
    </row>
    <row r="39" spans="2:7" x14ac:dyDescent="0.25">
      <c r="B39" s="76"/>
      <c r="C39" s="67"/>
      <c r="D39" s="2" t="s">
        <v>30</v>
      </c>
      <c r="E39" s="6" t="s">
        <v>17</v>
      </c>
      <c r="F39" s="25">
        <f>'špecifikácia ceny'!G39</f>
        <v>0</v>
      </c>
    </row>
    <row r="40" spans="2:7" x14ac:dyDescent="0.25">
      <c r="B40" s="76"/>
      <c r="C40" s="67"/>
      <c r="D40" s="2" t="s">
        <v>31</v>
      </c>
      <c r="E40" s="6" t="s">
        <v>17</v>
      </c>
      <c r="F40" s="25">
        <f>'špecifikácia ceny'!G40</f>
        <v>0</v>
      </c>
    </row>
    <row r="41" spans="2:7" x14ac:dyDescent="0.25">
      <c r="B41" s="76"/>
      <c r="C41" s="67"/>
      <c r="D41" s="2" t="s">
        <v>32</v>
      </c>
      <c r="E41" s="6" t="s">
        <v>17</v>
      </c>
      <c r="F41" s="25">
        <f>'špecifikácia ceny'!G41</f>
        <v>0</v>
      </c>
    </row>
    <row r="42" spans="2:7" x14ac:dyDescent="0.25">
      <c r="B42" s="76"/>
      <c r="C42" s="67"/>
      <c r="D42" s="2" t="s">
        <v>33</v>
      </c>
      <c r="E42" s="6" t="s">
        <v>17</v>
      </c>
      <c r="F42" s="25">
        <f>'špecifikácia ceny'!G42</f>
        <v>0</v>
      </c>
    </row>
    <row r="43" spans="2:7" ht="15.75" thickBot="1" x14ac:dyDescent="0.3">
      <c r="B43" s="30" t="s">
        <v>18</v>
      </c>
      <c r="C43" s="31"/>
      <c r="D43" s="31"/>
      <c r="E43" s="31"/>
      <c r="F43" s="32"/>
    </row>
    <row r="45" spans="2:7" x14ac:dyDescent="0.25">
      <c r="B45" s="20" t="s">
        <v>35</v>
      </c>
      <c r="C45" s="20"/>
      <c r="D45" s="20"/>
      <c r="E45" s="20"/>
    </row>
    <row r="46" spans="2:7" ht="40.5" customHeight="1" x14ac:dyDescent="0.25">
      <c r="B46" s="90" t="s">
        <v>44</v>
      </c>
      <c r="C46" s="90"/>
      <c r="D46" s="90"/>
      <c r="E46" s="90"/>
      <c r="F46" s="90"/>
    </row>
    <row r="47" spans="2:7" ht="35.25" customHeight="1" x14ac:dyDescent="0.25">
      <c r="B47" s="72" t="s">
        <v>40</v>
      </c>
      <c r="C47" s="72"/>
      <c r="D47" s="72"/>
      <c r="E47" s="72"/>
      <c r="F47" s="72"/>
      <c r="G47" s="33"/>
    </row>
    <row r="48" spans="2:7" ht="24.75" customHeight="1" x14ac:dyDescent="0.25">
      <c r="B48" s="23"/>
      <c r="C48" s="23"/>
      <c r="D48" s="23"/>
      <c r="E48" s="23"/>
    </row>
    <row r="49" spans="2:6" x14ac:dyDescent="0.25">
      <c r="B49" s="20"/>
      <c r="C49" s="34"/>
      <c r="D49" s="34"/>
      <c r="E49" s="23"/>
    </row>
    <row r="50" spans="2:6" x14ac:dyDescent="0.25">
      <c r="B50" s="20"/>
      <c r="C50" s="20"/>
      <c r="D50" s="20"/>
      <c r="E50" s="34"/>
      <c r="F50" s="24"/>
    </row>
    <row r="51" spans="2:6" ht="36" customHeight="1" x14ac:dyDescent="0.25">
      <c r="B51" s="20"/>
      <c r="C51" s="20"/>
      <c r="D51" s="20"/>
      <c r="E51" s="20"/>
      <c r="F51" s="35"/>
    </row>
  </sheetData>
  <sheetProtection algorithmName="SHA-512" hashValue="lLRQwSMjFfCLRTOZBup4xXlaC+OqOh2pTpoUTyaQTKPCXmbLXLeBK2n/0/tfVkHRzEL6nqpOJlqty/KutjBr6g==" saltValue="BCwOtF+l0520TE+w6JhHjg==" spinCount="100000" sheet="1" objects="1" scenarios="1"/>
  <mergeCells count="21">
    <mergeCell ref="B1:F1"/>
    <mergeCell ref="B3:F3"/>
    <mergeCell ref="B4:B6"/>
    <mergeCell ref="C4:C6"/>
    <mergeCell ref="D4:D6"/>
    <mergeCell ref="E4:E6"/>
    <mergeCell ref="F4:F6"/>
    <mergeCell ref="B33:B42"/>
    <mergeCell ref="C34:C42"/>
    <mergeCell ref="B46:F46"/>
    <mergeCell ref="B47:F47"/>
    <mergeCell ref="B7:B26"/>
    <mergeCell ref="C7:C11"/>
    <mergeCell ref="C12:C26"/>
    <mergeCell ref="B27:D27"/>
    <mergeCell ref="B29:F29"/>
    <mergeCell ref="B30:B32"/>
    <mergeCell ref="C30:C32"/>
    <mergeCell ref="D30:D32"/>
    <mergeCell ref="E30:E32"/>
    <mergeCell ref="F30:F32"/>
  </mergeCells>
  <pageMargins left="0.7" right="0.7" top="0.75" bottom="0.75" header="0.3" footer="0.3"/>
  <pageSetup paperSize="9" scale="8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Navrh na plnenie kriteria</vt:lpstr>
      <vt:lpstr>špecifikácia ceny</vt:lpstr>
      <vt:lpstr>jednotkové ceny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Pupáková Michaela</dc:creator>
  <cp:lastModifiedBy>Moravčíková Michaela</cp:lastModifiedBy>
  <cp:lastPrinted>2026-04-01T11:06:13Z</cp:lastPrinted>
  <dcterms:created xsi:type="dcterms:W3CDTF">2026-02-11T09:05:37Z</dcterms:created>
  <dcterms:modified xsi:type="dcterms:W3CDTF">2026-04-20T12:05:56Z</dcterms:modified>
</cp:coreProperties>
</file>