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to_zošit"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2. Danka\12. Proces_Katetrizač sys pre náhradu aortálnej chlopne_(Evolut FX)\SP\SP_Najnižšia cena\"/>
    </mc:Choice>
  </mc:AlternateContent>
  <xr:revisionPtr revIDLastSave="0" documentId="13_ncr:1_{5C592F57-BB34-4FD0-B91A-B96153AA0526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" sheetId="280" r:id="rId5"/>
    <sheet name=" Príloha č. 6 " sheetId="259" r:id="rId6"/>
    <sheet name="Príloha č. 7 " sheetId="245" r:id="rId7"/>
    <sheet name="Príloha č. 8" sheetId="209" r:id="rId8"/>
    <sheet name="Príloha č. 9" sheetId="311" r:id="rId9"/>
  </sheets>
  <externalReferences>
    <externalReference r:id="rId10"/>
    <externalReference r:id="rId11"/>
  </externalReferences>
  <definedNames>
    <definedName name="_xlnm.Print_Area" localSheetId="5">' Príloha č. 6 '!$A$1:$K$22</definedName>
    <definedName name="_xlnm.Print_Area" localSheetId="0">'Príloha č. 1'!$A$1:$D$32</definedName>
    <definedName name="_xlnm.Print_Area" localSheetId="1">'Príloha č. 2'!$A$1:$D$29</definedName>
    <definedName name="_xlnm.Print_Area" localSheetId="2">'Príloha č. 3'!$A$1:$D$24</definedName>
    <definedName name="_xlnm.Print_Area" localSheetId="3">'Príloha č. 4 '!$A$1:$D$20</definedName>
    <definedName name="_xlnm.Print_Area" localSheetId="4">'Príloha č. 5 '!$A$1:$D$40</definedName>
    <definedName name="_xlnm.Print_Area" localSheetId="6">'Príloha č. 7 '!$A$1:$M$32</definedName>
    <definedName name="_xlnm.Print_Area" localSheetId="7">'Príloha č. 8'!$A$1:$F$30</definedName>
    <definedName name="_xlnm.Print_Area" localSheetId="8">'Príloha č. 9'!$A$1:$H$27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2" i="280"/>
  <c r="B21" i="311" l="1"/>
  <c r="B22" i="311"/>
  <c r="D26" i="311"/>
  <c r="C23" i="245" l="1"/>
  <c r="C24" i="245"/>
  <c r="C25" i="245"/>
  <c r="C26" i="245"/>
  <c r="B29" i="245"/>
  <c r="B30" i="245"/>
  <c r="B38" i="280"/>
  <c r="B37" i="280"/>
  <c r="C34" i="280"/>
  <c r="C33" i="280"/>
  <c r="C32" i="280"/>
  <c r="C31" i="280"/>
  <c r="B20" i="259"/>
  <c r="B19" i="259"/>
  <c r="C16" i="259"/>
  <c r="C15" i="259"/>
  <c r="C14" i="259"/>
  <c r="C13" i="259"/>
  <c r="D9" i="259"/>
  <c r="I8" i="259"/>
  <c r="I9" i="259" s="1"/>
  <c r="G8" i="259"/>
  <c r="H8" i="259"/>
  <c r="I7" i="259"/>
  <c r="G7" i="259"/>
  <c r="H7" i="259" s="1"/>
  <c r="A2" i="259"/>
  <c r="J7" i="259"/>
  <c r="J8" i="259"/>
  <c r="K8" i="259" s="1"/>
  <c r="A2" i="245"/>
  <c r="A2" i="18"/>
  <c r="E30" i="209"/>
  <c r="B27" i="209"/>
  <c r="B26" i="209"/>
  <c r="C6" i="5"/>
  <c r="C5" i="5"/>
  <c r="B17" i="18"/>
  <c r="B16" i="18"/>
  <c r="C9" i="18"/>
  <c r="C8" i="18"/>
  <c r="C7" i="18"/>
  <c r="C6" i="18"/>
  <c r="B21" i="5"/>
  <c r="B22" i="5"/>
  <c r="C8" i="5"/>
  <c r="C7" i="5"/>
  <c r="D97" i="4"/>
  <c r="K7" i="259" l="1"/>
  <c r="K9" i="259" s="1"/>
</calcChain>
</file>

<file path=xl/sharedStrings.xml><?xml version="1.0" encoding="utf-8"?>
<sst xmlns="http://schemas.openxmlformats.org/spreadsheetml/2006/main" count="296" uniqueCount="152">
  <si>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</si>
  <si>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</si>
  <si>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</si>
  <si>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</si>
  <si>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</si>
  <si>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</si>
  <si>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</si>
  <si>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</si>
  <si>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</si>
  <si>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</si>
  <si>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</si>
  <si>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</si>
  <si>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</si>
  <si>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</si>
  <si>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</si>
  <si>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</si>
  <si>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</si>
  <si>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</si>
  <si>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</si>
  <si>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</si>
  <si>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</si>
  <si>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</si>
  <si>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</si>
  <si>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</si>
  <si>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</si>
  <si>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</si>
  <si>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</si>
  <si>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</si>
  <si>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</si>
  <si>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</si>
  <si>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</si>
  <si>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</si>
  <si>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</si>
  <si>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</si>
  <si>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</si>
  <si>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</si>
  <si>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</si>
  <si>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</si>
  <si>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</si>
  <si>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</si>
  <si>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</si>
  <si>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</si>
  <si>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</si>
  <si>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</si>
  <si>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</si>
  <si>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</si>
  <si>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</si>
  <si>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</si>
  <si>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</si>
  <si>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</si>
  <si>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</si>
  <si>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</si>
  <si>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</si>
  <si>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</si>
  <si>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</si>
  <si>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</si>
  <si>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</si>
  <si>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</si>
  <si>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</si>
  <si>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</si>
  <si>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</si>
  <si>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 xml:space="preserve">spĺňa/nespĺňa </t>
  </si>
  <si>
    <t>Jednotková cena za MJ v EUR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</si>
  <si>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</si>
  <si>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</si>
  <si>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</si>
  <si>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 xml:space="preserve">DPH v EUR </t>
  </si>
  <si>
    <t>Celková cena za predpokladané množstvo MJ v EUR</t>
  </si>
  <si>
    <t>..............................................</t>
  </si>
  <si>
    <t xml:space="preserve">Názov položky </t>
  </si>
  <si>
    <t>13.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</si>
  <si>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</si>
  <si>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t>Predpokladané množstvo MJ počas trvania zmluvy 
(36 mesiacov)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</si>
  <si>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</si>
  <si>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</si>
  <si>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</si>
  <si>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</si>
  <si>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</si>
  <si>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</si>
  <si>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</si>
  <si>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</si>
  <si>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</si>
  <si>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</si>
  <si>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</si>
  <si>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</si>
  <si>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</si>
  <si>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</si>
  <si>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</si>
  <si>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</si>
  <si>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</si>
  <si>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t>15</t>
  </si>
  <si>
    <t>12</t>
  </si>
  <si>
    <t>10</t>
  </si>
  <si>
    <t>2</t>
  </si>
  <si>
    <t xml:space="preserve">1. </t>
  </si>
  <si>
    <t>14</t>
  </si>
  <si>
    <t>13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</si>
  <si>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</si>
  <si>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>II.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</si>
  <si>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</si>
  <si>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I. </t>
  </si>
  <si>
    <t>Mená osôb, ktoré podľa § 32 odseku 7 ZVO musia spĺňať podmienky účasti podľa § 32 odseku 1 písm. a) ZVO.</t>
  </si>
  <si>
    <t>sú mi známe iné osoby podľa § 32 odseku 7 ZVO, ktoré zároveň musia spĺňať podmienky účasti podľa § 32 odseku 1 písm. a) ZVO:</t>
  </si>
  <si>
    <t>nie je mi známa iná osoba podľa § 32 odseku 7 ZVO, ktorá zároveň musí spĺňať podmienky účasti podľa § 32 odseku 1 písm. a) ZVO.</t>
  </si>
  <si>
    <t>Ako uchádzač v tomto verejnom obstarávaní čestne vyhlasujem, že</t>
  </si>
  <si>
    <t xml:space="preserve">ČESTNÉ VYHLÁSENIE UCHÁDZAČA PODĽA § 32 ODS. 7 a ODS. 8 ZVO  </t>
  </si>
  <si>
    <t>Položka č. 1 - Samoexpandovateľná nitinolová bioprotéza (bioprotéza musí mať našitú vonkajšiu sukničku s možnosťou voľby pre potenciálne budúce perkutánne koronárne intervencie) s príslušenstvom vrátane poskytovania služieb</t>
  </si>
  <si>
    <t>Vhodná na transkatétrovú supraanulárnu implantáciu u pacientov so závažnou aortálnou stenózou.</t>
  </si>
  <si>
    <t>3</t>
  </si>
  <si>
    <t>Bioprotéza určená na nahradenie natívnej alebo chirurgicky implantovanej bioprotetickej aortálnej srdcovej chlopne bez chirurgického zákroku na otvorenom srdci a bez súčasného chirurgického odstránenia zlyhávajúcej chlopne.</t>
  </si>
  <si>
    <t>4</t>
  </si>
  <si>
    <t>Implantačný systém je vhodný na zavedenie transfemorálnym a alternatívne aj iným (transsubklaviálnym, transaxilárnym, alebo transaortálnym) prístupom.</t>
  </si>
  <si>
    <t>5</t>
  </si>
  <si>
    <t>Bioprotéza vyrobená s porcine perikardialneho tkaniva.</t>
  </si>
  <si>
    <t>6</t>
  </si>
  <si>
    <t>7</t>
  </si>
  <si>
    <t>Umiestnenie markerov na bioprotéze v pozícii komisúr pre optimálny cominsure alignement.</t>
  </si>
  <si>
    <t>8</t>
  </si>
  <si>
    <t>Možnosť vybrať chlopňu s podporným rámom, ktorý má za každým z 3 cípov chlopne rozšírené okienka na prístup ku koronárnemu ústiu po implantácii pri potenciálnej budúcej perkutánnej koronárnej intervencii (PCI).</t>
  </si>
  <si>
    <t>9</t>
  </si>
  <si>
    <t>Implantačný systém musí umožňovať opakovanú implantáciu bioprotézy (plne vyberateľná a reponovateľná protéza).</t>
  </si>
  <si>
    <t>Bioprotéza je ošetrená AOA antikalcifikačnou úpravou a musí mať našitú vonkajšiu sukničku vo všetkých veľkostiach.</t>
  </si>
  <si>
    <t>11</t>
  </si>
  <si>
    <t>Bioprotéza je dostupná vo veľkostiach 23, 26, 29, 34 mm pre implantáciu do aortálneho anulu v rozmedzí aspoň 18 -30 mm.</t>
  </si>
  <si>
    <t>Je prípustná možnosť implantácie do dysfukčných bioprotéz v aortálnej pozícii.</t>
  </si>
  <si>
    <t>Zavádzací systém slúžiaci na stláčanie bioprotézy do aplikačného katétra, dostupný v dvoch modeloch v závislosti od veľkosti bioprotézy.</t>
  </si>
  <si>
    <t>14.1</t>
  </si>
  <si>
    <t xml:space="preserve">14F pre veľkosti chlopne 23, 26, 29 mm </t>
  </si>
  <si>
    <t>14.2</t>
  </si>
  <si>
    <t>18F pre veľkosť chlopne 34 mm</t>
  </si>
  <si>
    <t>Aplikačný katéter vybavený s jednou kovovou výstužou, umožňujúcou flexibilitu do všetkých strán a s integrovanou rukoväťou.</t>
  </si>
  <si>
    <t>16</t>
  </si>
  <si>
    <t xml:space="preserve">Kapsula aplikačného katétra so špeciálnym markerom umožňujúcim dosiahnutie presného zarovnania komisur bioprotézy s komisúrami natívneho anulusu. </t>
  </si>
  <si>
    <t>Položka č. 2 - Vodiaci drôt</t>
  </si>
  <si>
    <t>Vodiaci drôt vyrobený z nehrdzavejúcej ocele, pokrytý vrstvou PTFE, veľkosť 0,89 mm s dĺžkou 260 cm zahrňujúca časť ohybného zakončenia s dĺžkou 20 cm. Hrot vodiaceho drôtu je zahnutý s priemerom 30 mm určený na minimalizáciu rizika perforácie.</t>
  </si>
  <si>
    <t>Samoexpandovateľná nitinolová bioprotéza (bioprotéza musí mať našitú vonkajšiu sukničku s možnosťou voľby pre potenciálne budúce perkutánne koronárne intervencie) s príslušenstvom vrátane poskytovania služieb</t>
  </si>
  <si>
    <t>Vodiaci drôt</t>
  </si>
  <si>
    <t>SPOLU za časť č. 1 predmetu zákazky:</t>
  </si>
  <si>
    <t>Položka č. 1 -Samoexpandovateľná nitinolová bioprotéza (bioprotéza musí mať našitú vonkajšiu sukničku s možnosťou voľby pre potenciálne budúce perkutánne koronárne intervencie) s príslušenstvom vrátane poskytovania služieb</t>
  </si>
  <si>
    <t>75</t>
  </si>
  <si>
    <t>90</t>
  </si>
  <si>
    <t xml:space="preserve">33182220-7
33184300-6
33140000-3
</t>
  </si>
  <si>
    <t>33140000-3</t>
  </si>
  <si>
    <t>Katertizačné systémy pre náhradu aortálnej chlopne bioprotézou s príslušenstvom vrátane poskytovania služieb (Katetrizačné systémy pre náhradu aortálnej chlopne bioprotézou s osobitným zreteľom na samoexpandovateľnú nitinolovú bioprotézu s príslušenstvom vrátane poskytovania služieb)</t>
  </si>
  <si>
    <t>Katertizačné systémy pre náhradu aortálnej chlopne bioprotézou s príslušenstvom vrátane 
poskytovania služieb (Katetrizačné systémy pre náhradu aortálnej chlopne bioprotézou s osobitným zreteľom na samoexpandovateľnú nitinolovú bioprotézu s príslušenstvom vrátane poskytovania služieb)</t>
  </si>
  <si>
    <t xml:space="preserve">
Aplikačný systém katétra dostupný v 2 veľkostiach: 
</t>
  </si>
  <si>
    <r>
      <t>Bioprotéza vybavená 3 r</t>
    </r>
    <r>
      <rPr>
        <sz val="10"/>
        <color indexed="8"/>
        <rFont val="Arial"/>
        <family val="2"/>
        <charset val="238"/>
      </rPr>
      <t>öntgenkontrastnými zlatými markermi, 3 mm od vtokovej časti rámu umožňujúcimi presnú hĺbku implantácie.</t>
    </r>
  </si>
  <si>
    <t>Požaduje sa katetrizačný systém pre náhradu aortálnej chlopne bioprotézou s osobitným zreteľom na samoexpandovateľnú nitinolovú bioprotézu s možnosťou opätovného zachytenia, zahrňujúci transkatetrovú náhradu aortálnej chlopne, systém aplikačného katétra a zavádzací systém.</t>
  </si>
  <si>
    <r>
      <t xml:space="preserve">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</si>
  <si>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10.8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</si>
  <si>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t xml:space="preserve">   Podpis podľa bodu 10.8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</si>
  <si>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Podpis podľa bodu 10.8 časti 
</t>
    </r>
    <r>
      <rPr>
        <sz val="8"/>
        <color theme="1"/>
        <rFont val="Times New Roman"/>
        <family val="1"/>
        <charset val="238"/>
      </rPr>
      <t>A - Pokyny pre záujemcov a uchádzačov súťažných podkladov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</si>
</sst>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auto="1"/>
      </top>
      <bottom style="dotted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</cellStyleXfs>
  <cellXfs count="39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49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8" fillId="0" borderId="0" xfId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8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top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3" fontId="7" fillId="0" borderId="2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Alignment="1" applyProtection="1">
      <alignment horizontal="right"/>
      <protection locked="0"/>
    </xf>
    <xf numFmtId="164" fontId="10" fillId="4" borderId="0" xfId="0" applyNumberFormat="1" applyFont="1" applyFill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38" xfId="0" applyFont="1" applyBorder="1" applyAlignment="1" applyProtection="1">
      <alignment horizontal="center" vertical="top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4" xfId="0" applyFont="1" applyFill="1" applyBorder="1" applyAlignment="1" applyProtection="1">
      <alignment horizontal="center" vertical="center" wrapText="1"/>
      <protection locked="0"/>
    </xf>
    <xf numFmtId="0" fontId="7" fillId="3" borderId="45" xfId="0" applyFont="1" applyFill="1" applyBorder="1" applyAlignment="1" applyProtection="1">
      <alignment horizontal="center" vertical="center" wrapText="1"/>
      <protection locked="0"/>
    </xf>
    <xf numFmtId="0" fontId="7" fillId="3" borderId="46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7" fillId="3" borderId="57" xfId="0" applyFont="1" applyFill="1" applyBorder="1" applyAlignment="1" applyProtection="1">
      <alignment horizontal="center" vertical="center" wrapText="1"/>
      <protection locked="0"/>
    </xf>
    <xf numFmtId="0" fontId="7" fillId="3" borderId="58" xfId="0" applyFont="1" applyFill="1" applyBorder="1" applyAlignment="1" applyProtection="1">
      <alignment horizontal="center" vertical="center" wrapText="1"/>
      <protection locked="0"/>
    </xf>
    <xf numFmtId="0" fontId="7" fillId="3" borderId="60" xfId="0" applyFont="1" applyFill="1" applyBorder="1" applyAlignment="1" applyProtection="1">
      <alignment horizontal="center" vertical="top" wrapText="1"/>
      <protection locked="0"/>
    </xf>
    <xf numFmtId="0" fontId="7" fillId="3" borderId="52" xfId="0" applyFont="1" applyFill="1" applyBorder="1" applyAlignment="1" applyProtection="1">
      <alignment horizontal="center" vertical="top" wrapText="1"/>
      <protection locked="0"/>
    </xf>
    <xf numFmtId="0" fontId="7" fillId="3" borderId="53" xfId="0" applyFont="1" applyFill="1" applyBorder="1" applyAlignment="1" applyProtection="1">
      <alignment horizontal="center" vertical="center" wrapText="1"/>
      <protection locked="0"/>
    </xf>
    <xf numFmtId="0" fontId="7" fillId="3" borderId="56" xfId="0" applyFont="1" applyFill="1" applyBorder="1" applyAlignment="1" applyProtection="1">
      <alignment horizontal="center" vertical="top" wrapText="1"/>
      <protection locked="0"/>
    </xf>
    <xf numFmtId="0" fontId="7" fillId="3" borderId="67" xfId="0" applyFont="1" applyFill="1" applyBorder="1" applyAlignment="1" applyProtection="1">
      <alignment horizontal="center" vertical="top" wrapText="1"/>
      <protection locked="0"/>
    </xf>
    <xf numFmtId="0" fontId="7" fillId="3" borderId="68" xfId="0" applyFont="1" applyFill="1" applyBorder="1" applyAlignment="1" applyProtection="1">
      <alignment horizontal="center" vertical="top" wrapText="1"/>
      <protection locked="0"/>
    </xf>
    <xf numFmtId="0" fontId="7" fillId="3" borderId="72" xfId="0" applyFont="1" applyFill="1" applyBorder="1" applyAlignment="1" applyProtection="1">
      <alignment horizontal="center" vertical="top" wrapText="1"/>
      <protection locked="0"/>
    </xf>
    <xf numFmtId="49" fontId="9" fillId="0" borderId="59" xfId="0" applyNumberFormat="1" applyFont="1" applyBorder="1" applyAlignment="1" applyProtection="1">
      <alignment horizontal="center" vertical="center" wrapText="1"/>
      <protection locked="0"/>
    </xf>
    <xf numFmtId="49" fontId="9" fillId="0" borderId="73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74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49" fontId="9" fillId="0" borderId="75" xfId="0" applyNumberFormat="1" applyFont="1" applyBorder="1" applyAlignment="1" applyProtection="1">
      <alignment horizontal="center" vertical="center" wrapText="1"/>
      <protection locked="0"/>
    </xf>
    <xf numFmtId="49" fontId="9" fillId="0" borderId="69" xfId="0" applyNumberFormat="1" applyFont="1" applyBorder="1" applyAlignment="1" applyProtection="1">
      <alignment horizontal="center" vertical="center" wrapText="1"/>
      <protection locked="0"/>
    </xf>
    <xf numFmtId="49" fontId="9" fillId="0" borderId="64" xfId="0" applyNumberFormat="1" applyFont="1" applyBorder="1" applyAlignment="1" applyProtection="1">
      <alignment horizontal="center" vertical="center" wrapText="1"/>
      <protection locked="0"/>
    </xf>
    <xf numFmtId="0" fontId="7" fillId="3" borderId="77" xfId="0" applyFont="1" applyFill="1" applyBorder="1" applyAlignment="1" applyProtection="1">
      <alignment horizontal="center" vertical="top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/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49" fontId="13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7" fillId="3" borderId="89" xfId="0" applyFont="1" applyFill="1" applyBorder="1" applyAlignment="1" applyProtection="1">
      <alignment horizontal="center" vertical="center" wrapText="1"/>
      <protection locked="0"/>
    </xf>
    <xf numFmtId="0" fontId="7" fillId="3" borderId="90" xfId="0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vertical="center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4" fontId="9" fillId="0" borderId="42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2" xfId="0" applyNumberFormat="1" applyFont="1" applyBorder="1" applyAlignment="1" applyProtection="1">
      <alignment vertical="center" wrapText="1"/>
      <protection locked="0"/>
    </xf>
    <xf numFmtId="49" fontId="9" fillId="0" borderId="16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41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6" xfId="0" applyNumberFormat="1" applyFont="1" applyBorder="1" applyAlignment="1" applyProtection="1">
      <alignment horizontal="center" vertical="center" wrapText="1"/>
      <protection locked="0"/>
    </xf>
    <xf numFmtId="49" fontId="9" fillId="0" borderId="55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left" vertical="top" wrapText="1"/>
    </xf>
    <xf numFmtId="14" fontId="1" fillId="0" borderId="0" xfId="0" applyNumberFormat="1" applyFont="1" applyAlignment="1">
      <alignment vertical="top" wrapText="1"/>
    </xf>
    <xf numFmtId="4" fontId="10" fillId="4" borderId="92" xfId="0" applyNumberFormat="1" applyFont="1" applyFill="1" applyBorder="1" applyAlignment="1" applyProtection="1">
      <alignment vertical="center"/>
      <protection locked="0"/>
    </xf>
    <xf numFmtId="0" fontId="9" fillId="0" borderId="15" xfId="0" applyFont="1" applyBorder="1" applyAlignment="1">
      <alignment horizontal="left" vertical="center" wrapText="1"/>
    </xf>
    <xf numFmtId="4" fontId="9" fillId="0" borderId="31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horizontal="right" vertical="center" wrapText="1"/>
      <protection locked="0"/>
    </xf>
    <xf numFmtId="9" fontId="9" fillId="0" borderId="0" xfId="0" applyNumberFormat="1" applyFont="1" applyAlignment="1" applyProtection="1">
      <alignment horizontal="center" vertical="center" wrapText="1"/>
      <protection locked="0"/>
    </xf>
    <xf numFmtId="3" fontId="9" fillId="0" borderId="43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5" xfId="0" applyNumberFormat="1" applyFont="1" applyBorder="1" applyAlignment="1" applyProtection="1">
      <alignment horizontal="center" vertical="center" wrapText="1"/>
      <protection locked="0"/>
    </xf>
    <xf numFmtId="3" fontId="3" fillId="0" borderId="0" xfId="1" applyNumberForma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93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49" fontId="9" fillId="0" borderId="95" xfId="0" applyNumberFormat="1" applyFont="1" applyBorder="1" applyAlignment="1">
      <alignment horizontal="center" vertical="center" wrapText="1"/>
    </xf>
    <xf numFmtId="0" fontId="7" fillId="3" borderId="100" xfId="0" applyFont="1" applyFill="1" applyBorder="1" applyAlignment="1" applyProtection="1">
      <alignment horizontal="center" vertical="top" wrapText="1"/>
      <protection locked="0"/>
    </xf>
    <xf numFmtId="0" fontId="7" fillId="0" borderId="104" xfId="0" applyFont="1" applyBorder="1" applyAlignment="1" applyProtection="1">
      <alignment horizontal="center" vertical="center" wrapText="1"/>
      <protection locked="0"/>
    </xf>
    <xf numFmtId="0" fontId="7" fillId="3" borderId="105" xfId="0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69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49" fontId="9" fillId="0" borderId="106" xfId="0" applyNumberFormat="1" applyFont="1" applyBorder="1" applyAlignment="1">
      <alignment horizontal="center" vertical="center" wrapText="1"/>
    </xf>
    <xf numFmtId="49" fontId="9" fillId="0" borderId="107" xfId="0" applyNumberFormat="1" applyFont="1" applyBorder="1" applyAlignment="1">
      <alignment horizontal="center" vertical="center" wrapText="1"/>
    </xf>
    <xf numFmtId="4" fontId="9" fillId="0" borderId="87" xfId="0" applyNumberFormat="1" applyFont="1" applyBorder="1" applyAlignment="1" applyProtection="1">
      <alignment horizontal="right" vertical="center" wrapText="1"/>
      <protection locked="0"/>
    </xf>
    <xf numFmtId="4" fontId="9" fillId="0" borderId="86" xfId="0" applyNumberFormat="1" applyFont="1" applyBorder="1" applyAlignment="1" applyProtection="1">
      <alignment horizontal="right" vertical="center" wrapText="1"/>
      <protection locked="0"/>
    </xf>
    <xf numFmtId="4" fontId="9" fillId="0" borderId="108" xfId="0" applyNumberFormat="1" applyFont="1" applyBorder="1" applyAlignment="1" applyProtection="1">
      <alignment horizontal="right" vertical="center" wrapText="1"/>
      <protection locked="0"/>
    </xf>
    <xf numFmtId="4" fontId="9" fillId="0" borderId="110" xfId="0" applyNumberFormat="1" applyFont="1" applyBorder="1" applyAlignment="1" applyProtection="1">
      <alignment horizontal="right" vertical="center" wrapText="1"/>
      <protection locked="0"/>
    </xf>
    <xf numFmtId="4" fontId="9" fillId="0" borderId="109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Font="1" applyAlignment="1">
      <alignment horizontal="left" vertical="center" wrapText="1"/>
    </xf>
    <xf numFmtId="14" fontId="2" fillId="0" borderId="0" xfId="5" applyNumberFormat="1" applyFont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9" fillId="0" borderId="0" xfId="6" applyFont="1" applyAlignment="1">
      <alignment wrapText="1"/>
    </xf>
    <xf numFmtId="0" fontId="21" fillId="0" borderId="0" xfId="6" applyFont="1" applyAlignment="1">
      <alignment horizontal="left" vertical="center" wrapText="1"/>
    </xf>
    <xf numFmtId="0" fontId="23" fillId="0" borderId="32" xfId="6" applyFont="1" applyBorder="1" applyAlignment="1">
      <alignment horizontal="center" vertical="top" wrapText="1"/>
    </xf>
    <xf numFmtId="0" fontId="23" fillId="0" borderId="34" xfId="6" applyFont="1" applyBorder="1" applyAlignment="1">
      <alignment horizontal="center" vertical="top" wrapText="1"/>
    </xf>
    <xf numFmtId="0" fontId="23" fillId="0" borderId="33" xfId="6" applyFont="1" applyBorder="1" applyAlignment="1">
      <alignment horizontal="center" vertical="top" wrapText="1"/>
    </xf>
    <xf numFmtId="0" fontId="23" fillId="0" borderId="111" xfId="6" applyFont="1" applyBorder="1" applyAlignment="1">
      <alignment horizontal="center" vertical="top" wrapText="1"/>
    </xf>
    <xf numFmtId="0" fontId="18" fillId="5" borderId="112" xfId="6" applyFont="1" applyFill="1" applyBorder="1" applyAlignment="1">
      <alignment horizontal="center" vertical="center" wrapText="1"/>
    </xf>
    <xf numFmtId="0" fontId="18" fillId="5" borderId="13" xfId="6" applyFont="1" applyFill="1" applyBorder="1" applyAlignment="1">
      <alignment horizontal="center" vertical="center" wrapText="1"/>
    </xf>
    <xf numFmtId="0" fontId="18" fillId="5" borderId="113" xfId="6" applyFont="1" applyFill="1" applyBorder="1" applyAlignment="1">
      <alignment horizontal="center" vertical="center" wrapText="1"/>
    </xf>
    <xf numFmtId="49" fontId="18" fillId="0" borderId="80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center" vertical="center" wrapText="1"/>
    </xf>
    <xf numFmtId="9" fontId="18" fillId="0" borderId="22" xfId="6" applyNumberFormat="1" applyFont="1" applyBorder="1" applyAlignment="1">
      <alignment horizontal="center" vertical="center" wrapText="1"/>
    </xf>
    <xf numFmtId="49" fontId="18" fillId="0" borderId="22" xfId="6" applyNumberFormat="1" applyFont="1" applyBorder="1" applyAlignment="1">
      <alignment horizontal="left" vertical="center" wrapText="1"/>
    </xf>
    <xf numFmtId="49" fontId="18" fillId="0" borderId="85" xfId="6" applyNumberFormat="1" applyFont="1" applyBorder="1" applyAlignment="1">
      <alignment horizontal="left" vertical="center" wrapText="1"/>
    </xf>
    <xf numFmtId="9" fontId="18" fillId="0" borderId="114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18" fillId="0" borderId="82" xfId="6" applyNumberFormat="1" applyFont="1" applyBorder="1" applyAlignment="1">
      <alignment horizontal="center" vertical="center" wrapText="1"/>
    </xf>
    <xf numFmtId="49" fontId="18" fillId="0" borderId="83" xfId="6" applyNumberFormat="1" applyFont="1" applyBorder="1" applyAlignment="1">
      <alignment horizontal="center" vertical="center" wrapText="1"/>
    </xf>
    <xf numFmtId="9" fontId="18" fillId="0" borderId="83" xfId="6" applyNumberFormat="1" applyFont="1" applyBorder="1" applyAlignment="1">
      <alignment horizontal="center" vertical="center" wrapText="1"/>
    </xf>
    <xf numFmtId="49" fontId="18" fillId="0" borderId="83" xfId="6" applyNumberFormat="1" applyFont="1" applyBorder="1" applyAlignment="1">
      <alignment horizontal="left" vertical="center" wrapText="1"/>
    </xf>
    <xf numFmtId="49" fontId="18" fillId="0" borderId="91" xfId="6" applyNumberFormat="1" applyFont="1" applyBorder="1" applyAlignment="1">
      <alignment horizontal="left" vertical="center" wrapText="1"/>
    </xf>
    <xf numFmtId="9" fontId="18" fillId="0" borderId="84" xfId="6" applyNumberFormat="1" applyFont="1" applyBorder="1" applyAlignment="1">
      <alignment horizontal="center" vertical="center" wrapText="1"/>
    </xf>
    <xf numFmtId="0" fontId="2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8" fillId="0" borderId="0" xfId="6" applyFont="1" applyAlignment="1">
      <alignment vertical="top" wrapText="1"/>
    </xf>
    <xf numFmtId="0" fontId="26" fillId="0" borderId="0" xfId="6" applyFont="1" applyAlignment="1">
      <alignment vertical="top" wrapText="1"/>
    </xf>
    <xf numFmtId="0" fontId="25" fillId="0" borderId="0" xfId="6" applyFont="1" applyAlignment="1">
      <alignment horizontal="left" vertical="top" wrapText="1"/>
    </xf>
    <xf numFmtId="0" fontId="18" fillId="0" borderId="0" xfId="6" applyFont="1" applyAlignment="1" applyProtection="1">
      <alignment wrapText="1"/>
      <protection locked="0"/>
    </xf>
    <xf numFmtId="0" fontId="18" fillId="0" borderId="0" xfId="6" applyFont="1" applyAlignment="1">
      <alignment wrapText="1"/>
    </xf>
    <xf numFmtId="0" fontId="18" fillId="0" borderId="0" xfId="6" applyFont="1" applyAlignment="1" applyProtection="1">
      <alignment horizontal="right" vertical="top"/>
      <protection locked="0"/>
    </xf>
    <xf numFmtId="0" fontId="18" fillId="0" borderId="0" xfId="6" applyFont="1" applyAlignment="1" applyProtection="1">
      <alignment vertical="center" wrapText="1"/>
      <protection locked="0"/>
    </xf>
    <xf numFmtId="0" fontId="1" fillId="0" borderId="0" xfId="6" applyFont="1"/>
    <xf numFmtId="0" fontId="18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49" fontId="2" fillId="3" borderId="13" xfId="6" applyNumberFormat="1" applyFont="1" applyFill="1" applyBorder="1" applyAlignment="1">
      <alignment wrapText="1"/>
    </xf>
    <xf numFmtId="4" fontId="9" fillId="4" borderId="86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09" xfId="0" applyNumberFormat="1" applyFont="1" applyBorder="1" applyAlignment="1" applyProtection="1">
      <alignment horizontal="center" vertical="center" wrapText="1"/>
      <protection locked="0"/>
    </xf>
    <xf numFmtId="49" fontId="9" fillId="0" borderId="96" xfId="0" applyNumberFormat="1" applyFont="1" applyBorder="1" applyAlignment="1">
      <alignment horizontal="center" vertical="center" wrapText="1"/>
    </xf>
    <xf numFmtId="49" fontId="9" fillId="2" borderId="117" xfId="0" applyNumberFormat="1" applyFont="1" applyFill="1" applyBorder="1" applyAlignment="1">
      <alignment horizontal="center" vertical="center" wrapText="1"/>
    </xf>
    <xf numFmtId="49" fontId="9" fillId="2" borderId="118" xfId="0" applyNumberFormat="1" applyFont="1" applyFill="1" applyBorder="1" applyAlignment="1">
      <alignment horizontal="center" vertical="center" wrapText="1"/>
    </xf>
    <xf numFmtId="0" fontId="3" fillId="0" borderId="0" xfId="1" applyAlignment="1">
      <alignment horizontal="left" vertical="center" wrapText="1"/>
    </xf>
    <xf numFmtId="49" fontId="9" fillId="4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>
      <alignment horizontal="center" vertical="top" wrapText="1"/>
    </xf>
    <xf numFmtId="0" fontId="7" fillId="0" borderId="0" xfId="5" applyFont="1" applyAlignment="1">
      <alignment horizontal="center" wrapText="1"/>
    </xf>
    <xf numFmtId="3" fontId="3" fillId="0" borderId="14" xfId="5" applyNumberFormat="1" applyBorder="1" applyAlignment="1">
      <alignment horizontal="center" vertical="center"/>
    </xf>
    <xf numFmtId="1" fontId="3" fillId="0" borderId="122" xfId="5" applyNumberFormat="1" applyBorder="1" applyAlignment="1">
      <alignment horizontal="left" vertical="center" wrapText="1"/>
    </xf>
    <xf numFmtId="0" fontId="3" fillId="0" borderId="82" xfId="0" applyFont="1" applyBorder="1" applyAlignment="1">
      <alignment horizontal="center" vertical="center" wrapText="1"/>
    </xf>
    <xf numFmtId="49" fontId="9" fillId="0" borderId="124" xfId="0" applyNumberFormat="1" applyFont="1" applyBorder="1" applyAlignment="1">
      <alignment horizontal="center" vertical="center" wrapText="1"/>
    </xf>
    <xf numFmtId="0" fontId="1" fillId="0" borderId="0" xfId="6" applyFont="1" applyAlignment="1" applyProtection="1">
      <alignment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2" fillId="0" borderId="0" xfId="7" applyFont="1" applyAlignment="1">
      <alignment vertical="center" wrapText="1"/>
    </xf>
    <xf numFmtId="0" fontId="17" fillId="0" borderId="0" xfId="7" applyFont="1" applyAlignment="1">
      <alignment horizontal="center" vertical="center" wrapText="1"/>
    </xf>
    <xf numFmtId="0" fontId="1" fillId="0" borderId="0" xfId="6" applyFont="1" applyAlignment="1" applyProtection="1">
      <alignment vertical="center" wrapText="1"/>
      <protection locked="0"/>
    </xf>
    <xf numFmtId="49" fontId="18" fillId="0" borderId="125" xfId="6" applyNumberFormat="1" applyFont="1" applyBorder="1" applyAlignment="1" applyProtection="1">
      <alignment horizontal="center" vertical="center" wrapText="1"/>
      <protection locked="0"/>
    </xf>
    <xf numFmtId="49" fontId="18" fillId="0" borderId="115" xfId="6" applyNumberFormat="1" applyFont="1" applyBorder="1" applyAlignment="1" applyProtection="1">
      <alignment horizontal="center" vertical="center" wrapText="1"/>
      <protection locked="0"/>
    </xf>
    <xf numFmtId="0" fontId="18" fillId="5" borderId="130" xfId="6" applyFont="1" applyFill="1" applyBorder="1" applyAlignment="1" applyProtection="1">
      <alignment horizontal="center" vertical="center" wrapText="1"/>
      <protection locked="0"/>
    </xf>
    <xf numFmtId="0" fontId="23" fillId="0" borderId="78" xfId="6" applyFont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right"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19" fillId="0" borderId="0" xfId="6" applyFont="1" applyProtection="1">
      <protection locked="0"/>
    </xf>
    <xf numFmtId="49" fontId="29" fillId="3" borderId="13" xfId="6" applyNumberFormat="1" applyFont="1" applyFill="1" applyBorder="1" applyAlignment="1" applyProtection="1">
      <alignment wrapText="1"/>
      <protection locked="0"/>
    </xf>
    <xf numFmtId="49" fontId="9" fillId="0" borderId="38" xfId="0" applyNumberFormat="1" applyFont="1" applyBorder="1" applyAlignment="1">
      <alignment horizontal="center" vertical="center"/>
    </xf>
    <xf numFmtId="0" fontId="3" fillId="0" borderId="134" xfId="0" applyFont="1" applyBorder="1" applyAlignment="1">
      <alignment horizontal="left" vertical="center" wrapText="1"/>
    </xf>
    <xf numFmtId="0" fontId="3" fillId="0" borderId="135" xfId="0" applyFont="1" applyBorder="1" applyAlignment="1">
      <alignment horizontal="left" vertical="center" wrapText="1"/>
    </xf>
    <xf numFmtId="0" fontId="9" fillId="0" borderId="13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49" fontId="9" fillId="0" borderId="136" xfId="0" applyNumberFormat="1" applyFont="1" applyBorder="1" applyAlignment="1">
      <alignment horizontal="right" vertical="center"/>
    </xf>
    <xf numFmtId="0" fontId="3" fillId="0" borderId="137" xfId="0" applyFont="1" applyBorder="1" applyAlignment="1">
      <alignment horizontal="left" vertical="center" wrapText="1"/>
    </xf>
    <xf numFmtId="49" fontId="9" fillId="0" borderId="36" xfId="0" applyNumberFormat="1" applyFont="1" applyBorder="1" applyAlignment="1">
      <alignment horizontal="right" vertical="center"/>
    </xf>
    <xf numFmtId="0" fontId="3" fillId="0" borderId="138" xfId="0" applyFont="1" applyBorder="1" applyAlignment="1">
      <alignment horizontal="left" vertical="center" wrapText="1"/>
    </xf>
    <xf numFmtId="49" fontId="9" fillId="0" borderId="81" xfId="0" applyNumberFormat="1" applyFont="1" applyBorder="1" applyAlignment="1">
      <alignment horizontal="center" vertical="center"/>
    </xf>
    <xf numFmtId="49" fontId="15" fillId="4" borderId="120" xfId="0" applyNumberFormat="1" applyFont="1" applyFill="1" applyBorder="1" applyAlignment="1">
      <alignment vertical="center" wrapText="1"/>
    </xf>
    <xf numFmtId="49" fontId="15" fillId="4" borderId="139" xfId="0" applyNumberFormat="1" applyFont="1" applyFill="1" applyBorder="1" applyAlignment="1">
      <alignment vertical="center" wrapText="1"/>
    </xf>
    <xf numFmtId="49" fontId="9" fillId="0" borderId="141" xfId="0" applyNumberFormat="1" applyFont="1" applyBorder="1" applyAlignment="1">
      <alignment horizontal="center" vertical="center" wrapText="1"/>
    </xf>
    <xf numFmtId="49" fontId="9" fillId="0" borderId="140" xfId="0" applyNumberFormat="1" applyFont="1" applyBorder="1" applyAlignment="1">
      <alignment horizontal="center" vertical="center" wrapText="1"/>
    </xf>
    <xf numFmtId="49" fontId="9" fillId="0" borderId="118" xfId="0" applyNumberFormat="1" applyFont="1" applyBorder="1" applyAlignment="1">
      <alignment horizontal="center" vertical="center" wrapText="1"/>
    </xf>
    <xf numFmtId="0" fontId="3" fillId="0" borderId="142" xfId="0" applyFont="1" applyBorder="1" applyAlignment="1">
      <alignment horizontal="left" vertical="top" wrapText="1"/>
    </xf>
    <xf numFmtId="0" fontId="21" fillId="0" borderId="0" xfId="0" applyFont="1" applyAlignment="1" applyProtection="1">
      <alignment vertical="top" wrapText="1"/>
      <protection locked="0"/>
    </xf>
    <xf numFmtId="0" fontId="1" fillId="0" borderId="0" xfId="6" applyFont="1" applyAlignment="1">
      <alignment horizontal="center" vertical="center" wrapText="1"/>
    </xf>
    <xf numFmtId="14" fontId="18" fillId="0" borderId="0" xfId="6" applyNumberFormat="1" applyFont="1" applyAlignment="1" applyProtection="1">
      <alignment horizontal="left" wrapText="1"/>
      <protection locked="0"/>
    </xf>
    <xf numFmtId="0" fontId="18" fillId="0" borderId="0" xfId="6" applyFont="1" applyAlignment="1" applyProtection="1">
      <alignment horizontal="left" wrapText="1"/>
      <protection locked="0"/>
    </xf>
    <xf numFmtId="0" fontId="21" fillId="0" borderId="12" xfId="6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9" fillId="0" borderId="0" xfId="6" applyNumberFormat="1" applyFont="1" applyAlignment="1">
      <alignment horizontal="left" vertical="center" wrapText="1"/>
    </xf>
    <xf numFmtId="0" fontId="18" fillId="0" borderId="0" xfId="6" applyFont="1" applyAlignment="1">
      <alignment horizontal="left" vertical="center" wrapText="1"/>
    </xf>
    <xf numFmtId="0" fontId="25" fillId="0" borderId="0" xfId="6" applyFont="1" applyAlignment="1">
      <alignment horizontal="left" vertical="top" wrapText="1"/>
    </xf>
    <xf numFmtId="0" fontId="21" fillId="0" borderId="0" xfId="6" applyFont="1" applyAlignment="1">
      <alignment horizontal="left" vertical="center" wrapText="1"/>
    </xf>
    <xf numFmtId="0" fontId="22" fillId="0" borderId="0" xfId="6" applyFont="1" applyAlignment="1">
      <alignment horizontal="left" vertical="center" wrapText="1"/>
    </xf>
    <xf numFmtId="0" fontId="18" fillId="0" borderId="0" xfId="6" applyFont="1" applyAlignment="1">
      <alignment horizontal="left" wrapText="1"/>
    </xf>
    <xf numFmtId="0" fontId="19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0" fillId="0" borderId="0" xfId="6" applyFont="1" applyAlignment="1">
      <alignment horizont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horizontal="left" vertical="top" wrapText="1"/>
    </xf>
    <xf numFmtId="0" fontId="1" fillId="0" borderId="0" xfId="5" quotePrefix="1" applyFont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32" fillId="4" borderId="0" xfId="0" applyFont="1" applyFill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7" fillId="0" borderId="0" xfId="5" applyFont="1" applyAlignment="1">
      <alignment horizontal="center" wrapText="1"/>
    </xf>
    <xf numFmtId="0" fontId="2" fillId="0" borderId="0" xfId="5" quotePrefix="1" applyFont="1" applyAlignment="1">
      <alignment horizontal="left" vertical="top" wrapText="1"/>
    </xf>
    <xf numFmtId="0" fontId="2" fillId="0" borderId="0" xfId="5" applyFont="1" applyAlignment="1">
      <alignment horizontal="left" vertical="top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78" xfId="0" applyNumberFormat="1" applyFont="1" applyFill="1" applyBorder="1" applyAlignment="1">
      <alignment horizontal="left" vertical="top" wrapText="1"/>
    </xf>
    <xf numFmtId="49" fontId="10" fillId="2" borderId="63" xfId="0" applyNumberFormat="1" applyFont="1" applyFill="1" applyBorder="1" applyAlignment="1">
      <alignment horizontal="left" vertical="top" wrapText="1"/>
    </xf>
    <xf numFmtId="49" fontId="10" fillId="2" borderId="115" xfId="0" applyNumberFormat="1" applyFont="1" applyFill="1" applyBorder="1" applyAlignment="1">
      <alignment horizontal="left" vertical="top" wrapText="1"/>
    </xf>
    <xf numFmtId="49" fontId="10" fillId="2" borderId="116" xfId="0" applyNumberFormat="1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center" vertical="top" wrapText="1"/>
    </xf>
    <xf numFmtId="0" fontId="10" fillId="2" borderId="79" xfId="0" applyFont="1" applyFill="1" applyBorder="1" applyAlignment="1">
      <alignment horizontal="center" vertical="top" wrapText="1"/>
    </xf>
    <xf numFmtId="0" fontId="3" fillId="0" borderId="0" xfId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5" fillId="3" borderId="115" xfId="0" applyFont="1" applyFill="1" applyBorder="1" applyAlignment="1">
      <alignment horizontal="left" vertical="center" wrapText="1"/>
    </xf>
    <xf numFmtId="0" fontId="15" fillId="3" borderId="116" xfId="0" applyFont="1" applyFill="1" applyBorder="1" applyAlignment="1">
      <alignment horizontal="left" vertical="center" wrapText="1"/>
    </xf>
    <xf numFmtId="49" fontId="15" fillId="3" borderId="119" xfId="0" applyNumberFormat="1" applyFont="1" applyFill="1" applyBorder="1" applyAlignment="1">
      <alignment horizontal="left" vertical="center" wrapText="1"/>
    </xf>
    <xf numFmtId="49" fontId="15" fillId="3" borderId="122" xfId="0" applyNumberFormat="1" applyFont="1" applyFill="1" applyBorder="1" applyAlignment="1">
      <alignment horizontal="left" vertical="center" wrapText="1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center" vertical="top" wrapText="1"/>
      <protection locked="0"/>
    </xf>
    <xf numFmtId="0" fontId="10" fillId="0" borderId="33" xfId="0" applyFont="1" applyBorder="1" applyAlignment="1" applyProtection="1">
      <alignment horizontal="left" vertical="top" wrapText="1"/>
      <protection locked="0"/>
    </xf>
    <xf numFmtId="0" fontId="10" fillId="0" borderId="24" xfId="0" applyFont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 applyProtection="1">
      <alignment horizontal="center" vertical="top" wrapText="1"/>
      <protection locked="0"/>
    </xf>
    <xf numFmtId="0" fontId="10" fillId="0" borderId="21" xfId="0" applyFont="1" applyBorder="1" applyAlignment="1" applyProtection="1">
      <alignment horizontal="center" vertical="top" wrapText="1"/>
      <protection locked="0"/>
    </xf>
    <xf numFmtId="3" fontId="10" fillId="0" borderId="34" xfId="0" applyNumberFormat="1" applyFont="1" applyBorder="1" applyAlignment="1" applyProtection="1">
      <alignment horizontal="center" vertical="top" wrapText="1"/>
      <protection locked="0"/>
    </xf>
    <xf numFmtId="3" fontId="10" fillId="0" borderId="21" xfId="0" applyNumberFormat="1" applyFont="1" applyBorder="1" applyAlignment="1" applyProtection="1">
      <alignment horizontal="center" vertical="top" wrapText="1"/>
      <protection locked="0"/>
    </xf>
    <xf numFmtId="3" fontId="10" fillId="0" borderId="47" xfId="0" applyNumberFormat="1" applyFont="1" applyBorder="1" applyAlignment="1" applyProtection="1">
      <alignment horizontal="center" vertical="top" wrapText="1"/>
      <protection locked="0"/>
    </xf>
    <xf numFmtId="3" fontId="10" fillId="0" borderId="48" xfId="0" applyNumberFormat="1" applyFont="1" applyBorder="1" applyAlignment="1" applyProtection="1">
      <alignment horizontal="center" vertical="top" wrapText="1"/>
      <protection locked="0"/>
    </xf>
    <xf numFmtId="0" fontId="10" fillId="0" borderId="50" xfId="0" applyFont="1" applyBorder="1" applyAlignment="1" applyProtection="1">
      <alignment horizontal="center" vertical="top" wrapText="1"/>
      <protection locked="0"/>
    </xf>
    <xf numFmtId="0" fontId="10" fillId="0" borderId="48" xfId="0" applyFont="1" applyBorder="1" applyAlignment="1" applyProtection="1">
      <alignment horizontal="center" vertical="top" wrapText="1"/>
      <protection locked="0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43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88" xfId="1" applyNumberFormat="1" applyFont="1" applyBorder="1" applyAlignment="1" applyProtection="1">
      <alignment horizontal="left" vertical="center" wrapText="1"/>
      <protection locked="0"/>
    </xf>
    <xf numFmtId="49" fontId="9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98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99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1" xfId="0" applyNumberFormat="1" applyFont="1" applyBorder="1" applyAlignment="1" applyProtection="1">
      <alignment horizontal="center" vertical="center" wrapText="1"/>
      <protection locked="0"/>
    </xf>
    <xf numFmtId="49" fontId="9" fillId="0" borderId="94" xfId="0" applyNumberFormat="1" applyFont="1" applyBorder="1" applyAlignment="1" applyProtection="1">
      <alignment horizontal="center" vertical="center" wrapText="1"/>
      <protection locked="0"/>
    </xf>
    <xf numFmtId="49" fontId="9" fillId="0" borderId="102" xfId="0" applyNumberFormat="1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top" wrapText="1"/>
      <protection locked="0"/>
    </xf>
    <xf numFmtId="0" fontId="13" fillId="0" borderId="36" xfId="0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34" xfId="0" applyFont="1" applyBorder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70" xfId="0" applyFont="1" applyBorder="1" applyAlignment="1" applyProtection="1">
      <alignment horizontal="center" vertical="top" wrapText="1"/>
      <protection locked="0"/>
    </xf>
    <xf numFmtId="0" fontId="13" fillId="0" borderId="71" xfId="0" applyFont="1" applyBorder="1" applyAlignment="1" applyProtection="1">
      <alignment horizontal="center" vertical="top" wrapText="1"/>
      <protection locked="0"/>
    </xf>
    <xf numFmtId="0" fontId="13" fillId="0" borderId="76" xfId="0" applyFont="1" applyBorder="1" applyAlignment="1" applyProtection="1">
      <alignment horizontal="center" vertical="top" wrapText="1"/>
      <protection locked="0"/>
    </xf>
    <xf numFmtId="0" fontId="13" fillId="0" borderId="54" xfId="0" applyFont="1" applyBorder="1" applyAlignment="1" applyProtection="1">
      <alignment horizontal="center" vertical="top" wrapText="1"/>
      <protection locked="0"/>
    </xf>
    <xf numFmtId="0" fontId="13" fillId="0" borderId="61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65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63" xfId="0" applyFont="1" applyBorder="1" applyAlignment="1" applyProtection="1">
      <alignment horizontal="center" vertical="top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3" fontId="13" fillId="0" borderId="47" xfId="0" applyNumberFormat="1" applyFont="1" applyBorder="1" applyAlignment="1" applyProtection="1">
      <alignment horizontal="center" vertical="top" wrapText="1"/>
      <protection locked="0"/>
    </xf>
    <xf numFmtId="3" fontId="13" fillId="0" borderId="48" xfId="0" applyNumberFormat="1" applyFont="1" applyBorder="1" applyAlignment="1" applyProtection="1">
      <alignment horizontal="center" vertical="top" wrapText="1"/>
      <protection locked="0"/>
    </xf>
    <xf numFmtId="3" fontId="13" fillId="0" borderId="103" xfId="0" applyNumberFormat="1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94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vertical="center" wrapText="1"/>
      <protection locked="0"/>
    </xf>
    <xf numFmtId="49" fontId="3" fillId="0" borderId="0" xfId="1" applyNumberFormat="1" applyAlignment="1" applyProtection="1">
      <alignment horizontal="left" vertical="center" wrapText="1"/>
      <protection locked="0"/>
    </xf>
    <xf numFmtId="49" fontId="19" fillId="0" borderId="0" xfId="6" applyNumberFormat="1" applyFont="1" applyAlignment="1" applyProtection="1">
      <alignment horizontal="left" vertical="center" wrapText="1"/>
      <protection locked="0"/>
    </xf>
    <xf numFmtId="0" fontId="28" fillId="0" borderId="0" xfId="6" applyFont="1" applyAlignment="1">
      <alignment horizontal="left" vertical="center" wrapText="1"/>
    </xf>
    <xf numFmtId="0" fontId="23" fillId="0" borderId="133" xfId="6" applyFont="1" applyBorder="1" applyAlignment="1" applyProtection="1">
      <alignment horizontal="left" vertical="top"/>
      <protection locked="0"/>
    </xf>
    <xf numFmtId="0" fontId="23" fillId="0" borderId="132" xfId="6" applyFont="1" applyBorder="1" applyAlignment="1" applyProtection="1">
      <alignment horizontal="left" vertical="top"/>
      <protection locked="0"/>
    </xf>
    <xf numFmtId="0" fontId="23" fillId="0" borderId="131" xfId="6" applyFont="1" applyBorder="1" applyAlignment="1" applyProtection="1">
      <alignment horizontal="left" vertical="top"/>
      <protection locked="0"/>
    </xf>
    <xf numFmtId="0" fontId="18" fillId="5" borderId="129" xfId="6" applyFont="1" applyFill="1" applyBorder="1" applyAlignment="1" applyProtection="1">
      <alignment horizontal="center" vertical="center" wrapText="1"/>
      <protection locked="0"/>
    </xf>
    <xf numFmtId="0" fontId="18" fillId="5" borderId="90" xfId="6" applyFont="1" applyFill="1" applyBorder="1" applyAlignment="1" applyProtection="1">
      <alignment horizontal="center" vertical="center" wrapText="1"/>
      <protection locked="0"/>
    </xf>
    <xf numFmtId="0" fontId="18" fillId="5" borderId="128" xfId="6" applyFont="1" applyFill="1" applyBorder="1" applyAlignment="1" applyProtection="1">
      <alignment horizontal="center" vertical="center" wrapText="1"/>
      <protection locked="0"/>
    </xf>
    <xf numFmtId="49" fontId="18" fillId="0" borderId="127" xfId="6" applyNumberFormat="1" applyFont="1" applyBorder="1" applyAlignment="1" applyProtection="1">
      <alignment horizontal="left" vertical="center" wrapText="1"/>
      <protection locked="0"/>
    </xf>
    <xf numFmtId="49" fontId="18" fillId="0" borderId="109" xfId="6" applyNumberFormat="1" applyFont="1" applyBorder="1" applyAlignment="1" applyProtection="1">
      <alignment horizontal="left" vertical="center" wrapText="1"/>
      <protection locked="0"/>
    </xf>
    <xf numFmtId="49" fontId="18" fillId="0" borderId="126" xfId="6" applyNumberFormat="1" applyFont="1" applyBorder="1" applyAlignment="1" applyProtection="1">
      <alignment horizontal="left" vertical="center" wrapText="1"/>
      <protection locked="0"/>
    </xf>
    <xf numFmtId="49" fontId="18" fillId="0" borderId="121" xfId="6" applyNumberFormat="1" applyFont="1" applyBorder="1" applyAlignment="1" applyProtection="1">
      <alignment horizontal="left" vertical="center" wrapText="1"/>
      <protection locked="0"/>
    </xf>
    <xf numFmtId="49" fontId="18" fillId="0" borderId="120" xfId="6" applyNumberFormat="1" applyFont="1" applyBorder="1" applyAlignment="1" applyProtection="1">
      <alignment horizontal="left" vertical="center" wrapText="1"/>
      <protection locked="0"/>
    </xf>
    <xf numFmtId="49" fontId="18" fillId="0" borderId="95" xfId="6" applyNumberFormat="1" applyFont="1" applyBorder="1" applyAlignment="1" applyProtection="1">
      <alignment horizontal="left" vertical="center" wrapText="1"/>
      <protection locked="0"/>
    </xf>
    <xf numFmtId="0" fontId="29" fillId="0" borderId="1" xfId="6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top" wrapText="1"/>
      <protection locked="0"/>
    </xf>
    <xf numFmtId="49" fontId="18" fillId="0" borderId="91" xfId="6" applyNumberFormat="1" applyFont="1" applyBorder="1" applyAlignment="1" applyProtection="1">
      <alignment horizontal="left" vertical="center" wrapText="1"/>
      <protection locked="0"/>
    </xf>
    <xf numFmtId="49" fontId="18" fillId="0" borderId="123" xfId="6" applyNumberFormat="1" applyFont="1" applyBorder="1" applyAlignment="1" applyProtection="1">
      <alignment horizontal="left" vertical="center" wrapText="1"/>
      <protection locked="0"/>
    </xf>
    <xf numFmtId="49" fontId="18" fillId="0" borderId="96" xfId="6" applyNumberFormat="1" applyFont="1" applyBorder="1" applyAlignment="1" applyProtection="1">
      <alignment horizontal="left" vertical="center" wrapText="1"/>
      <protection locked="0"/>
    </xf>
    <xf numFmtId="0" fontId="19" fillId="0" borderId="0" xfId="6" applyFont="1" applyAlignment="1" applyProtection="1">
      <alignment horizontal="left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  <xf numFmtId="0" fontId="19" fillId="0" borderId="0" xfId="6" applyFont="1" applyAlignment="1" applyProtection="1">
      <alignment horizontal="left" wrapText="1"/>
      <protection locked="0"/>
    </xf>
    <xf numFmtId="0" fontId="20" fillId="0" borderId="0" xfId="6" applyFont="1" applyAlignment="1" applyProtection="1">
      <alignment horizontal="center" vertical="center" wrapText="1"/>
      <protection locked="0"/>
    </xf>
    <xf numFmtId="0" fontId="29" fillId="0" borderId="0" xfId="6" applyFont="1" applyAlignment="1" applyProtection="1">
      <alignment horizontal="left" vertical="center" wrapText="1"/>
      <protection locked="0"/>
    </xf>
  </cellXfs>
  <cellStyles count="8">
    <cellStyle name="Hypertextové prepojenie" xfId="4" builtinId="8"/>
    <cellStyle name="Normálna" xfId="0" builtinId="0"/>
    <cellStyle name="Normálna 2" xfId="5" xr:uid="{00000000-0005-0000-0000-000002000000}"/>
    <cellStyle name="Normálna 2 3" xfId="7" xr:uid="{00000000-0005-0000-0000-000003000000}"/>
    <cellStyle name="Normálna 2 6" xfId="6" xr:uid="{00000000-0005-0000-0000-000004000000}"/>
    <cellStyle name="normálne 2 2" xfId="1" xr:uid="{00000000-0005-0000-0000-000005000000}"/>
    <cellStyle name="normálne 2 2 2" xfId="3" xr:uid="{00000000-0005-0000-0000-000006000000}"/>
    <cellStyle name="Normálne 4" xfId="2" xr:uid="{00000000-0005-0000-0000-000007000000}"/>
  </cellStyles>
  <dxfs count="2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4</xdr:row>
          <xdr:rowOff>142875</xdr:rowOff>
        </xdr:from>
        <xdr:to>
          <xdr:col>1</xdr:col>
          <xdr:colOff>57150</xdr:colOff>
          <xdr:row>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8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5</xdr:row>
          <xdr:rowOff>323850</xdr:rowOff>
        </xdr:from>
        <xdr:to>
          <xdr:col>1</xdr:col>
          <xdr:colOff>47625</xdr:colOff>
          <xdr:row>8</xdr:row>
          <xdr:rowOff>247650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8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15</xdr:row>
          <xdr:rowOff>0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8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381000</xdr:rowOff>
        </xdr:from>
        <xdr:to>
          <xdr:col>1</xdr:col>
          <xdr:colOff>47625</xdr:colOff>
          <xdr:row>19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8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Relationship Id="rId1" Type="http://schemas.openxmlformats.org/officeDocument/2006/relationships/externalLinkPath" Target="/01.%20S&#250;&#357;a&#382;e/2025/02.%20Oddelenie%20VO/01.%20Prebiehaj&#250;ce%20z&#225;kazky/06.%20Robo/29-2024%20Kanyly/06.%20S&#250;&#357;a&#382;n&#233;%20podklady/02.%20K%20vyhl&#225;seniu%20(po%20s&#250;hlase%20MZ%20SR)/S&#250;&#357;a&#382;n&#233;%20podklady%20-%20Pr&#237;lohy%20&#269;.%201%20a&#382;%20&#269;.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íloha č. 1"/>
      <sheetName val="Príloha č. 2"/>
      <sheetName val="Príloha č. 3"/>
      <sheetName val="Príloha č. 4 "/>
      <sheetName val="Príloha č. 5 - časť 1"/>
      <sheetName val="Príloha č. 5 - časť 2"/>
      <sheetName val="Príloha č. 5 - časť 3"/>
      <sheetName val="Príloha č. 5 - časť 4"/>
      <sheetName val="Príloha č. 5 - časť 5"/>
      <sheetName val="Príloha č. 5 - časť 6"/>
      <sheetName val="Príloha č. 5 - časť 7"/>
      <sheetName val="Príloha č. 5 - časť 8"/>
      <sheetName val="Príloha č. 5 - časť 9"/>
      <sheetName val="Príloha č. 5 - časť 10"/>
      <sheetName val="Príloha č. 5 - časť 11"/>
      <sheetName val="Príloha č. 5 - časť 12"/>
      <sheetName val="Príloha č. 5 - časť 13"/>
      <sheetName val="Príloha č. 5 - časť 14"/>
      <sheetName val="Príloha č. 5 - časť 15"/>
      <sheetName val="Príloha č. 5 - časť 16"/>
      <sheetName val="Príloha č. 5 - časť 17"/>
      <sheetName val="Príloha č. 5 - časť 18"/>
      <sheetName val="Príloha č. 5 - časť 19"/>
      <sheetName val="Príloha č. 5 - časť 20"/>
      <sheetName val=" Príloha č. 6 - časť 1"/>
      <sheetName val=" Príloha č. 6 - časť 2"/>
      <sheetName val=" Príloha č. 6 - časť 3"/>
      <sheetName val=" Príloha č. 6 - časť 4"/>
      <sheetName val=" Príloha č. 6 - časť 5"/>
      <sheetName val=" Príloha č. 6 - časť 6"/>
      <sheetName val=" Príloha č. 6 - časť 7"/>
      <sheetName val=" Príloha č. 6 - časť 8"/>
      <sheetName val=" Príloha č. 6 - časť 9"/>
      <sheetName val=" Príloha č. 6 - časť 10"/>
      <sheetName val=" Príloha č. 6 - časť 11"/>
      <sheetName val=" Príloha č. 6 - časť 12"/>
      <sheetName val=" Príloha č. 6 - časť 13"/>
      <sheetName val=" Príloha č. 6 - časť 14"/>
      <sheetName val=" Príloha č. 6 - časť 15"/>
      <sheetName val=" Príloha č. 6 - časť 16"/>
      <sheetName val=" Príloha č. 6 - časť 17"/>
      <sheetName val=" Príloha č. 6 - časť 18"/>
      <sheetName val=" Príloha č. 6 - časť 19"/>
      <sheetName val=" Príloha č. 6 - časť 20"/>
      <sheetName val="Príloha č. 7 - časť 1"/>
      <sheetName val="Príloha č. 7 - časť 2"/>
      <sheetName val="Príloha č. 7 - časť 3"/>
      <sheetName val="Príloha č. 7 - časť 4"/>
      <sheetName val="Príloha č. 7 - časť 5"/>
      <sheetName val="Príloha č. 7 - časť 6"/>
      <sheetName val="Príloha č. 7 - časť 7"/>
      <sheetName val="Príloha č. 7 - časť 8"/>
      <sheetName val="Príloha č. 7 - časť 9"/>
      <sheetName val="Príloha č. 7 - časť 10"/>
      <sheetName val="Príloha č. 7 - časť 11"/>
      <sheetName val="Príloha č. 7 - časť 12"/>
      <sheetName val="Príloha č. 7 - časť 13"/>
      <sheetName val="Príloha č. 7 - časť 14"/>
      <sheetName val="Príloha č. 7 - časť 15"/>
      <sheetName val="Príloha č. 7 - časť 16"/>
      <sheetName val="Príloha č. 7 - časť 17"/>
      <sheetName val="Príloha č. 7 - časť 18"/>
      <sheetName val="Príloha č. 7 - časť 19"/>
      <sheetName val="Príloha č. 7 - časť 20"/>
      <sheetName val="Príloha č. 8"/>
      <sheetName val="Príloha č. 9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theme="7" tint="0.59999389629810485"/>
  </sheetPr>
  <dimension ref="A1:J97"/>
  <sheetViews>
    <sheetView showGridLines="0" tabSelected="1" zoomScaleNormal="100" workbookViewId="0">
      <selection activeCell="L20" sqref="L20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3" width="29.7109375" style="7" customWidth="1"/>
    <col min="4" max="4" width="35.4257812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7" t="s">
        <v>12</v>
      </c>
    </row>
    <row r="2" spans="1:10" ht="51.75" customHeight="1" x14ac:dyDescent="0.2">
      <c r="A2" s="283" t="s">
        <v>143</v>
      </c>
      <c r="B2" s="283"/>
      <c r="C2" s="283"/>
      <c r="D2" s="283"/>
      <c r="E2" s="104"/>
      <c r="F2" s="104"/>
    </row>
    <row r="3" spans="1:10" ht="24.95" customHeight="1" x14ac:dyDescent="0.2">
      <c r="A3" s="280"/>
      <c r="B3" s="280"/>
      <c r="C3" s="280"/>
    </row>
    <row r="4" spans="1:10" ht="14.25" x14ac:dyDescent="0.2">
      <c r="A4" s="281" t="s">
        <v>13</v>
      </c>
      <c r="B4" s="281"/>
      <c r="C4" s="281"/>
      <c r="D4" s="281"/>
      <c r="E4" s="10"/>
      <c r="F4" s="10"/>
      <c r="G4" s="10"/>
      <c r="H4" s="10"/>
      <c r="I4" s="10"/>
      <c r="J4" s="10"/>
    </row>
    <row r="6" spans="1:10" s="3" customFormat="1" ht="15" customHeight="1" x14ac:dyDescent="0.25">
      <c r="A6" s="277" t="s">
        <v>1</v>
      </c>
      <c r="B6" s="277"/>
      <c r="C6" s="282"/>
      <c r="D6" s="282"/>
      <c r="F6" s="11"/>
    </row>
    <row r="7" spans="1:10" s="3" customFormat="1" ht="15" customHeight="1" x14ac:dyDescent="0.25">
      <c r="A7" s="277" t="s">
        <v>2</v>
      </c>
      <c r="B7" s="277"/>
      <c r="C7" s="277"/>
      <c r="D7" s="277"/>
    </row>
    <row r="8" spans="1:10" s="3" customFormat="1" ht="15" customHeight="1" x14ac:dyDescent="0.25">
      <c r="A8" s="277" t="s">
        <v>3</v>
      </c>
      <c r="B8" s="277"/>
      <c r="C8" s="279"/>
      <c r="D8" s="279"/>
    </row>
    <row r="9" spans="1:10" s="3" customFormat="1" ht="15" customHeight="1" x14ac:dyDescent="0.25">
      <c r="A9" s="277" t="s">
        <v>4</v>
      </c>
      <c r="B9" s="277"/>
      <c r="C9" s="279"/>
      <c r="D9" s="279"/>
    </row>
    <row r="10" spans="1:10" x14ac:dyDescent="0.2">
      <c r="A10" s="1"/>
      <c r="B10" s="1"/>
      <c r="C10" s="1"/>
    </row>
    <row r="11" spans="1:10" x14ac:dyDescent="0.2">
      <c r="A11" s="278" t="s">
        <v>14</v>
      </c>
      <c r="B11" s="278"/>
      <c r="C11" s="278"/>
      <c r="D11" s="10"/>
      <c r="E11" s="10"/>
      <c r="F11" s="10"/>
      <c r="G11" s="10"/>
      <c r="H11" s="10"/>
      <c r="I11" s="10"/>
      <c r="J11" s="10"/>
    </row>
    <row r="12" spans="1:10" s="3" customFormat="1" ht="15" customHeight="1" x14ac:dyDescent="0.25">
      <c r="A12" s="277" t="s">
        <v>5</v>
      </c>
      <c r="B12" s="277"/>
      <c r="C12" s="276" t="s">
        <v>25</v>
      </c>
      <c r="D12" s="276"/>
    </row>
    <row r="13" spans="1:10" s="3" customFormat="1" ht="15" customHeight="1" x14ac:dyDescent="0.25">
      <c r="A13" s="277" t="s">
        <v>6</v>
      </c>
      <c r="B13" s="277"/>
      <c r="C13" s="287"/>
      <c r="D13" s="287"/>
    </row>
    <row r="14" spans="1:10" s="3" customFormat="1" ht="15" customHeight="1" x14ac:dyDescent="0.25">
      <c r="A14" s="277" t="s">
        <v>7</v>
      </c>
      <c r="B14" s="277"/>
      <c r="C14" s="288"/>
      <c r="D14" s="288"/>
    </row>
    <row r="15" spans="1:10" x14ac:dyDescent="0.2">
      <c r="A15" s="1"/>
      <c r="B15" s="1"/>
      <c r="C15" s="1"/>
    </row>
    <row r="16" spans="1:10" x14ac:dyDescent="0.2">
      <c r="A16" s="278" t="s">
        <v>15</v>
      </c>
      <c r="B16" s="278"/>
      <c r="C16" s="278"/>
      <c r="D16" s="10"/>
      <c r="E16" s="10"/>
      <c r="F16" s="10"/>
      <c r="G16" s="10"/>
      <c r="H16" s="10"/>
      <c r="I16" s="10"/>
      <c r="J16" s="10"/>
    </row>
    <row r="17" spans="1:5" s="3" customFormat="1" ht="15" customHeight="1" x14ac:dyDescent="0.25">
      <c r="A17" s="277" t="s">
        <v>5</v>
      </c>
      <c r="B17" s="277"/>
      <c r="C17" s="276"/>
      <c r="D17" s="276"/>
    </row>
    <row r="18" spans="1:5" s="3" customFormat="1" ht="15" customHeight="1" x14ac:dyDescent="0.25">
      <c r="A18" s="277" t="s">
        <v>16</v>
      </c>
      <c r="B18" s="277"/>
      <c r="C18" s="287"/>
      <c r="D18" s="287"/>
    </row>
    <row r="19" spans="1:5" s="3" customFormat="1" ht="15" customHeight="1" x14ac:dyDescent="0.25">
      <c r="A19" s="277" t="s">
        <v>7</v>
      </c>
      <c r="B19" s="277"/>
      <c r="C19" s="288"/>
      <c r="D19" s="288"/>
    </row>
    <row r="20" spans="1:5" x14ac:dyDescent="0.2">
      <c r="B20" s="284"/>
      <c r="C20" s="284"/>
    </row>
    <row r="21" spans="1:5" ht="15" customHeight="1" x14ac:dyDescent="0.2"/>
    <row r="22" spans="1:5" ht="15" customHeight="1" x14ac:dyDescent="0.2"/>
    <row r="23" spans="1:5" s="3" customFormat="1" x14ac:dyDescent="0.25">
      <c r="A23" s="3" t="s">
        <v>8</v>
      </c>
      <c r="B23" s="16"/>
      <c r="C23" s="4"/>
    </row>
    <row r="24" spans="1:5" s="3" customFormat="1" x14ac:dyDescent="0.25">
      <c r="A24" s="3" t="s">
        <v>17</v>
      </c>
      <c r="B24" s="12"/>
      <c r="C24" s="4"/>
    </row>
    <row r="26" spans="1:5" ht="15" customHeight="1" x14ac:dyDescent="0.2">
      <c r="D26" s="13"/>
    </row>
    <row r="27" spans="1:5" ht="45" customHeight="1" x14ac:dyDescent="0.2">
      <c r="D27" s="221" t="s">
        <v>148</v>
      </c>
    </row>
    <row r="29" spans="1:5" x14ac:dyDescent="0.2">
      <c r="A29" s="285" t="s">
        <v>10</v>
      </c>
      <c r="B29" s="285"/>
      <c r="C29" s="25"/>
    </row>
    <row r="30" spans="1:5" ht="12" customHeight="1" x14ac:dyDescent="0.2">
      <c r="A30" s="105"/>
      <c r="B30" s="286" t="s">
        <v>11</v>
      </c>
      <c r="C30" s="286"/>
      <c r="D30" s="8"/>
      <c r="E30" s="9"/>
    </row>
    <row r="31" spans="1:5" x14ac:dyDescent="0.2">
      <c r="A31" s="25"/>
      <c r="B31" s="25"/>
      <c r="C31" s="25"/>
    </row>
    <row r="97" spans="4:4" x14ac:dyDescent="0.2">
      <c r="D97" s="7" t="str">
        <f>IF('Príloha č. 1'!C8="","",'Príloha č. 1'!C8:D8)</f>
        <v/>
      </c>
    </row>
  </sheetData>
  <mergeCells count="28">
    <mergeCell ref="A2:D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3:C3"/>
    <mergeCell ref="A4:D4"/>
    <mergeCell ref="A6:B6"/>
    <mergeCell ref="C6:D6"/>
    <mergeCell ref="A7:B7"/>
    <mergeCell ref="C7:D7"/>
    <mergeCell ref="C12:D12"/>
    <mergeCell ref="A8:B8"/>
    <mergeCell ref="A9:B9"/>
    <mergeCell ref="A11:C11"/>
    <mergeCell ref="C8:D8"/>
    <mergeCell ref="C9:D9"/>
  </mergeCells>
  <conditionalFormatting sqref="A30:B30">
    <cfRule type="containsBlanks" dxfId="28" priority="6">
      <formula>LEN(TRIM(A30))=0</formula>
    </cfRule>
  </conditionalFormatting>
  <conditionalFormatting sqref="B23:B24">
    <cfRule type="containsBlanks" dxfId="27" priority="4">
      <formula>LEN(TRIM(B23))=0</formula>
    </cfRule>
  </conditionalFormatting>
  <conditionalFormatting sqref="C6:D9">
    <cfRule type="containsBlanks" dxfId="26" priority="3">
      <formula>LEN(TRIM(C6))=0</formula>
    </cfRule>
  </conditionalFormatting>
  <conditionalFormatting sqref="C12:D14">
    <cfRule type="containsBlanks" dxfId="25" priority="2">
      <formula>LEN(TRIM(C12))=0</formula>
    </cfRule>
  </conditionalFormatting>
  <conditionalFormatting sqref="C17:D19">
    <cfRule type="containsBlanks" dxfId="24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scale="97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tabColor theme="8" tint="0.39997558519241921"/>
  </sheetPr>
  <dimension ref="A1:J28"/>
  <sheetViews>
    <sheetView showGridLines="0" zoomScaleNormal="100" workbookViewId="0">
      <selection activeCell="H15" sqref="H15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290" t="s">
        <v>12</v>
      </c>
      <c r="B1" s="290"/>
    </row>
    <row r="2" spans="1:10" s="2" customFormat="1" ht="67.5" customHeight="1" x14ac:dyDescent="0.25">
      <c r="A2" s="283" t="str">
        <f>'Príloha č. 1'!A2:D2</f>
        <v>Katertizačné systémy pre náhradu aortálnej chlopne bioprotézou s príslušenstvom vrátane poskytovania služieb (Katetrizačné systémy pre náhradu aortálnej chlopne bioprotézou s osobitným zreteľom na samoexpandovateľnú nitinolovú bioprotézu s príslušenstvom vrátane poskytovania služieb)</v>
      </c>
      <c r="B2" s="283"/>
      <c r="C2" s="283"/>
      <c r="D2" s="283"/>
    </row>
    <row r="3" spans="1:10" ht="18.75" customHeight="1" x14ac:dyDescent="0.2">
      <c r="A3" s="291" t="s">
        <v>18</v>
      </c>
      <c r="B3" s="291"/>
      <c r="C3" s="291"/>
      <c r="D3" s="291"/>
      <c r="E3" s="14"/>
      <c r="F3" s="14"/>
      <c r="G3" s="14"/>
      <c r="H3" s="14"/>
      <c r="I3" s="14"/>
      <c r="J3" s="14"/>
    </row>
    <row r="5" spans="1:10" s="2" customFormat="1" ht="15" customHeight="1" x14ac:dyDescent="0.25">
      <c r="A5" s="289" t="s">
        <v>1</v>
      </c>
      <c r="B5" s="289"/>
      <c r="C5" s="104" t="str">
        <f>IF('Príloha č. 1'!$C$6="","",'Príloha č. 1'!$C$6)</f>
        <v/>
      </c>
      <c r="D5" s="104"/>
    </row>
    <row r="6" spans="1:10" s="2" customFormat="1" ht="15" customHeight="1" x14ac:dyDescent="0.25">
      <c r="A6" s="289" t="s">
        <v>2</v>
      </c>
      <c r="B6" s="289"/>
      <c r="C6" s="104" t="str">
        <f>IF('Príloha č. 1'!$C$6="","",'Príloha č. 1'!$C$6)</f>
        <v/>
      </c>
      <c r="D6" s="104"/>
    </row>
    <row r="7" spans="1:10" ht="15" customHeight="1" x14ac:dyDescent="0.2">
      <c r="A7" s="290" t="s">
        <v>3</v>
      </c>
      <c r="B7" s="290"/>
      <c r="C7" s="17" t="str">
        <f>IF('Príloha č. 1'!C8:D8="","",'Príloha č. 1'!C8:D8)</f>
        <v/>
      </c>
    </row>
    <row r="8" spans="1:10" ht="15" customHeight="1" x14ac:dyDescent="0.2">
      <c r="A8" s="290" t="s">
        <v>4</v>
      </c>
      <c r="B8" s="290"/>
      <c r="C8" s="17" t="str">
        <f>IF('Príloha č. 1'!C9:D9="","",'Príloha č. 1'!C9:D9)</f>
        <v/>
      </c>
    </row>
    <row r="9" spans="1:10" ht="20.100000000000001" customHeight="1" x14ac:dyDescent="0.2">
      <c r="C9" s="6"/>
    </row>
    <row r="10" spans="1:10" s="4" customFormat="1" ht="20.100000000000001" customHeight="1" x14ac:dyDescent="0.25">
      <c r="A10" s="277" t="s">
        <v>19</v>
      </c>
      <c r="B10" s="277"/>
      <c r="C10" s="277"/>
      <c r="D10" s="277"/>
    </row>
    <row r="11" spans="1:10" ht="24.95" customHeight="1" x14ac:dyDescent="0.2">
      <c r="A11" s="2" t="s">
        <v>0</v>
      </c>
      <c r="B11" s="289" t="s">
        <v>26</v>
      </c>
      <c r="C11" s="289"/>
      <c r="D11" s="289"/>
    </row>
    <row r="12" spans="1:10" ht="3" customHeight="1" x14ac:dyDescent="0.2">
      <c r="A12" s="2"/>
      <c r="B12" s="107"/>
      <c r="C12" s="107"/>
      <c r="D12" s="107"/>
    </row>
    <row r="13" spans="1:10" ht="24.95" customHeight="1" x14ac:dyDescent="0.2">
      <c r="A13" s="2" t="s">
        <v>0</v>
      </c>
      <c r="B13" s="289" t="s">
        <v>20</v>
      </c>
      <c r="C13" s="289"/>
      <c r="D13" s="289"/>
    </row>
    <row r="14" spans="1:10" ht="3" customHeight="1" x14ac:dyDescent="0.2">
      <c r="A14" s="2"/>
      <c r="B14" s="107"/>
      <c r="C14" s="107"/>
      <c r="D14" s="107"/>
    </row>
    <row r="15" spans="1:10" ht="24.95" customHeight="1" x14ac:dyDescent="0.2">
      <c r="A15" s="2" t="s">
        <v>0</v>
      </c>
      <c r="B15" s="289" t="s">
        <v>21</v>
      </c>
      <c r="C15" s="289"/>
      <c r="D15" s="289"/>
    </row>
    <row r="16" spans="1:10" ht="3" customHeight="1" x14ac:dyDescent="0.2">
      <c r="A16" s="2"/>
      <c r="B16" s="107"/>
      <c r="C16" s="107"/>
      <c r="D16" s="107"/>
    </row>
    <row r="17" spans="1:5" ht="36" customHeight="1" x14ac:dyDescent="0.2">
      <c r="A17" s="2" t="s">
        <v>0</v>
      </c>
      <c r="B17" s="289" t="s">
        <v>22</v>
      </c>
      <c r="C17" s="289"/>
      <c r="D17" s="289"/>
    </row>
    <row r="18" spans="1:5" ht="3" customHeight="1" x14ac:dyDescent="0.2">
      <c r="A18" s="2"/>
      <c r="B18" s="107"/>
      <c r="C18" s="107"/>
      <c r="D18" s="107"/>
    </row>
    <row r="19" spans="1:5" ht="19.5" customHeight="1" x14ac:dyDescent="0.2">
      <c r="A19" s="2" t="s">
        <v>0</v>
      </c>
      <c r="B19" s="289" t="s">
        <v>23</v>
      </c>
      <c r="C19" s="289"/>
      <c r="D19" s="289"/>
    </row>
    <row r="20" spans="1:5" ht="20.100000000000001" customHeight="1" x14ac:dyDescent="0.2"/>
    <row r="21" spans="1:5" s="4" customFormat="1" x14ac:dyDescent="0.25">
      <c r="A21" s="4" t="s">
        <v>8</v>
      </c>
      <c r="B21" s="4" t="str">
        <f>IF('Príloha č. 1'!B23:B23="","",'Príloha č. 1'!B23:B23)</f>
        <v/>
      </c>
    </row>
    <row r="22" spans="1:5" s="4" customFormat="1" x14ac:dyDescent="0.25">
      <c r="A22" s="4" t="s">
        <v>9</v>
      </c>
      <c r="B22" s="12" t="str">
        <f>IF('Príloha č. 1'!B24:B24="","",'Príloha č. 1'!B24:B24)</f>
        <v/>
      </c>
    </row>
    <row r="23" spans="1:5" ht="39.950000000000003" customHeight="1" x14ac:dyDescent="0.2">
      <c r="D23" s="13"/>
    </row>
    <row r="24" spans="1:5" ht="45" customHeight="1" x14ac:dyDescent="0.2">
      <c r="D24" s="5" t="s">
        <v>148</v>
      </c>
    </row>
    <row r="26" spans="1:5" s="7" customFormat="1" x14ac:dyDescent="0.2">
      <c r="A26" s="285" t="s">
        <v>10</v>
      </c>
      <c r="B26" s="285"/>
      <c r="C26" s="25"/>
    </row>
    <row r="27" spans="1:5" s="7" customFormat="1" ht="12" customHeight="1" x14ac:dyDescent="0.2">
      <c r="A27" s="105"/>
      <c r="B27" s="292" t="s">
        <v>11</v>
      </c>
      <c r="C27" s="292"/>
      <c r="D27" s="8"/>
      <c r="E27" s="9"/>
    </row>
    <row r="28" spans="1:5" x14ac:dyDescent="0.2">
      <c r="A28" s="106"/>
      <c r="B28" s="106"/>
      <c r="C28" s="106"/>
    </row>
  </sheetData>
  <mergeCells count="15">
    <mergeCell ref="B27:C27"/>
    <mergeCell ref="A7:B7"/>
    <mergeCell ref="A8:B8"/>
    <mergeCell ref="A10:D10"/>
    <mergeCell ref="B11:D11"/>
    <mergeCell ref="B13:D13"/>
    <mergeCell ref="B15:D15"/>
    <mergeCell ref="B17:D17"/>
    <mergeCell ref="B19:D19"/>
    <mergeCell ref="A26:B26"/>
    <mergeCell ref="A6:B6"/>
    <mergeCell ref="A5:B5"/>
    <mergeCell ref="A1:B1"/>
    <mergeCell ref="A2:D2"/>
    <mergeCell ref="A3:D3"/>
  </mergeCells>
  <conditionalFormatting sqref="A27">
    <cfRule type="containsBlanks" dxfId="23" priority="8">
      <formula>LEN(TRIM(A27))=0</formula>
    </cfRule>
  </conditionalFormatting>
  <conditionalFormatting sqref="B21:B22">
    <cfRule type="containsBlanks" dxfId="22" priority="5">
      <formula>LEN(TRIM(B21))=0</formula>
    </cfRule>
  </conditionalFormatting>
  <conditionalFormatting sqref="C5:C6">
    <cfRule type="containsBlanks" dxfId="21" priority="4">
      <formula>LEN(TRIM(C5))=0</formula>
    </cfRule>
  </conditionalFormatting>
  <conditionalFormatting sqref="C5:C8">
    <cfRule type="containsBlanks" dxfId="20" priority="1">
      <formula>LEN(TRIM(C5))=0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tabColor theme="5" tint="0.39997558519241921"/>
  </sheetPr>
  <dimension ref="A1:J24"/>
  <sheetViews>
    <sheetView showGridLines="0" zoomScaleNormal="100" workbookViewId="0">
      <selection activeCell="A2" sqref="A2:D2"/>
    </sheetView>
  </sheetViews>
  <sheetFormatPr defaultRowHeight="14.25" x14ac:dyDescent="0.2"/>
  <cols>
    <col min="1" max="1" width="5.28515625" style="19" customWidth="1"/>
    <col min="2" max="2" width="19.7109375" style="19" customWidth="1"/>
    <col min="3" max="3" width="28.7109375" style="19" customWidth="1"/>
    <col min="4" max="4" width="30" style="19" customWidth="1"/>
    <col min="5" max="5" width="10.42578125" style="19" bestFit="1" customWidth="1"/>
    <col min="6" max="16384" width="9.140625" style="19"/>
  </cols>
  <sheetData>
    <row r="1" spans="1:10" s="18" customFormat="1" ht="15" customHeight="1" x14ac:dyDescent="0.2">
      <c r="A1" s="290" t="s">
        <v>12</v>
      </c>
      <c r="B1" s="290"/>
      <c r="C1" s="1"/>
      <c r="D1" s="1"/>
    </row>
    <row r="2" spans="1:10" s="18" customFormat="1" ht="52.5" customHeight="1" x14ac:dyDescent="0.2">
      <c r="A2" s="283" t="str">
        <f>'Príloha č. 1'!A2:D2</f>
        <v>Katertizačné systémy pre náhradu aortálnej chlopne bioprotézou s príslušenstvom vrátane poskytovania služieb (Katetrizačné systémy pre náhradu aortálnej chlopne bioprotézou s osobitným zreteľom na samoexpandovateľnú nitinolovú bioprotézu s príslušenstvom vrátane poskytovania služieb)</v>
      </c>
      <c r="B2" s="283"/>
      <c r="C2" s="283"/>
      <c r="D2" s="283"/>
    </row>
    <row r="3" spans="1:10" ht="15" customHeight="1" x14ac:dyDescent="0.2">
      <c r="A3" s="293"/>
      <c r="B3" s="293"/>
      <c r="C3" s="293"/>
      <c r="D3" s="1"/>
    </row>
    <row r="4" spans="1:10" s="21" customFormat="1" ht="35.1" customHeight="1" x14ac:dyDescent="0.25">
      <c r="A4" s="294" t="s">
        <v>24</v>
      </c>
      <c r="B4" s="294"/>
      <c r="C4" s="294"/>
      <c r="D4" s="294"/>
      <c r="E4" s="20"/>
      <c r="F4" s="20"/>
      <c r="G4" s="20"/>
      <c r="H4" s="20"/>
      <c r="I4" s="20"/>
      <c r="J4" s="20"/>
    </row>
    <row r="5" spans="1:10" s="18" customFormat="1" ht="15" customHeight="1" x14ac:dyDescent="0.2">
      <c r="A5" s="1"/>
      <c r="B5" s="1"/>
      <c r="C5" s="1"/>
      <c r="D5" s="1"/>
    </row>
    <row r="6" spans="1:10" s="18" customFormat="1" ht="15" customHeight="1" x14ac:dyDescent="0.2">
      <c r="A6" s="290" t="s">
        <v>1</v>
      </c>
      <c r="B6" s="290"/>
      <c r="C6" s="278" t="str">
        <f>IF('Príloha č. 1'!$C$6="","",'Príloha č. 1'!$C$6)</f>
        <v/>
      </c>
      <c r="D6" s="278"/>
    </row>
    <row r="7" spans="1:10" s="18" customFormat="1" ht="15" customHeight="1" x14ac:dyDescent="0.2">
      <c r="A7" s="290" t="s">
        <v>2</v>
      </c>
      <c r="B7" s="290"/>
      <c r="C7" s="290" t="str">
        <f>IF('Príloha č. 1'!$C$7="","",'Príloha č. 1'!$C$7)</f>
        <v/>
      </c>
      <c r="D7" s="290"/>
    </row>
    <row r="8" spans="1:10" s="18" customFormat="1" ht="15" customHeight="1" x14ac:dyDescent="0.2">
      <c r="A8" s="290" t="s">
        <v>3</v>
      </c>
      <c r="B8" s="290"/>
      <c r="C8" s="290" t="str">
        <f>IF('Príloha č. 1'!C8:D8="","",'Príloha č. 1'!C8:D8)</f>
        <v/>
      </c>
      <c r="D8" s="290"/>
    </row>
    <row r="9" spans="1:10" s="18" customFormat="1" ht="15" customHeight="1" x14ac:dyDescent="0.2">
      <c r="A9" s="290" t="s">
        <v>4</v>
      </c>
      <c r="B9" s="290"/>
      <c r="C9" s="290" t="str">
        <f>IF('Príloha č. 1'!C9:D9="","",'Príloha č. 1'!C9:D9)</f>
        <v/>
      </c>
      <c r="D9" s="290"/>
    </row>
    <row r="10" spans="1:10" s="18" customFormat="1" ht="15" customHeight="1" x14ac:dyDescent="0.2">
      <c r="A10" s="1"/>
      <c r="B10" s="1"/>
      <c r="C10" s="6"/>
      <c r="D10" s="1"/>
    </row>
    <row r="11" spans="1:10" s="22" customFormat="1" ht="36.75" customHeight="1" x14ac:dyDescent="0.25">
      <c r="A11" s="277" t="s">
        <v>65</v>
      </c>
      <c r="B11" s="277"/>
      <c r="C11" s="277"/>
      <c r="D11" s="277"/>
    </row>
    <row r="12" spans="1:10" x14ac:dyDescent="0.2">
      <c r="A12" s="1"/>
      <c r="B12" s="1"/>
      <c r="C12" s="1"/>
      <c r="D12" s="1"/>
    </row>
    <row r="13" spans="1:10" s="102" customFormat="1" ht="15" customHeight="1" x14ac:dyDescent="0.2">
      <c r="A13" s="16"/>
      <c r="B13" s="16"/>
      <c r="C13" s="16"/>
      <c r="D13" s="16"/>
    </row>
    <row r="14" spans="1:10" s="102" customFormat="1" ht="15" customHeight="1" x14ac:dyDescent="0.2">
      <c r="A14" s="16"/>
      <c r="B14" s="16"/>
      <c r="C14" s="16"/>
      <c r="D14" s="16"/>
    </row>
    <row r="15" spans="1:10" s="102" customFormat="1" ht="15" customHeight="1" x14ac:dyDescent="0.2">
      <c r="A15" s="16"/>
      <c r="B15" s="16"/>
      <c r="C15" s="16"/>
      <c r="D15" s="16"/>
    </row>
    <row r="16" spans="1:10" s="18" customFormat="1" ht="15" customHeight="1" x14ac:dyDescent="0.2">
      <c r="A16" s="1" t="s">
        <v>8</v>
      </c>
      <c r="B16" s="6" t="str">
        <f>IF('Príloha č. 1'!B23:B23="","",'Príloha č. 1'!B23:B23)</f>
        <v/>
      </c>
      <c r="C16" s="1"/>
      <c r="D16" s="1"/>
    </row>
    <row r="17" spans="1:5" s="29" customFormat="1" ht="15" customHeight="1" x14ac:dyDescent="0.25">
      <c r="A17" s="2" t="s">
        <v>9</v>
      </c>
      <c r="B17" s="125" t="str">
        <f>IF('Príloha č. 1'!B24:B24="","",'Príloha č. 1'!B24:B24)</f>
        <v/>
      </c>
      <c r="C17" s="126"/>
      <c r="D17" s="2"/>
    </row>
    <row r="18" spans="1:5" s="18" customFormat="1" ht="15" customHeight="1" x14ac:dyDescent="0.2">
      <c r="A18" s="1"/>
      <c r="B18" s="1"/>
      <c r="C18" s="1"/>
      <c r="D18" s="1"/>
    </row>
    <row r="19" spans="1:5" ht="39.950000000000003" customHeight="1" x14ac:dyDescent="0.2">
      <c r="A19" s="1"/>
      <c r="B19" s="1"/>
      <c r="C19" s="1"/>
      <c r="D19" s="13"/>
    </row>
    <row r="20" spans="1:5" ht="45" customHeight="1" x14ac:dyDescent="0.2">
      <c r="D20" s="24" t="s">
        <v>149</v>
      </c>
    </row>
    <row r="23" spans="1:5" s="25" customFormat="1" ht="11.25" x14ac:dyDescent="0.2">
      <c r="A23" s="285" t="s">
        <v>10</v>
      </c>
      <c r="B23" s="285"/>
    </row>
    <row r="24" spans="1:5" s="25" customFormat="1" ht="12" customHeight="1" x14ac:dyDescent="0.2">
      <c r="A24" s="26"/>
      <c r="B24" s="295" t="s">
        <v>11</v>
      </c>
      <c r="C24" s="295"/>
      <c r="D24" s="27"/>
      <c r="E24" s="28"/>
    </row>
  </sheetData>
  <mergeCells count="15">
    <mergeCell ref="A23:B23"/>
    <mergeCell ref="B24:C24"/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B16:B17">
    <cfRule type="containsBlanks" dxfId="19" priority="1">
      <formula>LEN(TRIM(B16))=0</formula>
    </cfRule>
  </conditionalFormatting>
  <conditionalFormatting sqref="C6:D9">
    <cfRule type="containsBlanks" dxfId="18" priority="2">
      <formula>LEN(TRIM(C6))=0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tabColor theme="9"/>
  </sheetPr>
  <dimension ref="A1:J22"/>
  <sheetViews>
    <sheetView zoomScaleNormal="100" workbookViewId="0">
      <selection activeCell="I18" sqref="I18"/>
    </sheetView>
  </sheetViews>
  <sheetFormatPr defaultRowHeight="12" x14ac:dyDescent="0.2"/>
  <cols>
    <col min="1" max="1" width="4.7109375" style="163" bestFit="1" customWidth="1"/>
    <col min="2" max="2" width="19.7109375" style="163" customWidth="1"/>
    <col min="3" max="3" width="28.7109375" style="163" customWidth="1"/>
    <col min="4" max="4" width="33.42578125" style="163" customWidth="1"/>
    <col min="5" max="5" width="10.42578125" style="163" bestFit="1" customWidth="1"/>
    <col min="6" max="256" width="9.140625" style="163"/>
    <col min="257" max="257" width="4.7109375" style="163" bestFit="1" customWidth="1"/>
    <col min="258" max="258" width="19.7109375" style="163" customWidth="1"/>
    <col min="259" max="259" width="28.7109375" style="163" customWidth="1"/>
    <col min="260" max="260" width="33.42578125" style="163" customWidth="1"/>
    <col min="261" max="261" width="10.42578125" style="163" bestFit="1" customWidth="1"/>
    <col min="262" max="512" width="9.140625" style="163"/>
    <col min="513" max="513" width="4.7109375" style="163" bestFit="1" customWidth="1"/>
    <col min="514" max="514" width="19.7109375" style="163" customWidth="1"/>
    <col min="515" max="515" width="28.7109375" style="163" customWidth="1"/>
    <col min="516" max="516" width="33.42578125" style="163" customWidth="1"/>
    <col min="517" max="517" width="10.42578125" style="163" bestFit="1" customWidth="1"/>
    <col min="518" max="768" width="9.140625" style="163"/>
    <col min="769" max="769" width="4.7109375" style="163" bestFit="1" customWidth="1"/>
    <col min="770" max="770" width="19.7109375" style="163" customWidth="1"/>
    <col min="771" max="771" width="28.7109375" style="163" customWidth="1"/>
    <col min="772" max="772" width="33.42578125" style="163" customWidth="1"/>
    <col min="773" max="773" width="10.42578125" style="163" bestFit="1" customWidth="1"/>
    <col min="774" max="1024" width="9.140625" style="163"/>
    <col min="1025" max="1025" width="4.7109375" style="163" bestFit="1" customWidth="1"/>
    <col min="1026" max="1026" width="19.7109375" style="163" customWidth="1"/>
    <col min="1027" max="1027" width="28.7109375" style="163" customWidth="1"/>
    <col min="1028" max="1028" width="33.42578125" style="163" customWidth="1"/>
    <col min="1029" max="1029" width="10.42578125" style="163" bestFit="1" customWidth="1"/>
    <col min="1030" max="1280" width="9.140625" style="163"/>
    <col min="1281" max="1281" width="4.7109375" style="163" bestFit="1" customWidth="1"/>
    <col min="1282" max="1282" width="19.7109375" style="163" customWidth="1"/>
    <col min="1283" max="1283" width="28.7109375" style="163" customWidth="1"/>
    <col min="1284" max="1284" width="33.42578125" style="163" customWidth="1"/>
    <col min="1285" max="1285" width="10.42578125" style="163" bestFit="1" customWidth="1"/>
    <col min="1286" max="1536" width="9.140625" style="163"/>
    <col min="1537" max="1537" width="4.7109375" style="163" bestFit="1" customWidth="1"/>
    <col min="1538" max="1538" width="19.7109375" style="163" customWidth="1"/>
    <col min="1539" max="1539" width="28.7109375" style="163" customWidth="1"/>
    <col min="1540" max="1540" width="33.42578125" style="163" customWidth="1"/>
    <col min="1541" max="1541" width="10.42578125" style="163" bestFit="1" customWidth="1"/>
    <col min="1542" max="1792" width="9.140625" style="163"/>
    <col min="1793" max="1793" width="4.7109375" style="163" bestFit="1" customWidth="1"/>
    <col min="1794" max="1794" width="19.7109375" style="163" customWidth="1"/>
    <col min="1795" max="1795" width="28.7109375" style="163" customWidth="1"/>
    <col min="1796" max="1796" width="33.42578125" style="163" customWidth="1"/>
    <col min="1797" max="1797" width="10.42578125" style="163" bestFit="1" customWidth="1"/>
    <col min="1798" max="2048" width="9.140625" style="163"/>
    <col min="2049" max="2049" width="4.7109375" style="163" bestFit="1" customWidth="1"/>
    <col min="2050" max="2050" width="19.7109375" style="163" customWidth="1"/>
    <col min="2051" max="2051" width="28.7109375" style="163" customWidth="1"/>
    <col min="2052" max="2052" width="33.42578125" style="163" customWidth="1"/>
    <col min="2053" max="2053" width="10.42578125" style="163" bestFit="1" customWidth="1"/>
    <col min="2054" max="2304" width="9.140625" style="163"/>
    <col min="2305" max="2305" width="4.7109375" style="163" bestFit="1" customWidth="1"/>
    <col min="2306" max="2306" width="19.7109375" style="163" customWidth="1"/>
    <col min="2307" max="2307" width="28.7109375" style="163" customWidth="1"/>
    <col min="2308" max="2308" width="33.42578125" style="163" customWidth="1"/>
    <col min="2309" max="2309" width="10.42578125" style="163" bestFit="1" customWidth="1"/>
    <col min="2310" max="2560" width="9.140625" style="163"/>
    <col min="2561" max="2561" width="4.7109375" style="163" bestFit="1" customWidth="1"/>
    <col min="2562" max="2562" width="19.7109375" style="163" customWidth="1"/>
    <col min="2563" max="2563" width="28.7109375" style="163" customWidth="1"/>
    <col min="2564" max="2564" width="33.42578125" style="163" customWidth="1"/>
    <col min="2565" max="2565" width="10.42578125" style="163" bestFit="1" customWidth="1"/>
    <col min="2566" max="2816" width="9.140625" style="163"/>
    <col min="2817" max="2817" width="4.7109375" style="163" bestFit="1" customWidth="1"/>
    <col min="2818" max="2818" width="19.7109375" style="163" customWidth="1"/>
    <col min="2819" max="2819" width="28.7109375" style="163" customWidth="1"/>
    <col min="2820" max="2820" width="33.42578125" style="163" customWidth="1"/>
    <col min="2821" max="2821" width="10.42578125" style="163" bestFit="1" customWidth="1"/>
    <col min="2822" max="3072" width="9.140625" style="163"/>
    <col min="3073" max="3073" width="4.7109375" style="163" bestFit="1" customWidth="1"/>
    <col min="3074" max="3074" width="19.7109375" style="163" customWidth="1"/>
    <col min="3075" max="3075" width="28.7109375" style="163" customWidth="1"/>
    <col min="3076" max="3076" width="33.42578125" style="163" customWidth="1"/>
    <col min="3077" max="3077" width="10.42578125" style="163" bestFit="1" customWidth="1"/>
    <col min="3078" max="3328" width="9.140625" style="163"/>
    <col min="3329" max="3329" width="4.7109375" style="163" bestFit="1" customWidth="1"/>
    <col min="3330" max="3330" width="19.7109375" style="163" customWidth="1"/>
    <col min="3331" max="3331" width="28.7109375" style="163" customWidth="1"/>
    <col min="3332" max="3332" width="33.42578125" style="163" customWidth="1"/>
    <col min="3333" max="3333" width="10.42578125" style="163" bestFit="1" customWidth="1"/>
    <col min="3334" max="3584" width="9.140625" style="163"/>
    <col min="3585" max="3585" width="4.7109375" style="163" bestFit="1" customWidth="1"/>
    <col min="3586" max="3586" width="19.7109375" style="163" customWidth="1"/>
    <col min="3587" max="3587" width="28.7109375" style="163" customWidth="1"/>
    <col min="3588" max="3588" width="33.42578125" style="163" customWidth="1"/>
    <col min="3589" max="3589" width="10.42578125" style="163" bestFit="1" customWidth="1"/>
    <col min="3590" max="3840" width="9.140625" style="163"/>
    <col min="3841" max="3841" width="4.7109375" style="163" bestFit="1" customWidth="1"/>
    <col min="3842" max="3842" width="19.7109375" style="163" customWidth="1"/>
    <col min="3843" max="3843" width="28.7109375" style="163" customWidth="1"/>
    <col min="3844" max="3844" width="33.42578125" style="163" customWidth="1"/>
    <col min="3845" max="3845" width="10.42578125" style="163" bestFit="1" customWidth="1"/>
    <col min="3846" max="4096" width="9.140625" style="163"/>
    <col min="4097" max="4097" width="4.7109375" style="163" bestFit="1" customWidth="1"/>
    <col min="4098" max="4098" width="19.7109375" style="163" customWidth="1"/>
    <col min="4099" max="4099" width="28.7109375" style="163" customWidth="1"/>
    <col min="4100" max="4100" width="33.42578125" style="163" customWidth="1"/>
    <col min="4101" max="4101" width="10.42578125" style="163" bestFit="1" customWidth="1"/>
    <col min="4102" max="4352" width="9.140625" style="163"/>
    <col min="4353" max="4353" width="4.7109375" style="163" bestFit="1" customWidth="1"/>
    <col min="4354" max="4354" width="19.7109375" style="163" customWidth="1"/>
    <col min="4355" max="4355" width="28.7109375" style="163" customWidth="1"/>
    <col min="4356" max="4356" width="33.42578125" style="163" customWidth="1"/>
    <col min="4357" max="4357" width="10.42578125" style="163" bestFit="1" customWidth="1"/>
    <col min="4358" max="4608" width="9.140625" style="163"/>
    <col min="4609" max="4609" width="4.7109375" style="163" bestFit="1" customWidth="1"/>
    <col min="4610" max="4610" width="19.7109375" style="163" customWidth="1"/>
    <col min="4611" max="4611" width="28.7109375" style="163" customWidth="1"/>
    <col min="4612" max="4612" width="33.42578125" style="163" customWidth="1"/>
    <col min="4613" max="4613" width="10.42578125" style="163" bestFit="1" customWidth="1"/>
    <col min="4614" max="4864" width="9.140625" style="163"/>
    <col min="4865" max="4865" width="4.7109375" style="163" bestFit="1" customWidth="1"/>
    <col min="4866" max="4866" width="19.7109375" style="163" customWidth="1"/>
    <col min="4867" max="4867" width="28.7109375" style="163" customWidth="1"/>
    <col min="4868" max="4868" width="33.42578125" style="163" customWidth="1"/>
    <col min="4869" max="4869" width="10.42578125" style="163" bestFit="1" customWidth="1"/>
    <col min="4870" max="5120" width="9.140625" style="163"/>
    <col min="5121" max="5121" width="4.7109375" style="163" bestFit="1" customWidth="1"/>
    <col min="5122" max="5122" width="19.7109375" style="163" customWidth="1"/>
    <col min="5123" max="5123" width="28.7109375" style="163" customWidth="1"/>
    <col min="5124" max="5124" width="33.42578125" style="163" customWidth="1"/>
    <col min="5125" max="5125" width="10.42578125" style="163" bestFit="1" customWidth="1"/>
    <col min="5126" max="5376" width="9.140625" style="163"/>
    <col min="5377" max="5377" width="4.7109375" style="163" bestFit="1" customWidth="1"/>
    <col min="5378" max="5378" width="19.7109375" style="163" customWidth="1"/>
    <col min="5379" max="5379" width="28.7109375" style="163" customWidth="1"/>
    <col min="5380" max="5380" width="33.42578125" style="163" customWidth="1"/>
    <col min="5381" max="5381" width="10.42578125" style="163" bestFit="1" customWidth="1"/>
    <col min="5382" max="5632" width="9.140625" style="163"/>
    <col min="5633" max="5633" width="4.7109375" style="163" bestFit="1" customWidth="1"/>
    <col min="5634" max="5634" width="19.7109375" style="163" customWidth="1"/>
    <col min="5635" max="5635" width="28.7109375" style="163" customWidth="1"/>
    <col min="5636" max="5636" width="33.42578125" style="163" customWidth="1"/>
    <col min="5637" max="5637" width="10.42578125" style="163" bestFit="1" customWidth="1"/>
    <col min="5638" max="5888" width="9.140625" style="163"/>
    <col min="5889" max="5889" width="4.7109375" style="163" bestFit="1" customWidth="1"/>
    <col min="5890" max="5890" width="19.7109375" style="163" customWidth="1"/>
    <col min="5891" max="5891" width="28.7109375" style="163" customWidth="1"/>
    <col min="5892" max="5892" width="33.42578125" style="163" customWidth="1"/>
    <col min="5893" max="5893" width="10.42578125" style="163" bestFit="1" customWidth="1"/>
    <col min="5894" max="6144" width="9.140625" style="163"/>
    <col min="6145" max="6145" width="4.7109375" style="163" bestFit="1" customWidth="1"/>
    <col min="6146" max="6146" width="19.7109375" style="163" customWidth="1"/>
    <col min="6147" max="6147" width="28.7109375" style="163" customWidth="1"/>
    <col min="6148" max="6148" width="33.42578125" style="163" customWidth="1"/>
    <col min="6149" max="6149" width="10.42578125" style="163" bestFit="1" customWidth="1"/>
    <col min="6150" max="6400" width="9.140625" style="163"/>
    <col min="6401" max="6401" width="4.7109375" style="163" bestFit="1" customWidth="1"/>
    <col min="6402" max="6402" width="19.7109375" style="163" customWidth="1"/>
    <col min="6403" max="6403" width="28.7109375" style="163" customWidth="1"/>
    <col min="6404" max="6404" width="33.42578125" style="163" customWidth="1"/>
    <col min="6405" max="6405" width="10.42578125" style="163" bestFit="1" customWidth="1"/>
    <col min="6406" max="6656" width="9.140625" style="163"/>
    <col min="6657" max="6657" width="4.7109375" style="163" bestFit="1" customWidth="1"/>
    <col min="6658" max="6658" width="19.7109375" style="163" customWidth="1"/>
    <col min="6659" max="6659" width="28.7109375" style="163" customWidth="1"/>
    <col min="6660" max="6660" width="33.42578125" style="163" customWidth="1"/>
    <col min="6661" max="6661" width="10.42578125" style="163" bestFit="1" customWidth="1"/>
    <col min="6662" max="6912" width="9.140625" style="163"/>
    <col min="6913" max="6913" width="4.7109375" style="163" bestFit="1" customWidth="1"/>
    <col min="6914" max="6914" width="19.7109375" style="163" customWidth="1"/>
    <col min="6915" max="6915" width="28.7109375" style="163" customWidth="1"/>
    <col min="6916" max="6916" width="33.42578125" style="163" customWidth="1"/>
    <col min="6917" max="6917" width="10.42578125" style="163" bestFit="1" customWidth="1"/>
    <col min="6918" max="7168" width="9.140625" style="163"/>
    <col min="7169" max="7169" width="4.7109375" style="163" bestFit="1" customWidth="1"/>
    <col min="7170" max="7170" width="19.7109375" style="163" customWidth="1"/>
    <col min="7171" max="7171" width="28.7109375" style="163" customWidth="1"/>
    <col min="7172" max="7172" width="33.42578125" style="163" customWidth="1"/>
    <col min="7173" max="7173" width="10.42578125" style="163" bestFit="1" customWidth="1"/>
    <col min="7174" max="7424" width="9.140625" style="163"/>
    <col min="7425" max="7425" width="4.7109375" style="163" bestFit="1" customWidth="1"/>
    <col min="7426" max="7426" width="19.7109375" style="163" customWidth="1"/>
    <col min="7427" max="7427" width="28.7109375" style="163" customWidth="1"/>
    <col min="7428" max="7428" width="33.42578125" style="163" customWidth="1"/>
    <col min="7429" max="7429" width="10.42578125" style="163" bestFit="1" customWidth="1"/>
    <col min="7430" max="7680" width="9.140625" style="163"/>
    <col min="7681" max="7681" width="4.7109375" style="163" bestFit="1" customWidth="1"/>
    <col min="7682" max="7682" width="19.7109375" style="163" customWidth="1"/>
    <col min="7683" max="7683" width="28.7109375" style="163" customWidth="1"/>
    <col min="7684" max="7684" width="33.42578125" style="163" customWidth="1"/>
    <col min="7685" max="7685" width="10.42578125" style="163" bestFit="1" customWidth="1"/>
    <col min="7686" max="7936" width="9.140625" style="163"/>
    <col min="7937" max="7937" width="4.7109375" style="163" bestFit="1" customWidth="1"/>
    <col min="7938" max="7938" width="19.7109375" style="163" customWidth="1"/>
    <col min="7939" max="7939" width="28.7109375" style="163" customWidth="1"/>
    <col min="7940" max="7940" width="33.42578125" style="163" customWidth="1"/>
    <col min="7941" max="7941" width="10.42578125" style="163" bestFit="1" customWidth="1"/>
    <col min="7942" max="8192" width="9.140625" style="163"/>
    <col min="8193" max="8193" width="4.7109375" style="163" bestFit="1" customWidth="1"/>
    <col min="8194" max="8194" width="19.7109375" style="163" customWidth="1"/>
    <col min="8195" max="8195" width="28.7109375" style="163" customWidth="1"/>
    <col min="8196" max="8196" width="33.42578125" style="163" customWidth="1"/>
    <col min="8197" max="8197" width="10.42578125" style="163" bestFit="1" customWidth="1"/>
    <col min="8198" max="8448" width="9.140625" style="163"/>
    <col min="8449" max="8449" width="4.7109375" style="163" bestFit="1" customWidth="1"/>
    <col min="8450" max="8450" width="19.7109375" style="163" customWidth="1"/>
    <col min="8451" max="8451" width="28.7109375" style="163" customWidth="1"/>
    <col min="8452" max="8452" width="33.42578125" style="163" customWidth="1"/>
    <col min="8453" max="8453" width="10.42578125" style="163" bestFit="1" customWidth="1"/>
    <col min="8454" max="8704" width="9.140625" style="163"/>
    <col min="8705" max="8705" width="4.7109375" style="163" bestFit="1" customWidth="1"/>
    <col min="8706" max="8706" width="19.7109375" style="163" customWidth="1"/>
    <col min="8707" max="8707" width="28.7109375" style="163" customWidth="1"/>
    <col min="8708" max="8708" width="33.42578125" style="163" customWidth="1"/>
    <col min="8709" max="8709" width="10.42578125" style="163" bestFit="1" customWidth="1"/>
    <col min="8710" max="8960" width="9.140625" style="163"/>
    <col min="8961" max="8961" width="4.7109375" style="163" bestFit="1" customWidth="1"/>
    <col min="8962" max="8962" width="19.7109375" style="163" customWidth="1"/>
    <col min="8963" max="8963" width="28.7109375" style="163" customWidth="1"/>
    <col min="8964" max="8964" width="33.42578125" style="163" customWidth="1"/>
    <col min="8965" max="8965" width="10.42578125" style="163" bestFit="1" customWidth="1"/>
    <col min="8966" max="9216" width="9.140625" style="163"/>
    <col min="9217" max="9217" width="4.7109375" style="163" bestFit="1" customWidth="1"/>
    <col min="9218" max="9218" width="19.7109375" style="163" customWidth="1"/>
    <col min="9219" max="9219" width="28.7109375" style="163" customWidth="1"/>
    <col min="9220" max="9220" width="33.42578125" style="163" customWidth="1"/>
    <col min="9221" max="9221" width="10.42578125" style="163" bestFit="1" customWidth="1"/>
    <col min="9222" max="9472" width="9.140625" style="163"/>
    <col min="9473" max="9473" width="4.7109375" style="163" bestFit="1" customWidth="1"/>
    <col min="9474" max="9474" width="19.7109375" style="163" customWidth="1"/>
    <col min="9475" max="9475" width="28.7109375" style="163" customWidth="1"/>
    <col min="9476" max="9476" width="33.42578125" style="163" customWidth="1"/>
    <col min="9477" max="9477" width="10.42578125" style="163" bestFit="1" customWidth="1"/>
    <col min="9478" max="9728" width="9.140625" style="163"/>
    <col min="9729" max="9729" width="4.7109375" style="163" bestFit="1" customWidth="1"/>
    <col min="9730" max="9730" width="19.7109375" style="163" customWidth="1"/>
    <col min="9731" max="9731" width="28.7109375" style="163" customWidth="1"/>
    <col min="9732" max="9732" width="33.42578125" style="163" customWidth="1"/>
    <col min="9733" max="9733" width="10.42578125" style="163" bestFit="1" customWidth="1"/>
    <col min="9734" max="9984" width="9.140625" style="163"/>
    <col min="9985" max="9985" width="4.7109375" style="163" bestFit="1" customWidth="1"/>
    <col min="9986" max="9986" width="19.7109375" style="163" customWidth="1"/>
    <col min="9987" max="9987" width="28.7109375" style="163" customWidth="1"/>
    <col min="9988" max="9988" width="33.42578125" style="163" customWidth="1"/>
    <col min="9989" max="9989" width="10.42578125" style="163" bestFit="1" customWidth="1"/>
    <col min="9990" max="10240" width="9.140625" style="163"/>
    <col min="10241" max="10241" width="4.7109375" style="163" bestFit="1" customWidth="1"/>
    <col min="10242" max="10242" width="19.7109375" style="163" customWidth="1"/>
    <col min="10243" max="10243" width="28.7109375" style="163" customWidth="1"/>
    <col min="10244" max="10244" width="33.42578125" style="163" customWidth="1"/>
    <col min="10245" max="10245" width="10.42578125" style="163" bestFit="1" customWidth="1"/>
    <col min="10246" max="10496" width="9.140625" style="163"/>
    <col min="10497" max="10497" width="4.7109375" style="163" bestFit="1" customWidth="1"/>
    <col min="10498" max="10498" width="19.7109375" style="163" customWidth="1"/>
    <col min="10499" max="10499" width="28.7109375" style="163" customWidth="1"/>
    <col min="10500" max="10500" width="33.42578125" style="163" customWidth="1"/>
    <col min="10501" max="10501" width="10.42578125" style="163" bestFit="1" customWidth="1"/>
    <col min="10502" max="10752" width="9.140625" style="163"/>
    <col min="10753" max="10753" width="4.7109375" style="163" bestFit="1" customWidth="1"/>
    <col min="10754" max="10754" width="19.7109375" style="163" customWidth="1"/>
    <col min="10755" max="10755" width="28.7109375" style="163" customWidth="1"/>
    <col min="10756" max="10756" width="33.42578125" style="163" customWidth="1"/>
    <col min="10757" max="10757" width="10.42578125" style="163" bestFit="1" customWidth="1"/>
    <col min="10758" max="11008" width="9.140625" style="163"/>
    <col min="11009" max="11009" width="4.7109375" style="163" bestFit="1" customWidth="1"/>
    <col min="11010" max="11010" width="19.7109375" style="163" customWidth="1"/>
    <col min="11011" max="11011" width="28.7109375" style="163" customWidth="1"/>
    <col min="11012" max="11012" width="33.42578125" style="163" customWidth="1"/>
    <col min="11013" max="11013" width="10.42578125" style="163" bestFit="1" customWidth="1"/>
    <col min="11014" max="11264" width="9.140625" style="163"/>
    <col min="11265" max="11265" width="4.7109375" style="163" bestFit="1" customWidth="1"/>
    <col min="11266" max="11266" width="19.7109375" style="163" customWidth="1"/>
    <col min="11267" max="11267" width="28.7109375" style="163" customWidth="1"/>
    <col min="11268" max="11268" width="33.42578125" style="163" customWidth="1"/>
    <col min="11269" max="11269" width="10.42578125" style="163" bestFit="1" customWidth="1"/>
    <col min="11270" max="11520" width="9.140625" style="163"/>
    <col min="11521" max="11521" width="4.7109375" style="163" bestFit="1" customWidth="1"/>
    <col min="11522" max="11522" width="19.7109375" style="163" customWidth="1"/>
    <col min="11523" max="11523" width="28.7109375" style="163" customWidth="1"/>
    <col min="11524" max="11524" width="33.42578125" style="163" customWidth="1"/>
    <col min="11525" max="11525" width="10.42578125" style="163" bestFit="1" customWidth="1"/>
    <col min="11526" max="11776" width="9.140625" style="163"/>
    <col min="11777" max="11777" width="4.7109375" style="163" bestFit="1" customWidth="1"/>
    <col min="11778" max="11778" width="19.7109375" style="163" customWidth="1"/>
    <col min="11779" max="11779" width="28.7109375" style="163" customWidth="1"/>
    <col min="11780" max="11780" width="33.42578125" style="163" customWidth="1"/>
    <col min="11781" max="11781" width="10.42578125" style="163" bestFit="1" customWidth="1"/>
    <col min="11782" max="12032" width="9.140625" style="163"/>
    <col min="12033" max="12033" width="4.7109375" style="163" bestFit="1" customWidth="1"/>
    <col min="12034" max="12034" width="19.7109375" style="163" customWidth="1"/>
    <col min="12035" max="12035" width="28.7109375" style="163" customWidth="1"/>
    <col min="12036" max="12036" width="33.42578125" style="163" customWidth="1"/>
    <col min="12037" max="12037" width="10.42578125" style="163" bestFit="1" customWidth="1"/>
    <col min="12038" max="12288" width="9.140625" style="163"/>
    <col min="12289" max="12289" width="4.7109375" style="163" bestFit="1" customWidth="1"/>
    <col min="12290" max="12290" width="19.7109375" style="163" customWidth="1"/>
    <col min="12291" max="12291" width="28.7109375" style="163" customWidth="1"/>
    <col min="12292" max="12292" width="33.42578125" style="163" customWidth="1"/>
    <col min="12293" max="12293" width="10.42578125" style="163" bestFit="1" customWidth="1"/>
    <col min="12294" max="12544" width="9.140625" style="163"/>
    <col min="12545" max="12545" width="4.7109375" style="163" bestFit="1" customWidth="1"/>
    <col min="12546" max="12546" width="19.7109375" style="163" customWidth="1"/>
    <col min="12547" max="12547" width="28.7109375" style="163" customWidth="1"/>
    <col min="12548" max="12548" width="33.42578125" style="163" customWidth="1"/>
    <col min="12549" max="12549" width="10.42578125" style="163" bestFit="1" customWidth="1"/>
    <col min="12550" max="12800" width="9.140625" style="163"/>
    <col min="12801" max="12801" width="4.7109375" style="163" bestFit="1" customWidth="1"/>
    <col min="12802" max="12802" width="19.7109375" style="163" customWidth="1"/>
    <col min="12803" max="12803" width="28.7109375" style="163" customWidth="1"/>
    <col min="12804" max="12804" width="33.42578125" style="163" customWidth="1"/>
    <col min="12805" max="12805" width="10.42578125" style="163" bestFit="1" customWidth="1"/>
    <col min="12806" max="13056" width="9.140625" style="163"/>
    <col min="13057" max="13057" width="4.7109375" style="163" bestFit="1" customWidth="1"/>
    <col min="13058" max="13058" width="19.7109375" style="163" customWidth="1"/>
    <col min="13059" max="13059" width="28.7109375" style="163" customWidth="1"/>
    <col min="13060" max="13060" width="33.42578125" style="163" customWidth="1"/>
    <col min="13061" max="13061" width="10.42578125" style="163" bestFit="1" customWidth="1"/>
    <col min="13062" max="13312" width="9.140625" style="163"/>
    <col min="13313" max="13313" width="4.7109375" style="163" bestFit="1" customWidth="1"/>
    <col min="13314" max="13314" width="19.7109375" style="163" customWidth="1"/>
    <col min="13315" max="13315" width="28.7109375" style="163" customWidth="1"/>
    <col min="13316" max="13316" width="33.42578125" style="163" customWidth="1"/>
    <col min="13317" max="13317" width="10.42578125" style="163" bestFit="1" customWidth="1"/>
    <col min="13318" max="13568" width="9.140625" style="163"/>
    <col min="13569" max="13569" width="4.7109375" style="163" bestFit="1" customWidth="1"/>
    <col min="13570" max="13570" width="19.7109375" style="163" customWidth="1"/>
    <col min="13571" max="13571" width="28.7109375" style="163" customWidth="1"/>
    <col min="13572" max="13572" width="33.42578125" style="163" customWidth="1"/>
    <col min="13573" max="13573" width="10.42578125" style="163" bestFit="1" customWidth="1"/>
    <col min="13574" max="13824" width="9.140625" style="163"/>
    <col min="13825" max="13825" width="4.7109375" style="163" bestFit="1" customWidth="1"/>
    <col min="13826" max="13826" width="19.7109375" style="163" customWidth="1"/>
    <col min="13827" max="13827" width="28.7109375" style="163" customWidth="1"/>
    <col min="13828" max="13828" width="33.42578125" style="163" customWidth="1"/>
    <col min="13829" max="13829" width="10.42578125" style="163" bestFit="1" customWidth="1"/>
    <col min="13830" max="14080" width="9.140625" style="163"/>
    <col min="14081" max="14081" width="4.7109375" style="163" bestFit="1" customWidth="1"/>
    <col min="14082" max="14082" width="19.7109375" style="163" customWidth="1"/>
    <col min="14083" max="14083" width="28.7109375" style="163" customWidth="1"/>
    <col min="14084" max="14084" width="33.42578125" style="163" customWidth="1"/>
    <col min="14085" max="14085" width="10.42578125" style="163" bestFit="1" customWidth="1"/>
    <col min="14086" max="14336" width="9.140625" style="163"/>
    <col min="14337" max="14337" width="4.7109375" style="163" bestFit="1" customWidth="1"/>
    <col min="14338" max="14338" width="19.7109375" style="163" customWidth="1"/>
    <col min="14339" max="14339" width="28.7109375" style="163" customWidth="1"/>
    <col min="14340" max="14340" width="33.42578125" style="163" customWidth="1"/>
    <col min="14341" max="14341" width="10.42578125" style="163" bestFit="1" customWidth="1"/>
    <col min="14342" max="14592" width="9.140625" style="163"/>
    <col min="14593" max="14593" width="4.7109375" style="163" bestFit="1" customWidth="1"/>
    <col min="14594" max="14594" width="19.7109375" style="163" customWidth="1"/>
    <col min="14595" max="14595" width="28.7109375" style="163" customWidth="1"/>
    <col min="14596" max="14596" width="33.42578125" style="163" customWidth="1"/>
    <col min="14597" max="14597" width="10.42578125" style="163" bestFit="1" customWidth="1"/>
    <col min="14598" max="14848" width="9.140625" style="163"/>
    <col min="14849" max="14849" width="4.7109375" style="163" bestFit="1" customWidth="1"/>
    <col min="14850" max="14850" width="19.7109375" style="163" customWidth="1"/>
    <col min="14851" max="14851" width="28.7109375" style="163" customWidth="1"/>
    <col min="14852" max="14852" width="33.42578125" style="163" customWidth="1"/>
    <col min="14853" max="14853" width="10.42578125" style="163" bestFit="1" customWidth="1"/>
    <col min="14854" max="15104" width="9.140625" style="163"/>
    <col min="15105" max="15105" width="4.7109375" style="163" bestFit="1" customWidth="1"/>
    <col min="15106" max="15106" width="19.7109375" style="163" customWidth="1"/>
    <col min="15107" max="15107" width="28.7109375" style="163" customWidth="1"/>
    <col min="15108" max="15108" width="33.42578125" style="163" customWidth="1"/>
    <col min="15109" max="15109" width="10.42578125" style="163" bestFit="1" customWidth="1"/>
    <col min="15110" max="15360" width="9.140625" style="163"/>
    <col min="15361" max="15361" width="4.7109375" style="163" bestFit="1" customWidth="1"/>
    <col min="15362" max="15362" width="19.7109375" style="163" customWidth="1"/>
    <col min="15363" max="15363" width="28.7109375" style="163" customWidth="1"/>
    <col min="15364" max="15364" width="33.42578125" style="163" customWidth="1"/>
    <col min="15365" max="15365" width="10.42578125" style="163" bestFit="1" customWidth="1"/>
    <col min="15366" max="15616" width="9.140625" style="163"/>
    <col min="15617" max="15617" width="4.7109375" style="163" bestFit="1" customWidth="1"/>
    <col min="15618" max="15618" width="19.7109375" style="163" customWidth="1"/>
    <col min="15619" max="15619" width="28.7109375" style="163" customWidth="1"/>
    <col min="15620" max="15620" width="33.42578125" style="163" customWidth="1"/>
    <col min="15621" max="15621" width="10.42578125" style="163" bestFit="1" customWidth="1"/>
    <col min="15622" max="15872" width="9.140625" style="163"/>
    <col min="15873" max="15873" width="4.7109375" style="163" bestFit="1" customWidth="1"/>
    <col min="15874" max="15874" width="19.7109375" style="163" customWidth="1"/>
    <col min="15875" max="15875" width="28.7109375" style="163" customWidth="1"/>
    <col min="15876" max="15876" width="33.42578125" style="163" customWidth="1"/>
    <col min="15877" max="15877" width="10.42578125" style="163" bestFit="1" customWidth="1"/>
    <col min="15878" max="16128" width="9.140625" style="163"/>
    <col min="16129" max="16129" width="4.7109375" style="163" bestFit="1" customWidth="1"/>
    <col min="16130" max="16130" width="19.7109375" style="163" customWidth="1"/>
    <col min="16131" max="16131" width="28.7109375" style="163" customWidth="1"/>
    <col min="16132" max="16132" width="33.42578125" style="163" customWidth="1"/>
    <col min="16133" max="16133" width="10.42578125" style="163" bestFit="1" customWidth="1"/>
    <col min="16134" max="16384" width="9.140625" style="163"/>
  </cols>
  <sheetData>
    <row r="1" spans="1:10" x14ac:dyDescent="0.2">
      <c r="A1" s="296" t="s">
        <v>12</v>
      </c>
      <c r="B1" s="296"/>
    </row>
    <row r="2" spans="1:10" s="164" customFormat="1" ht="51" customHeight="1" x14ac:dyDescent="0.25">
      <c r="A2" s="301" t="s">
        <v>144</v>
      </c>
      <c r="B2" s="301"/>
      <c r="C2" s="301"/>
      <c r="D2" s="301"/>
    </row>
    <row r="3" spans="1:10" x14ac:dyDescent="0.2">
      <c r="A3" s="302"/>
      <c r="B3" s="302"/>
      <c r="C3" s="302"/>
    </row>
    <row r="4" spans="1:10" ht="32.25" customHeight="1" x14ac:dyDescent="0.25">
      <c r="A4" s="303" t="s">
        <v>73</v>
      </c>
      <c r="B4" s="303"/>
      <c r="C4" s="303"/>
      <c r="D4" s="303"/>
      <c r="E4" s="165"/>
      <c r="F4" s="165"/>
      <c r="G4" s="165"/>
      <c r="H4" s="165"/>
      <c r="I4" s="165"/>
      <c r="J4" s="165"/>
    </row>
    <row r="6" spans="1:10" s="164" customFormat="1" ht="20.100000000000001" customHeight="1" x14ac:dyDescent="0.25">
      <c r="A6" s="297" t="s">
        <v>1</v>
      </c>
      <c r="B6" s="297"/>
      <c r="C6" s="304"/>
      <c r="D6" s="305"/>
    </row>
    <row r="7" spans="1:10" s="164" customFormat="1" ht="20.100000000000001" customHeight="1" x14ac:dyDescent="0.25">
      <c r="A7" s="297" t="s">
        <v>2</v>
      </c>
      <c r="B7" s="297"/>
      <c r="C7" s="298"/>
      <c r="D7" s="297"/>
    </row>
    <row r="8" spans="1:10" ht="20.100000000000001" customHeight="1" x14ac:dyDescent="0.2">
      <c r="A8" s="296" t="s">
        <v>3</v>
      </c>
      <c r="B8" s="296"/>
      <c r="C8" s="298"/>
      <c r="D8" s="297"/>
    </row>
    <row r="9" spans="1:10" ht="20.100000000000001" customHeight="1" x14ac:dyDescent="0.2">
      <c r="A9" s="296" t="s">
        <v>4</v>
      </c>
      <c r="B9" s="296"/>
      <c r="C9" s="298"/>
      <c r="D9" s="297"/>
    </row>
    <row r="10" spans="1:10" x14ac:dyDescent="0.2">
      <c r="C10" s="166"/>
    </row>
    <row r="11" spans="1:10" s="167" customFormat="1" ht="21" customHeight="1" x14ac:dyDescent="0.25">
      <c r="A11" s="299" t="s">
        <v>19</v>
      </c>
      <c r="B11" s="299"/>
      <c r="C11" s="299"/>
      <c r="D11" s="299"/>
    </row>
    <row r="12" spans="1:10" ht="57" customHeight="1" x14ac:dyDescent="0.2">
      <c r="A12" s="164" t="s">
        <v>0</v>
      </c>
      <c r="B12" s="297" t="s">
        <v>74</v>
      </c>
      <c r="C12" s="297"/>
      <c r="D12" s="297"/>
    </row>
    <row r="13" spans="1:10" ht="43.5" customHeight="1" x14ac:dyDescent="0.2">
      <c r="A13" s="164" t="s">
        <v>0</v>
      </c>
      <c r="B13" s="297" t="s">
        <v>75</v>
      </c>
      <c r="C13" s="297"/>
      <c r="D13" s="297"/>
    </row>
    <row r="14" spans="1:10" ht="45" customHeight="1" x14ac:dyDescent="0.2">
      <c r="A14" s="164" t="s">
        <v>0</v>
      </c>
      <c r="B14" s="297" t="s">
        <v>76</v>
      </c>
      <c r="C14" s="297"/>
      <c r="D14" s="297"/>
    </row>
    <row r="16" spans="1:10" s="167" customFormat="1" x14ac:dyDescent="0.25">
      <c r="A16" s="167" t="s">
        <v>8</v>
      </c>
      <c r="B16" s="168"/>
    </row>
    <row r="17" spans="1:5" s="167" customFormat="1" x14ac:dyDescent="0.25">
      <c r="A17" s="167" t="s">
        <v>9</v>
      </c>
      <c r="B17" s="169"/>
    </row>
    <row r="18" spans="1:5" x14ac:dyDescent="0.2">
      <c r="D18" s="170"/>
    </row>
    <row r="19" spans="1:5" x14ac:dyDescent="0.2">
      <c r="C19" s="171" t="s">
        <v>77</v>
      </c>
      <c r="D19" s="168"/>
    </row>
    <row r="20" spans="1:5" ht="34.5" x14ac:dyDescent="0.2">
      <c r="C20" s="172"/>
      <c r="D20" s="222" t="s">
        <v>149</v>
      </c>
    </row>
    <row r="21" spans="1:5" s="172" customFormat="1" x14ac:dyDescent="0.2">
      <c r="A21" s="300" t="s">
        <v>10</v>
      </c>
      <c r="B21" s="300"/>
    </row>
    <row r="22" spans="1:5" s="172" customFormat="1" ht="12" customHeight="1" x14ac:dyDescent="0.2">
      <c r="A22" s="174"/>
      <c r="B22" s="296" t="s">
        <v>11</v>
      </c>
      <c r="C22" s="296"/>
      <c r="D22" s="173"/>
      <c r="E22" s="175"/>
    </row>
  </sheetData>
  <mergeCells count="18">
    <mergeCell ref="A1:B1"/>
    <mergeCell ref="A2:D2"/>
    <mergeCell ref="A3:C3"/>
    <mergeCell ref="A4:D4"/>
    <mergeCell ref="A6:B6"/>
    <mergeCell ref="C6:D6"/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</mergeCells>
  <conditionalFormatting sqref="A22">
    <cfRule type="containsBlanks" dxfId="17" priority="2">
      <formula>LEN(TRIM(A22))=0</formula>
    </cfRule>
  </conditionalFormatting>
  <conditionalFormatting sqref="B16:B17">
    <cfRule type="containsBlanks" dxfId="16" priority="3">
      <formula>LEN(TRIM(B16))=0</formula>
    </cfRule>
  </conditionalFormatting>
  <conditionalFormatting sqref="C6:D9">
    <cfRule type="containsBlanks" dxfId="15" priority="4">
      <formula>LEN(TRIM(C6))=0</formula>
    </cfRule>
  </conditionalFormatting>
  <conditionalFormatting sqref="D19">
    <cfRule type="containsBlanks" dxfId="14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D3B5E9"/>
  </sheetPr>
  <dimension ref="A1:K42"/>
  <sheetViews>
    <sheetView showGridLines="0" zoomScale="80" zoomScaleNormal="80" workbookViewId="0">
      <selection activeCell="G12" sqref="G12"/>
    </sheetView>
  </sheetViews>
  <sheetFormatPr defaultRowHeight="12.75" x14ac:dyDescent="0.2"/>
  <cols>
    <col min="1" max="1" width="8.140625" style="30" customWidth="1"/>
    <col min="2" max="2" width="52.28515625" style="30" customWidth="1"/>
    <col min="3" max="3" width="19.28515625" style="30" customWidth="1"/>
    <col min="4" max="4" width="29.5703125" style="66" customWidth="1"/>
    <col min="5" max="6" width="12.7109375" style="66" customWidth="1"/>
    <col min="7" max="7" width="15.7109375" style="66" customWidth="1"/>
    <col min="8" max="8" width="7.85546875" style="30" customWidth="1"/>
    <col min="9" max="9" width="15.7109375" style="30" customWidth="1"/>
    <col min="10" max="10" width="10.7109375" style="30" customWidth="1"/>
    <col min="11" max="11" width="15.7109375" style="30" customWidth="1"/>
    <col min="12" max="16384" width="9.140625" style="30"/>
  </cols>
  <sheetData>
    <row r="1" spans="1:11" ht="15" customHeight="1" x14ac:dyDescent="0.2">
      <c r="A1" s="309" t="s">
        <v>12</v>
      </c>
      <c r="B1" s="309"/>
      <c r="C1" s="309"/>
      <c r="D1" s="309"/>
    </row>
    <row r="2" spans="1:11" ht="45.75" customHeight="1" x14ac:dyDescent="0.2">
      <c r="A2" s="310" t="str">
        <f>'Príloha č. 1'!A2:B2</f>
        <v>Katertizačné systémy pre náhradu aortálnej chlopne bioprotézou s príslušenstvom vrátane poskytovania služieb (Katetrizačné systémy pre náhradu aortálnej chlopne bioprotézou s osobitným zreteľom na samoexpandovateľnú nitinolovú bioprotézu s príslušenstvom vrátane poskytovania služieb)</v>
      </c>
      <c r="B2" s="310"/>
      <c r="C2" s="310"/>
      <c r="D2" s="310"/>
      <c r="E2" s="95"/>
      <c r="F2" s="95"/>
      <c r="G2" s="95"/>
      <c r="H2" s="95"/>
      <c r="I2" s="95"/>
      <c r="J2" s="95"/>
      <c r="K2" s="95"/>
    </row>
    <row r="3" spans="1:11" s="31" customFormat="1" ht="41.25" customHeight="1" x14ac:dyDescent="0.25">
      <c r="A3" s="311" t="s">
        <v>59</v>
      </c>
      <c r="B3" s="311"/>
      <c r="C3" s="311"/>
      <c r="D3" s="311"/>
      <c r="E3" s="94"/>
      <c r="F3" s="94"/>
      <c r="G3" s="94"/>
      <c r="H3" s="94"/>
      <c r="I3" s="94"/>
      <c r="J3" s="94"/>
      <c r="K3" s="94"/>
    </row>
    <row r="4" spans="1:11" s="31" customFormat="1" ht="11.25" customHeight="1" thickBot="1" x14ac:dyDescent="0.3">
      <c r="A4" s="153"/>
      <c r="B4" s="153"/>
      <c r="C4" s="153"/>
      <c r="D4" s="153"/>
      <c r="E4" s="94"/>
      <c r="F4" s="94"/>
      <c r="G4" s="94"/>
      <c r="H4" s="94"/>
      <c r="I4" s="94"/>
      <c r="J4" s="94"/>
      <c r="K4" s="94"/>
    </row>
    <row r="5" spans="1:11" s="29" customFormat="1" ht="99.75" customHeight="1" x14ac:dyDescent="0.25">
      <c r="A5" s="312" t="s">
        <v>56</v>
      </c>
      <c r="B5" s="313"/>
      <c r="C5" s="316" t="s">
        <v>57</v>
      </c>
      <c r="D5" s="317"/>
      <c r="H5" s="22"/>
    </row>
    <row r="6" spans="1:11" s="29" customFormat="1" ht="29.25" customHeight="1" x14ac:dyDescent="0.25">
      <c r="A6" s="314"/>
      <c r="B6" s="315"/>
      <c r="C6" s="217" t="s">
        <v>61</v>
      </c>
      <c r="D6" s="218" t="s">
        <v>58</v>
      </c>
    </row>
    <row r="7" spans="1:11" s="93" customFormat="1" ht="75.75" customHeight="1" x14ac:dyDescent="0.25">
      <c r="A7" s="323" t="s">
        <v>106</v>
      </c>
      <c r="B7" s="324"/>
      <c r="C7" s="254"/>
      <c r="D7" s="255"/>
    </row>
    <row r="8" spans="1:11" s="93" customFormat="1" ht="81.75" customHeight="1" x14ac:dyDescent="0.25">
      <c r="A8" s="244" t="s">
        <v>94</v>
      </c>
      <c r="B8" s="245" t="s">
        <v>147</v>
      </c>
      <c r="C8" s="156"/>
      <c r="D8" s="146"/>
    </row>
    <row r="9" spans="1:11" s="93" customFormat="1" ht="34.5" customHeight="1" x14ac:dyDescent="0.25">
      <c r="A9" s="244" t="s">
        <v>93</v>
      </c>
      <c r="B9" s="246" t="s">
        <v>107</v>
      </c>
      <c r="C9" s="156"/>
      <c r="D9" s="146"/>
    </row>
    <row r="10" spans="1:11" s="93" customFormat="1" ht="72" customHeight="1" x14ac:dyDescent="0.25">
      <c r="A10" s="244" t="s">
        <v>108</v>
      </c>
      <c r="B10" s="247" t="s">
        <v>109</v>
      </c>
      <c r="C10" s="156"/>
      <c r="D10" s="146"/>
    </row>
    <row r="11" spans="1:11" s="93" customFormat="1" ht="51" customHeight="1" x14ac:dyDescent="0.25">
      <c r="A11" s="244" t="s">
        <v>110</v>
      </c>
      <c r="B11" s="246" t="s">
        <v>111</v>
      </c>
      <c r="C11" s="156"/>
      <c r="D11" s="146"/>
    </row>
    <row r="12" spans="1:11" s="93" customFormat="1" ht="30.75" customHeight="1" x14ac:dyDescent="0.25">
      <c r="A12" s="244" t="s">
        <v>112</v>
      </c>
      <c r="B12" s="246" t="s">
        <v>113</v>
      </c>
      <c r="C12" s="156"/>
      <c r="D12" s="146"/>
    </row>
    <row r="13" spans="1:11" s="93" customFormat="1" ht="42.75" customHeight="1" x14ac:dyDescent="0.25">
      <c r="A13" s="244" t="s">
        <v>114</v>
      </c>
      <c r="B13" s="247" t="s">
        <v>146</v>
      </c>
      <c r="C13" s="156"/>
      <c r="D13" s="146"/>
    </row>
    <row r="14" spans="1:11" s="93" customFormat="1" ht="36" customHeight="1" x14ac:dyDescent="0.25">
      <c r="A14" s="244" t="s">
        <v>115</v>
      </c>
      <c r="B14" s="247" t="s">
        <v>116</v>
      </c>
      <c r="C14" s="156"/>
      <c r="D14" s="146"/>
    </row>
    <row r="15" spans="1:11" s="93" customFormat="1" ht="69.75" customHeight="1" x14ac:dyDescent="0.25">
      <c r="A15" s="244" t="s">
        <v>117</v>
      </c>
      <c r="B15" s="248" t="s">
        <v>118</v>
      </c>
      <c r="C15" s="156"/>
      <c r="D15" s="146"/>
    </row>
    <row r="16" spans="1:11" s="93" customFormat="1" ht="51.75" customHeight="1" x14ac:dyDescent="0.25">
      <c r="A16" s="244" t="s">
        <v>119</v>
      </c>
      <c r="B16" s="246" t="s">
        <v>120</v>
      </c>
      <c r="C16" s="156"/>
      <c r="D16" s="146"/>
    </row>
    <row r="17" spans="1:10" s="93" customFormat="1" ht="44.25" customHeight="1" x14ac:dyDescent="0.25">
      <c r="A17" s="244" t="s">
        <v>92</v>
      </c>
      <c r="B17" s="246" t="s">
        <v>121</v>
      </c>
      <c r="C17" s="156"/>
      <c r="D17" s="146"/>
    </row>
    <row r="18" spans="1:10" s="93" customFormat="1" ht="42" customHeight="1" x14ac:dyDescent="0.25">
      <c r="A18" s="244" t="s">
        <v>122</v>
      </c>
      <c r="B18" s="246" t="s">
        <v>123</v>
      </c>
      <c r="C18" s="156"/>
      <c r="D18" s="146"/>
    </row>
    <row r="19" spans="1:10" s="93" customFormat="1" ht="39.75" customHeight="1" x14ac:dyDescent="0.25">
      <c r="A19" s="244" t="s">
        <v>91</v>
      </c>
      <c r="B19" s="246" t="s">
        <v>124</v>
      </c>
      <c r="C19" s="156"/>
      <c r="D19" s="146"/>
    </row>
    <row r="20" spans="1:10" s="93" customFormat="1" ht="56.25" customHeight="1" x14ac:dyDescent="0.25">
      <c r="A20" s="244" t="s">
        <v>96</v>
      </c>
      <c r="B20" s="246" t="s">
        <v>125</v>
      </c>
      <c r="C20" s="156"/>
      <c r="D20" s="146"/>
    </row>
    <row r="21" spans="1:10" s="93" customFormat="1" ht="28.5" customHeight="1" x14ac:dyDescent="0.25">
      <c r="A21" s="244" t="s">
        <v>95</v>
      </c>
      <c r="B21" s="246" t="s">
        <v>145</v>
      </c>
      <c r="C21" s="156"/>
      <c r="D21" s="146"/>
    </row>
    <row r="22" spans="1:10" s="93" customFormat="1" ht="28.5" customHeight="1" x14ac:dyDescent="0.25">
      <c r="A22" s="249" t="s">
        <v>126</v>
      </c>
      <c r="B22" s="250" t="s">
        <v>127</v>
      </c>
      <c r="C22" s="257"/>
      <c r="D22" s="226"/>
    </row>
    <row r="23" spans="1:10" s="93" customFormat="1" ht="28.5" customHeight="1" x14ac:dyDescent="0.25">
      <c r="A23" s="251" t="s">
        <v>128</v>
      </c>
      <c r="B23" s="252" t="s">
        <v>129</v>
      </c>
      <c r="C23" s="256"/>
      <c r="D23" s="258"/>
    </row>
    <row r="24" spans="1:10" s="93" customFormat="1" ht="43.5" customHeight="1" x14ac:dyDescent="0.25">
      <c r="A24" s="253" t="s">
        <v>90</v>
      </c>
      <c r="B24" s="246" t="s">
        <v>130</v>
      </c>
      <c r="C24" s="156"/>
      <c r="D24" s="146"/>
    </row>
    <row r="25" spans="1:10" s="93" customFormat="1" ht="52.5" customHeight="1" x14ac:dyDescent="0.25">
      <c r="A25" s="253" t="s">
        <v>131</v>
      </c>
      <c r="B25" s="246" t="s">
        <v>132</v>
      </c>
      <c r="C25" s="156"/>
      <c r="D25" s="146"/>
    </row>
    <row r="26" spans="1:10" s="93" customFormat="1" ht="28.5" customHeight="1" x14ac:dyDescent="0.25">
      <c r="A26" s="321" t="s">
        <v>133</v>
      </c>
      <c r="B26" s="322"/>
      <c r="C26" s="156"/>
      <c r="D26" s="146"/>
    </row>
    <row r="27" spans="1:10" s="93" customFormat="1" ht="70.5" customHeight="1" thickBot="1" x14ac:dyDescent="0.3">
      <c r="A27" s="225" t="s">
        <v>27</v>
      </c>
      <c r="B27" s="259" t="s">
        <v>134</v>
      </c>
      <c r="C27" s="157"/>
      <c r="D27" s="216"/>
    </row>
    <row r="28" spans="1:10" s="93" customFormat="1" ht="12" customHeight="1" x14ac:dyDescent="0.25">
      <c r="A28" s="98"/>
      <c r="B28" s="99"/>
      <c r="C28" s="100"/>
      <c r="D28" s="101"/>
    </row>
    <row r="29" spans="1:10" s="15" customFormat="1" ht="20.100000000000001" customHeight="1" x14ac:dyDescent="0.25">
      <c r="A29" s="318" t="s">
        <v>38</v>
      </c>
      <c r="B29" s="318"/>
      <c r="C29" s="318"/>
      <c r="D29" s="318"/>
      <c r="E29" s="96"/>
      <c r="F29" s="96"/>
      <c r="G29" s="96"/>
      <c r="H29" s="96"/>
      <c r="I29" s="96"/>
      <c r="J29" s="96"/>
    </row>
    <row r="30" spans="1:10" s="15" customFormat="1" ht="20.100000000000001" customHeight="1" x14ac:dyDescent="0.25">
      <c r="A30" s="130"/>
      <c r="B30" s="130"/>
      <c r="C30" s="130"/>
      <c r="D30" s="130"/>
      <c r="E30" s="96"/>
      <c r="F30" s="96"/>
      <c r="G30" s="96"/>
      <c r="H30" s="96"/>
      <c r="I30" s="96"/>
      <c r="J30" s="96"/>
    </row>
    <row r="31" spans="1:10" s="49" customFormat="1" ht="30" customHeight="1" x14ac:dyDescent="0.25">
      <c r="A31" s="319" t="s">
        <v>1</v>
      </c>
      <c r="B31" s="319"/>
      <c r="C31" s="320" t="str">
        <f>IF('Príloha č. 1'!$C$6="","",'Príloha č. 1'!$C$6)</f>
        <v/>
      </c>
      <c r="D31" s="320"/>
      <c r="G31" s="50"/>
    </row>
    <row r="32" spans="1:10" s="49" customFormat="1" ht="15" customHeight="1" x14ac:dyDescent="0.25">
      <c r="A32" s="306" t="s">
        <v>2</v>
      </c>
      <c r="B32" s="306"/>
      <c r="C32" s="307" t="str">
        <f>IF('Príloha č. 1'!$C$7="","",'Príloha č. 1'!$C$7)</f>
        <v/>
      </c>
      <c r="D32" s="307"/>
    </row>
    <row r="33" spans="1:8" s="49" customFormat="1" ht="15" customHeight="1" x14ac:dyDescent="0.25">
      <c r="A33" s="306" t="s">
        <v>3</v>
      </c>
      <c r="B33" s="306"/>
      <c r="C33" s="307" t="str">
        <f>IF('Príloha č. 1'!C8:D8="","",'Príloha č. 1'!C8:D8)</f>
        <v/>
      </c>
      <c r="D33" s="307"/>
    </row>
    <row r="34" spans="1:8" s="49" customFormat="1" ht="15" customHeight="1" x14ac:dyDescent="0.25">
      <c r="A34" s="306" t="s">
        <v>4</v>
      </c>
      <c r="B34" s="306"/>
      <c r="C34" s="307" t="str">
        <f>IF('Príloha č. 1'!C9:D9="","",'Príloha č. 1'!C9:D9)</f>
        <v/>
      </c>
      <c r="D34" s="307"/>
    </row>
    <row r="37" spans="1:8" ht="15" customHeight="1" x14ac:dyDescent="0.2">
      <c r="A37" s="30" t="s">
        <v>8</v>
      </c>
      <c r="B37" s="97" t="str">
        <f>IF('Príloha č. 1'!B23:B23="","",'Príloha č. 1'!B23:B23)</f>
        <v/>
      </c>
      <c r="C37" s="66"/>
      <c r="E37" s="30"/>
      <c r="F37" s="30"/>
      <c r="G37" s="30"/>
    </row>
    <row r="38" spans="1:8" ht="15" customHeight="1" x14ac:dyDescent="0.2">
      <c r="A38" s="30" t="s">
        <v>9</v>
      </c>
      <c r="B38" s="23" t="str">
        <f>IF('Príloha č. 1'!B24:B24="","",'Príloha č. 1'!B24:B24)</f>
        <v/>
      </c>
      <c r="C38" s="66"/>
      <c r="E38" s="30"/>
      <c r="F38" s="30"/>
      <c r="G38" s="30"/>
    </row>
    <row r="39" spans="1:8" ht="39.950000000000003" customHeight="1" x14ac:dyDescent="0.2">
      <c r="D39" s="65"/>
    </row>
    <row r="40" spans="1:8" ht="45" customHeight="1" x14ac:dyDescent="0.2">
      <c r="D40" s="155" t="s">
        <v>148</v>
      </c>
      <c r="E40" s="54"/>
      <c r="F40" s="54"/>
      <c r="G40" s="54"/>
    </row>
    <row r="41" spans="1:8" s="51" customFormat="1" x14ac:dyDescent="0.2">
      <c r="A41" s="308" t="s">
        <v>10</v>
      </c>
      <c r="B41" s="308"/>
      <c r="C41" s="154"/>
      <c r="D41" s="54"/>
      <c r="E41" s="66"/>
      <c r="F41" s="66"/>
      <c r="G41" s="66"/>
    </row>
    <row r="42" spans="1:8" s="51" customFormat="1" ht="12" customHeight="1" x14ac:dyDescent="0.2">
      <c r="A42" s="52"/>
      <c r="B42" s="53" t="s">
        <v>11</v>
      </c>
      <c r="C42" s="53"/>
      <c r="D42" s="38"/>
      <c r="E42" s="66"/>
      <c r="F42" s="66"/>
      <c r="G42" s="66"/>
      <c r="H42" s="54"/>
    </row>
  </sheetData>
  <mergeCells count="17">
    <mergeCell ref="A32:B32"/>
    <mergeCell ref="C32:D32"/>
    <mergeCell ref="A1:D1"/>
    <mergeCell ref="A2:D2"/>
    <mergeCell ref="A3:D3"/>
    <mergeCell ref="A5:B6"/>
    <mergeCell ref="C5:D5"/>
    <mergeCell ref="A29:D29"/>
    <mergeCell ref="A31:B31"/>
    <mergeCell ref="C31:D31"/>
    <mergeCell ref="A26:B26"/>
    <mergeCell ref="A7:B7"/>
    <mergeCell ref="A33:B33"/>
    <mergeCell ref="C33:D33"/>
    <mergeCell ref="A34:B34"/>
    <mergeCell ref="C34:D34"/>
    <mergeCell ref="A41:B41"/>
  </mergeCells>
  <conditionalFormatting sqref="B8:B25">
    <cfRule type="containsBlanks" dxfId="13" priority="2">
      <formula>LEN(TRIM(B8))=0</formula>
    </cfRule>
  </conditionalFormatting>
  <conditionalFormatting sqref="B27">
    <cfRule type="containsBlanks" dxfId="12" priority="1">
      <formula>LEN(TRIM(B27))=0</formula>
    </cfRule>
  </conditionalFormatting>
  <conditionalFormatting sqref="B37:B38">
    <cfRule type="containsBlanks" dxfId="11" priority="5">
      <formula>LEN(TRIM(B37))=0</formula>
    </cfRule>
  </conditionalFormatting>
  <conditionalFormatting sqref="C31:D34">
    <cfRule type="containsBlanks" dxfId="10" priority="3">
      <formula>LEN(TRIM(C31))=0</formula>
    </cfRule>
  </conditionalFormatting>
  <pageMargins left="0.98425196850393704" right="0.78740157480314965" top="0.98425196850393704" bottom="0.78740157480314965" header="0.31496062992125984" footer="0.31496062992125984"/>
  <pageSetup paperSize="9" scale="75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39997558519241921"/>
    <pageSetUpPr fitToPage="1"/>
  </sheetPr>
  <dimension ref="A1:K24"/>
  <sheetViews>
    <sheetView showGridLines="0" zoomScale="90" zoomScaleNormal="90" workbookViewId="0">
      <selection activeCell="I22" sqref="I22:K22"/>
    </sheetView>
  </sheetViews>
  <sheetFormatPr defaultRowHeight="12.75" x14ac:dyDescent="0.2"/>
  <cols>
    <col min="1" max="1" width="5.28515625" style="30" customWidth="1"/>
    <col min="2" max="2" width="35.7109375" style="30" customWidth="1"/>
    <col min="3" max="3" width="6.28515625" style="30" customWidth="1"/>
    <col min="4" max="4" width="15" style="135" customWidth="1"/>
    <col min="5" max="5" width="15.7109375" style="30" customWidth="1"/>
    <col min="6" max="7" width="9.7109375" style="30" customWidth="1"/>
    <col min="8" max="9" width="15.7109375" style="30" customWidth="1"/>
    <col min="10" max="10" width="12.5703125" style="30" customWidth="1"/>
    <col min="11" max="11" width="15.7109375" style="30" customWidth="1"/>
    <col min="12" max="16384" width="9.140625" style="30"/>
  </cols>
  <sheetData>
    <row r="1" spans="1:11" ht="15" customHeight="1" x14ac:dyDescent="0.2">
      <c r="A1" s="309" t="s">
        <v>12</v>
      </c>
      <c r="B1" s="309"/>
    </row>
    <row r="2" spans="1:11" ht="37.5" customHeight="1" x14ac:dyDescent="0.2">
      <c r="A2" s="310" t="str">
        <f>'Príloha č. 1'!A2:B2</f>
        <v>Katertizačné systémy pre náhradu aortálnej chlopne bioprotézou s príslušenstvom vrátane poskytovania služieb (Katetrizačné systémy pre náhradu aortálnej chlopne bioprotézou s osobitným zreteľom na samoexpandovateľnú nitinolovú bioprotézu s príslušenstvom vrátane poskytovania služieb)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pans="1:11" s="31" customFormat="1" ht="42" customHeight="1" thickBot="1" x14ac:dyDescent="0.3">
      <c r="A3" s="311" t="s">
        <v>44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</row>
    <row r="4" spans="1:11" s="32" customFormat="1" ht="26.25" customHeight="1" x14ac:dyDescent="0.25">
      <c r="A4" s="325" t="s">
        <v>40</v>
      </c>
      <c r="B4" s="327" t="s">
        <v>69</v>
      </c>
      <c r="C4" s="329" t="s">
        <v>41</v>
      </c>
      <c r="D4" s="331" t="s">
        <v>71</v>
      </c>
      <c r="E4" s="333" t="s">
        <v>62</v>
      </c>
      <c r="F4" s="334"/>
      <c r="G4" s="334"/>
      <c r="H4" s="334"/>
      <c r="I4" s="335" t="s">
        <v>67</v>
      </c>
      <c r="J4" s="336"/>
      <c r="K4" s="337"/>
    </row>
    <row r="5" spans="1:11" s="32" customFormat="1" ht="38.25" customHeight="1" x14ac:dyDescent="0.25">
      <c r="A5" s="326"/>
      <c r="B5" s="328"/>
      <c r="C5" s="330"/>
      <c r="D5" s="332"/>
      <c r="E5" s="141" t="s">
        <v>42</v>
      </c>
      <c r="F5" s="141" t="s">
        <v>63</v>
      </c>
      <c r="G5" s="142" t="s">
        <v>66</v>
      </c>
      <c r="H5" s="143" t="s">
        <v>43</v>
      </c>
      <c r="I5" s="144" t="s">
        <v>42</v>
      </c>
      <c r="J5" s="142" t="s">
        <v>66</v>
      </c>
      <c r="K5" s="145" t="s">
        <v>43</v>
      </c>
    </row>
    <row r="6" spans="1:11" s="38" customFormat="1" ht="12" customHeight="1" x14ac:dyDescent="0.25">
      <c r="A6" s="57" t="s">
        <v>27</v>
      </c>
      <c r="B6" s="35" t="s">
        <v>28</v>
      </c>
      <c r="C6" s="36" t="s">
        <v>29</v>
      </c>
      <c r="D6" s="37" t="s">
        <v>30</v>
      </c>
      <c r="E6" s="60" t="s">
        <v>31</v>
      </c>
      <c r="F6" s="109" t="s">
        <v>32</v>
      </c>
      <c r="G6" s="61" t="s">
        <v>33</v>
      </c>
      <c r="H6" s="63" t="s">
        <v>34</v>
      </c>
      <c r="I6" s="64" t="s">
        <v>35</v>
      </c>
      <c r="J6" s="110" t="s">
        <v>36</v>
      </c>
      <c r="K6" s="62" t="s">
        <v>52</v>
      </c>
    </row>
    <row r="7" spans="1:11" s="40" customFormat="1" ht="77.25" customHeight="1" x14ac:dyDescent="0.25">
      <c r="A7" s="58" t="s">
        <v>27</v>
      </c>
      <c r="B7" s="224" t="s">
        <v>135</v>
      </c>
      <c r="C7" s="39" t="s">
        <v>39</v>
      </c>
      <c r="D7" s="136">
        <v>75</v>
      </c>
      <c r="E7" s="159"/>
      <c r="F7" s="215"/>
      <c r="G7" s="158">
        <f>E7*F7</f>
        <v>0</v>
      </c>
      <c r="H7" s="161">
        <f>E7+G7</f>
        <v>0</v>
      </c>
      <c r="I7" s="214">
        <f>D7*E7</f>
        <v>0</v>
      </c>
      <c r="J7" s="162">
        <f>F7*I7</f>
        <v>0</v>
      </c>
      <c r="K7" s="160">
        <f>I7+J7</f>
        <v>0</v>
      </c>
    </row>
    <row r="8" spans="1:11" s="40" customFormat="1" ht="43.5" customHeight="1" thickBot="1" x14ac:dyDescent="0.3">
      <c r="A8" s="58">
        <v>2</v>
      </c>
      <c r="B8" s="128" t="s">
        <v>136</v>
      </c>
      <c r="C8" s="39" t="s">
        <v>39</v>
      </c>
      <c r="D8" s="223">
        <v>90</v>
      </c>
      <c r="E8" s="159"/>
      <c r="F8" s="215"/>
      <c r="G8" s="158">
        <f t="shared" ref="G8" si="0">E8*F8</f>
        <v>0</v>
      </c>
      <c r="H8" s="161">
        <f t="shared" ref="H8" si="1">E8+G8</f>
        <v>0</v>
      </c>
      <c r="I8" s="214">
        <f t="shared" ref="I8" si="2">D8*E8</f>
        <v>0</v>
      </c>
      <c r="J8" s="162">
        <f t="shared" ref="J8" si="3">F8*I8</f>
        <v>0</v>
      </c>
      <c r="K8" s="160">
        <f t="shared" ref="K8" si="4">I8+J8</f>
        <v>0</v>
      </c>
    </row>
    <row r="9" spans="1:11" s="59" customFormat="1" ht="22.5" customHeight="1" thickBot="1" x14ac:dyDescent="0.3">
      <c r="A9" s="111"/>
      <c r="B9" s="111"/>
      <c r="C9" s="111"/>
      <c r="D9" s="134">
        <f>SUM(D7:D8)</f>
        <v>165</v>
      </c>
      <c r="E9" s="339" t="s">
        <v>137</v>
      </c>
      <c r="F9" s="339"/>
      <c r="G9" s="339"/>
      <c r="H9" s="339"/>
      <c r="I9" s="139">
        <f>SUM(I7:I8)</f>
        <v>0</v>
      </c>
      <c r="J9" s="111"/>
      <c r="K9" s="127">
        <f>SUM(K7:K8)</f>
        <v>0</v>
      </c>
    </row>
    <row r="10" spans="1:11" s="48" customFormat="1" ht="11.25" customHeight="1" x14ac:dyDescent="0.2">
      <c r="A10" s="41"/>
      <c r="B10" s="42"/>
      <c r="C10" s="43"/>
      <c r="D10" s="44"/>
      <c r="E10" s="45"/>
      <c r="F10" s="45"/>
      <c r="G10" s="46"/>
      <c r="H10" s="46"/>
      <c r="I10" s="45"/>
      <c r="J10" s="45"/>
      <c r="K10" s="47"/>
    </row>
    <row r="11" spans="1:11" s="15" customFormat="1" ht="19.5" customHeight="1" x14ac:dyDescent="0.25">
      <c r="A11" s="318" t="s">
        <v>38</v>
      </c>
      <c r="B11" s="318"/>
      <c r="C11" s="318"/>
      <c r="D11" s="318"/>
      <c r="E11" s="318"/>
      <c r="F11" s="318"/>
      <c r="G11" s="318"/>
    </row>
    <row r="12" spans="1:11" s="15" customFormat="1" ht="9" customHeight="1" x14ac:dyDescent="0.25">
      <c r="A12" s="219"/>
      <c r="B12" s="219"/>
      <c r="C12" s="219"/>
      <c r="D12" s="137"/>
      <c r="E12" s="219"/>
      <c r="F12" s="219"/>
      <c r="G12" s="219"/>
    </row>
    <row r="13" spans="1:11" s="49" customFormat="1" ht="15.75" customHeight="1" x14ac:dyDescent="0.25">
      <c r="A13" s="319" t="s">
        <v>1</v>
      </c>
      <c r="B13" s="319"/>
      <c r="C13" s="310" t="str">
        <f>IF('Príloha č. 1'!$C$6="","",'Príloha č. 1'!$C$6)</f>
        <v/>
      </c>
      <c r="D13" s="310"/>
      <c r="E13" s="310"/>
      <c r="F13" s="310"/>
      <c r="G13" s="310"/>
    </row>
    <row r="14" spans="1:11" s="49" customFormat="1" ht="15.75" customHeight="1" x14ac:dyDescent="0.25">
      <c r="A14" s="306" t="s">
        <v>2</v>
      </c>
      <c r="B14" s="306"/>
      <c r="C14" s="340" t="str">
        <f>IF('Príloha č. 1'!$C$7="","",'Príloha č. 1'!$C$7)</f>
        <v/>
      </c>
      <c r="D14" s="340"/>
      <c r="E14" s="340"/>
      <c r="F14" s="340"/>
      <c r="G14" s="340"/>
    </row>
    <row r="15" spans="1:11" s="49" customFormat="1" ht="15.75" customHeight="1" x14ac:dyDescent="0.25">
      <c r="A15" s="306" t="s">
        <v>3</v>
      </c>
      <c r="B15" s="306"/>
      <c r="C15" s="306" t="str">
        <f>IF('Príloha č. 1'!C8:D8="","",'Príloha č. 1'!C8:D8)</f>
        <v/>
      </c>
      <c r="D15" s="306"/>
      <c r="E15" s="306"/>
      <c r="F15" s="306"/>
      <c r="G15" s="306"/>
    </row>
    <row r="16" spans="1:11" s="49" customFormat="1" ht="15.75" customHeight="1" x14ac:dyDescent="0.25">
      <c r="A16" s="306" t="s">
        <v>4</v>
      </c>
      <c r="B16" s="306"/>
      <c r="C16" s="306" t="str">
        <f>IF('Príloha č. 1'!C9:D9="","",'Príloha č. 1'!C9:D9)</f>
        <v/>
      </c>
      <c r="D16" s="306"/>
      <c r="E16" s="306"/>
      <c r="F16" s="306"/>
      <c r="G16" s="306"/>
    </row>
    <row r="19" spans="1:11" ht="15.75" customHeight="1" x14ac:dyDescent="0.2">
      <c r="A19" s="30" t="s">
        <v>8</v>
      </c>
      <c r="B19" s="97" t="str">
        <f>IF('Príloha č. 1'!B23:B23="","",'Príloha č. 1'!B23:B23)</f>
        <v/>
      </c>
    </row>
    <row r="20" spans="1:11" ht="15.75" customHeight="1" x14ac:dyDescent="0.2">
      <c r="A20" s="30" t="s">
        <v>9</v>
      </c>
      <c r="B20" s="23" t="str">
        <f>IF('Príloha č. 1'!B24:B24="","",'Príloha č. 1'!B24:B24)</f>
        <v/>
      </c>
    </row>
    <row r="21" spans="1:11" ht="12.75" customHeight="1" x14ac:dyDescent="0.2">
      <c r="F21" s="140"/>
      <c r="G21" s="140"/>
      <c r="H21" s="140"/>
    </row>
    <row r="22" spans="1:11" ht="33.75" customHeight="1" x14ac:dyDescent="0.2">
      <c r="F22" s="341" t="s">
        <v>148</v>
      </c>
      <c r="G22" s="341"/>
      <c r="H22" s="341"/>
      <c r="I22" s="338"/>
      <c r="J22" s="338"/>
      <c r="K22" s="338"/>
    </row>
    <row r="23" spans="1:11" s="51" customFormat="1" ht="11.25" x14ac:dyDescent="0.2">
      <c r="A23" s="308" t="s">
        <v>10</v>
      </c>
      <c r="B23" s="308"/>
      <c r="D23" s="138"/>
    </row>
    <row r="24" spans="1:11" s="51" customFormat="1" ht="12" customHeight="1" x14ac:dyDescent="0.2">
      <c r="A24" s="52"/>
      <c r="B24" s="53" t="s">
        <v>11</v>
      </c>
      <c r="C24" s="54"/>
      <c r="D24" s="55"/>
    </row>
  </sheetData>
  <mergeCells count="22">
    <mergeCell ref="A23:B23"/>
    <mergeCell ref="A15:B15"/>
    <mergeCell ref="C15:G15"/>
    <mergeCell ref="A16:B16"/>
    <mergeCell ref="C16:G16"/>
    <mergeCell ref="F22:H22"/>
    <mergeCell ref="I22:K22"/>
    <mergeCell ref="E9:H9"/>
    <mergeCell ref="A11:G11"/>
    <mergeCell ref="A13:B13"/>
    <mergeCell ref="C13:G13"/>
    <mergeCell ref="A14:B14"/>
    <mergeCell ref="C14:G14"/>
    <mergeCell ref="A1:B1"/>
    <mergeCell ref="A2:K2"/>
    <mergeCell ref="A3:K3"/>
    <mergeCell ref="A4:A5"/>
    <mergeCell ref="B4:B5"/>
    <mergeCell ref="C4:C5"/>
    <mergeCell ref="D4:D5"/>
    <mergeCell ref="E4:H4"/>
    <mergeCell ref="I4:K4"/>
  </mergeCells>
  <conditionalFormatting sqref="B19:B20">
    <cfRule type="containsBlanks" dxfId="9" priority="3">
      <formula>LEN(TRIM(B19))=0</formula>
    </cfRule>
  </conditionalFormatting>
  <conditionalFormatting sqref="C13:G16">
    <cfRule type="containsBlanks" dxfId="8" priority="1">
      <formula>LEN(TRIM(C13))=0</formula>
    </cfRule>
  </conditionalFormatting>
  <conditionalFormatting sqref="E10:F10">
    <cfRule type="cellIs" dxfId="7" priority="2" operator="greaterThan">
      <formula>2560820</formula>
    </cfRule>
  </conditionalFormatting>
  <conditionalFormatting sqref="I10:J10">
    <cfRule type="cellIs" dxfId="6" priority="4" operator="greaterThan">
      <formula>2560820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árok36">
    <tabColor rgb="FFFFFF00"/>
    <pageSetUpPr fitToPage="1"/>
  </sheetPr>
  <dimension ref="A1:M34"/>
  <sheetViews>
    <sheetView showGridLines="0" zoomScale="80" zoomScaleNormal="80" workbookViewId="0">
      <selection activeCell="O18" sqref="O18"/>
    </sheetView>
  </sheetViews>
  <sheetFormatPr defaultRowHeight="12.75" x14ac:dyDescent="0.2"/>
  <cols>
    <col min="1" max="1" width="5.28515625" style="30" customWidth="1"/>
    <col min="2" max="2" width="35.7109375" style="30" customWidth="1"/>
    <col min="3" max="3" width="31.7109375" style="30" customWidth="1"/>
    <col min="4" max="7" width="12.7109375" style="66" customWidth="1"/>
    <col min="8" max="8" width="15.7109375" style="66" customWidth="1"/>
    <col min="9" max="9" width="7.85546875" style="30" customWidth="1"/>
    <col min="10" max="10" width="15.7109375" style="30" customWidth="1"/>
    <col min="11" max="11" width="10.7109375" style="30" customWidth="1"/>
    <col min="12" max="12" width="15.7109375" style="30" customWidth="1"/>
    <col min="13" max="13" width="13.5703125" style="30" customWidth="1"/>
    <col min="14" max="16384" width="9.140625" style="30"/>
  </cols>
  <sheetData>
    <row r="1" spans="1:13" ht="15" customHeight="1" x14ac:dyDescent="0.2">
      <c r="A1" s="309" t="s">
        <v>12</v>
      </c>
      <c r="B1" s="309"/>
      <c r="C1" s="152"/>
    </row>
    <row r="2" spans="1:13" ht="37.5" customHeight="1" x14ac:dyDescent="0.2">
      <c r="A2" s="310" t="str">
        <f>'Príloha č. 1'!A2:B2</f>
        <v>Katertizačné systémy pre náhradu aortálnej chlopne bioprotézou s príslušenstvom vrátane poskytovania služieb (Katetrizačné systémy pre náhradu aortálnej chlopne bioprotézou s osobitným zreteľom na samoexpandovateľnú nitinolovú bioprotézu s príslušenstvom vrátane poskytovania služieb)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</row>
    <row r="3" spans="1:13" ht="15" customHeight="1" x14ac:dyDescent="0.2">
      <c r="A3" s="342"/>
      <c r="B3" s="342"/>
      <c r="C3" s="66"/>
    </row>
    <row r="4" spans="1:13" s="31" customFormat="1" ht="45" customHeight="1" x14ac:dyDescent="0.25">
      <c r="A4" s="343" t="s">
        <v>45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</row>
    <row r="5" spans="1:13" s="49" customFormat="1" ht="39.75" customHeight="1" thickBot="1" x14ac:dyDescent="0.3">
      <c r="A5" s="344" t="s">
        <v>138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</row>
    <row r="6" spans="1:13" s="32" customFormat="1" ht="24.75" customHeight="1" x14ac:dyDescent="0.25">
      <c r="A6" s="351" t="s">
        <v>40</v>
      </c>
      <c r="B6" s="353" t="s">
        <v>50</v>
      </c>
      <c r="C6" s="355" t="s">
        <v>51</v>
      </c>
      <c r="D6" s="357" t="s">
        <v>47</v>
      </c>
      <c r="E6" s="357" t="s">
        <v>49</v>
      </c>
      <c r="F6" s="359" t="s">
        <v>48</v>
      </c>
      <c r="G6" s="361" t="s">
        <v>53</v>
      </c>
      <c r="H6" s="363" t="s">
        <v>54</v>
      </c>
      <c r="I6" s="365" t="s">
        <v>46</v>
      </c>
      <c r="J6" s="367" t="s">
        <v>62</v>
      </c>
      <c r="K6" s="368"/>
      <c r="L6" s="369"/>
      <c r="M6" s="370" t="s">
        <v>72</v>
      </c>
    </row>
    <row r="7" spans="1:13" s="32" customFormat="1" ht="58.5" customHeight="1" x14ac:dyDescent="0.25">
      <c r="A7" s="352"/>
      <c r="B7" s="354"/>
      <c r="C7" s="356"/>
      <c r="D7" s="358"/>
      <c r="E7" s="358"/>
      <c r="F7" s="360"/>
      <c r="G7" s="362"/>
      <c r="H7" s="364"/>
      <c r="I7" s="366"/>
      <c r="J7" s="33" t="s">
        <v>42</v>
      </c>
      <c r="K7" s="34" t="s">
        <v>64</v>
      </c>
      <c r="L7" s="148" t="s">
        <v>43</v>
      </c>
      <c r="M7" s="371"/>
    </row>
    <row r="8" spans="1:13" s="38" customFormat="1" ht="12" customHeight="1" x14ac:dyDescent="0.25">
      <c r="A8" s="69" t="s">
        <v>27</v>
      </c>
      <c r="B8" s="70" t="s">
        <v>28</v>
      </c>
      <c r="C8" s="72" t="s">
        <v>29</v>
      </c>
      <c r="D8" s="75" t="s">
        <v>30</v>
      </c>
      <c r="E8" s="75" t="s">
        <v>31</v>
      </c>
      <c r="F8" s="86" t="s">
        <v>32</v>
      </c>
      <c r="G8" s="73" t="s">
        <v>33</v>
      </c>
      <c r="H8" s="74" t="s">
        <v>34</v>
      </c>
      <c r="I8" s="71" t="s">
        <v>35</v>
      </c>
      <c r="J8" s="68" t="s">
        <v>36</v>
      </c>
      <c r="K8" s="67" t="s">
        <v>52</v>
      </c>
      <c r="L8" s="149" t="s">
        <v>55</v>
      </c>
      <c r="M8" s="147" t="s">
        <v>70</v>
      </c>
    </row>
    <row r="9" spans="1:13" s="40" customFormat="1" ht="29.1" customHeight="1" x14ac:dyDescent="0.25">
      <c r="A9" s="76"/>
      <c r="B9" s="114"/>
      <c r="C9" s="117"/>
      <c r="D9" s="77"/>
      <c r="E9" s="345" t="s">
        <v>141</v>
      </c>
      <c r="F9" s="87"/>
      <c r="G9" s="90"/>
      <c r="H9" s="78"/>
      <c r="I9" s="79" t="s">
        <v>39</v>
      </c>
      <c r="J9" s="108"/>
      <c r="K9" s="120"/>
      <c r="L9" s="129"/>
      <c r="M9" s="348" t="s">
        <v>139</v>
      </c>
    </row>
    <row r="10" spans="1:13" s="40" customFormat="1" ht="27.75" customHeight="1" x14ac:dyDescent="0.25">
      <c r="A10" s="123"/>
      <c r="B10" s="115"/>
      <c r="C10" s="118"/>
      <c r="D10" s="80"/>
      <c r="E10" s="346"/>
      <c r="F10" s="88"/>
      <c r="G10" s="91"/>
      <c r="H10" s="81"/>
      <c r="I10" s="82"/>
      <c r="J10" s="112"/>
      <c r="K10" s="121"/>
      <c r="L10" s="150"/>
      <c r="M10" s="349"/>
    </row>
    <row r="11" spans="1:13" s="40" customFormat="1" ht="29.1" customHeight="1" thickBot="1" x14ac:dyDescent="0.3">
      <c r="A11" s="124"/>
      <c r="B11" s="116"/>
      <c r="C11" s="119"/>
      <c r="D11" s="83"/>
      <c r="E11" s="347"/>
      <c r="F11" s="89"/>
      <c r="G11" s="92"/>
      <c r="H11" s="84"/>
      <c r="I11" s="85"/>
      <c r="J11" s="113"/>
      <c r="K11" s="122"/>
      <c r="L11" s="151"/>
      <c r="M11" s="350"/>
    </row>
    <row r="12" spans="1:13" s="40" customFormat="1" ht="29.1" customHeight="1" x14ac:dyDescent="0.25">
      <c r="A12" s="103"/>
      <c r="B12" s="131"/>
      <c r="C12" s="131"/>
      <c r="D12" s="103"/>
      <c r="E12" s="220"/>
      <c r="F12" s="103"/>
      <c r="G12" s="103"/>
      <c r="H12" s="103"/>
      <c r="I12" s="103"/>
      <c r="J12" s="132"/>
      <c r="K12" s="133"/>
      <c r="L12" s="132"/>
      <c r="M12" s="103"/>
    </row>
    <row r="13" spans="1:13" s="49" customFormat="1" ht="27.75" customHeight="1" thickBot="1" x14ac:dyDescent="0.3">
      <c r="A13" s="372" t="s">
        <v>133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</row>
    <row r="14" spans="1:13" s="32" customFormat="1" ht="24.75" customHeight="1" x14ac:dyDescent="0.25">
      <c r="A14" s="351" t="s">
        <v>40</v>
      </c>
      <c r="B14" s="353" t="s">
        <v>50</v>
      </c>
      <c r="C14" s="355" t="s">
        <v>51</v>
      </c>
      <c r="D14" s="357" t="s">
        <v>47</v>
      </c>
      <c r="E14" s="357" t="s">
        <v>49</v>
      </c>
      <c r="F14" s="359" t="s">
        <v>48</v>
      </c>
      <c r="G14" s="361" t="s">
        <v>53</v>
      </c>
      <c r="H14" s="363" t="s">
        <v>54</v>
      </c>
      <c r="I14" s="365" t="s">
        <v>46</v>
      </c>
      <c r="J14" s="367" t="s">
        <v>62</v>
      </c>
      <c r="K14" s="368"/>
      <c r="L14" s="369"/>
      <c r="M14" s="370" t="s">
        <v>72</v>
      </c>
    </row>
    <row r="15" spans="1:13" s="32" customFormat="1" ht="58.5" customHeight="1" x14ac:dyDescent="0.25">
      <c r="A15" s="352"/>
      <c r="B15" s="354"/>
      <c r="C15" s="356"/>
      <c r="D15" s="358"/>
      <c r="E15" s="358"/>
      <c r="F15" s="360"/>
      <c r="G15" s="362"/>
      <c r="H15" s="364"/>
      <c r="I15" s="366"/>
      <c r="J15" s="33" t="s">
        <v>42</v>
      </c>
      <c r="K15" s="34" t="s">
        <v>64</v>
      </c>
      <c r="L15" s="148" t="s">
        <v>43</v>
      </c>
      <c r="M15" s="371"/>
    </row>
    <row r="16" spans="1:13" s="38" customFormat="1" ht="12" customHeight="1" x14ac:dyDescent="0.25">
      <c r="A16" s="69" t="s">
        <v>27</v>
      </c>
      <c r="B16" s="70" t="s">
        <v>28</v>
      </c>
      <c r="C16" s="72" t="s">
        <v>29</v>
      </c>
      <c r="D16" s="75" t="s">
        <v>30</v>
      </c>
      <c r="E16" s="75" t="s">
        <v>31</v>
      </c>
      <c r="F16" s="86" t="s">
        <v>32</v>
      </c>
      <c r="G16" s="73" t="s">
        <v>33</v>
      </c>
      <c r="H16" s="74" t="s">
        <v>34</v>
      </c>
      <c r="I16" s="71" t="s">
        <v>35</v>
      </c>
      <c r="J16" s="68" t="s">
        <v>36</v>
      </c>
      <c r="K16" s="67" t="s">
        <v>52</v>
      </c>
      <c r="L16" s="149" t="s">
        <v>55</v>
      </c>
      <c r="M16" s="147" t="s">
        <v>70</v>
      </c>
    </row>
    <row r="17" spans="1:13" s="40" customFormat="1" ht="29.1" customHeight="1" x14ac:dyDescent="0.25">
      <c r="A17" s="76"/>
      <c r="B17" s="114"/>
      <c r="C17" s="117"/>
      <c r="D17" s="77"/>
      <c r="E17" s="345" t="s">
        <v>142</v>
      </c>
      <c r="F17" s="87"/>
      <c r="G17" s="90"/>
      <c r="H17" s="78"/>
      <c r="I17" s="79" t="s">
        <v>39</v>
      </c>
      <c r="J17" s="108"/>
      <c r="K17" s="120"/>
      <c r="L17" s="129"/>
      <c r="M17" s="348" t="s">
        <v>140</v>
      </c>
    </row>
    <row r="18" spans="1:13" s="40" customFormat="1" ht="29.1" customHeight="1" x14ac:dyDescent="0.25">
      <c r="A18" s="123"/>
      <c r="B18" s="115"/>
      <c r="C18" s="118"/>
      <c r="D18" s="80"/>
      <c r="E18" s="346"/>
      <c r="F18" s="88"/>
      <c r="G18" s="91"/>
      <c r="H18" s="81"/>
      <c r="I18" s="82"/>
      <c r="J18" s="112"/>
      <c r="K18" s="121"/>
      <c r="L18" s="150"/>
      <c r="M18" s="349"/>
    </row>
    <row r="19" spans="1:13" s="40" customFormat="1" ht="29.1" customHeight="1" thickBot="1" x14ac:dyDescent="0.3">
      <c r="A19" s="124"/>
      <c r="B19" s="116"/>
      <c r="C19" s="119"/>
      <c r="D19" s="83"/>
      <c r="E19" s="347"/>
      <c r="F19" s="89"/>
      <c r="G19" s="92"/>
      <c r="H19" s="84"/>
      <c r="I19" s="85"/>
      <c r="J19" s="113"/>
      <c r="K19" s="122"/>
      <c r="L19" s="151"/>
      <c r="M19" s="350"/>
    </row>
    <row r="20" spans="1:13" s="40" customFormat="1" ht="24.95" customHeight="1" x14ac:dyDescent="0.25">
      <c r="A20" s="103"/>
      <c r="B20" s="131"/>
      <c r="C20" s="131"/>
      <c r="D20" s="103"/>
      <c r="E20" s="103"/>
      <c r="F20" s="103"/>
      <c r="G20" s="103"/>
      <c r="H20" s="103"/>
      <c r="I20" s="103"/>
      <c r="J20" s="132"/>
      <c r="K20" s="133"/>
      <c r="L20" s="132"/>
    </row>
    <row r="21" spans="1:13" s="15" customFormat="1" ht="20.100000000000001" customHeight="1" x14ac:dyDescent="0.25">
      <c r="A21" s="318" t="s">
        <v>38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spans="1:13" s="15" customFormat="1" ht="20.100000000000001" customHeight="1" x14ac:dyDescent="0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</row>
    <row r="23" spans="1:13" s="49" customFormat="1" ht="15" customHeight="1" x14ac:dyDescent="0.25">
      <c r="A23" s="319" t="s">
        <v>1</v>
      </c>
      <c r="B23" s="319"/>
      <c r="C23" s="310" t="str">
        <f>IF('Príloha č. 1'!$C$6="","",'Príloha č. 1'!$C$6)</f>
        <v/>
      </c>
      <c r="D23" s="310"/>
      <c r="E23" s="56"/>
      <c r="F23" s="56"/>
      <c r="J23" s="50"/>
    </row>
    <row r="24" spans="1:13" s="49" customFormat="1" ht="15" customHeight="1" x14ac:dyDescent="0.25">
      <c r="A24" s="306" t="s">
        <v>2</v>
      </c>
      <c r="B24" s="306"/>
      <c r="C24" s="340" t="str">
        <f>IF('Príloha č. 1'!$C$7="","",'Príloha č. 1'!$C$7)</f>
        <v/>
      </c>
      <c r="D24" s="340"/>
      <c r="E24" s="40"/>
      <c r="F24" s="40"/>
    </row>
    <row r="25" spans="1:13" s="49" customFormat="1" ht="15" customHeight="1" x14ac:dyDescent="0.25">
      <c r="A25" s="306" t="s">
        <v>3</v>
      </c>
      <c r="B25" s="306"/>
      <c r="C25" s="306" t="str">
        <f>IF('Príloha č. 1'!C8:D8="","",'Príloha č. 1'!C8:D8)</f>
        <v/>
      </c>
      <c r="D25" s="306"/>
      <c r="E25" s="40"/>
      <c r="F25" s="40"/>
    </row>
    <row r="26" spans="1:13" s="49" customFormat="1" ht="15" customHeight="1" x14ac:dyDescent="0.25">
      <c r="A26" s="306" t="s">
        <v>4</v>
      </c>
      <c r="B26" s="306"/>
      <c r="C26" s="306" t="str">
        <f>IF('Príloha č. 1'!C9:D9="","",'Príloha č. 1'!C9:D9)</f>
        <v/>
      </c>
      <c r="D26" s="306"/>
      <c r="E26" s="40"/>
      <c r="F26" s="40"/>
    </row>
    <row r="29" spans="1:13" ht="15" customHeight="1" x14ac:dyDescent="0.2">
      <c r="A29" s="30" t="s">
        <v>8</v>
      </c>
      <c r="B29" s="97" t="str">
        <f>IF('Príloha č. 1'!B23:B23="","",'Príloha č. 1'!B23:B23)</f>
        <v/>
      </c>
      <c r="C29" s="66"/>
      <c r="F29" s="30"/>
      <c r="G29" s="30"/>
      <c r="H29" s="30"/>
    </row>
    <row r="30" spans="1:13" ht="15" customHeight="1" x14ac:dyDescent="0.2">
      <c r="A30" s="30" t="s">
        <v>9</v>
      </c>
      <c r="B30" s="23" t="str">
        <f>IF('Príloha č. 1'!B24:B24="","",'Príloha č. 1'!B24:B24)</f>
        <v/>
      </c>
      <c r="C30" s="66"/>
      <c r="F30" s="30"/>
      <c r="G30" s="30"/>
      <c r="H30" s="30"/>
    </row>
    <row r="31" spans="1:13" ht="39.950000000000003" customHeight="1" x14ac:dyDescent="0.2">
      <c r="G31" s="309" t="s">
        <v>68</v>
      </c>
      <c r="H31" s="309"/>
      <c r="L31" s="66"/>
    </row>
    <row r="32" spans="1:13" ht="45" customHeight="1" x14ac:dyDescent="0.2">
      <c r="E32" s="54"/>
      <c r="F32" s="338" t="s">
        <v>150</v>
      </c>
      <c r="G32" s="338"/>
      <c r="H32" s="338"/>
      <c r="I32" s="338"/>
      <c r="K32" s="338"/>
      <c r="L32" s="338"/>
    </row>
    <row r="33" spans="1:9" s="51" customFormat="1" x14ac:dyDescent="0.2">
      <c r="A33" s="308" t="s">
        <v>10</v>
      </c>
      <c r="B33" s="308"/>
      <c r="C33" s="154"/>
      <c r="D33" s="54"/>
      <c r="E33" s="66"/>
      <c r="F33" s="66"/>
      <c r="G33" s="66"/>
      <c r="H33" s="66"/>
    </row>
    <row r="34" spans="1:9" s="51" customFormat="1" ht="12" customHeight="1" x14ac:dyDescent="0.2">
      <c r="A34" s="52"/>
      <c r="B34" s="53" t="s">
        <v>11</v>
      </c>
      <c r="C34" s="53"/>
      <c r="D34" s="38"/>
      <c r="E34" s="66"/>
      <c r="F34" s="66"/>
      <c r="G34" s="66"/>
      <c r="H34" s="66"/>
      <c r="I34" s="54"/>
    </row>
  </sheetData>
  <mergeCells count="45">
    <mergeCell ref="M14:M15"/>
    <mergeCell ref="E17:E19"/>
    <mergeCell ref="M17:M19"/>
    <mergeCell ref="A13:L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L14"/>
    <mergeCell ref="E9:E11"/>
    <mergeCell ref="M9:M11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A1:B1"/>
    <mergeCell ref="A3:B3"/>
    <mergeCell ref="A4:L4"/>
    <mergeCell ref="A5:M5"/>
    <mergeCell ref="A2:M2"/>
    <mergeCell ref="A21:K21"/>
    <mergeCell ref="A23:B23"/>
    <mergeCell ref="C23:D23"/>
    <mergeCell ref="A24:B24"/>
    <mergeCell ref="C24:D24"/>
    <mergeCell ref="F32:I32"/>
    <mergeCell ref="K32:L32"/>
    <mergeCell ref="A33:B33"/>
    <mergeCell ref="A25:B25"/>
    <mergeCell ref="C25:D25"/>
    <mergeCell ref="A26:B26"/>
    <mergeCell ref="C26:D26"/>
    <mergeCell ref="G31:H31"/>
  </mergeCells>
  <conditionalFormatting sqref="B29:B30">
    <cfRule type="containsBlanks" dxfId="5" priority="2">
      <formula>LEN(TRIM(B29))=0</formula>
    </cfRule>
  </conditionalFormatting>
  <conditionalFormatting sqref="C23:D26">
    <cfRule type="containsBlanks" dxfId="4" priority="1">
      <formula>LEN(TRIM(C23))=0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Hárok39">
    <pageSetUpPr fitToPage="1"/>
  </sheetPr>
  <dimension ref="A1:M32"/>
  <sheetViews>
    <sheetView showGridLines="0" zoomScale="90" zoomScaleNormal="90" workbookViewId="0">
      <selection activeCell="N11" sqref="N11"/>
    </sheetView>
  </sheetViews>
  <sheetFormatPr defaultColWidth="9.140625" defaultRowHeight="12" x14ac:dyDescent="0.2"/>
  <cols>
    <col min="1" max="1" width="5.28515625" style="177" customWidth="1"/>
    <col min="2" max="2" width="26.7109375" style="177" customWidth="1"/>
    <col min="3" max="3" width="23.85546875" style="177" customWidth="1"/>
    <col min="4" max="4" width="20" style="177" customWidth="1"/>
    <col min="5" max="5" width="17" style="177" customWidth="1"/>
    <col min="6" max="6" width="16.5703125" style="177" customWidth="1"/>
    <col min="7" max="16384" width="9.140625" style="177"/>
  </cols>
  <sheetData>
    <row r="1" spans="1:13" ht="12.75" x14ac:dyDescent="0.25">
      <c r="A1" s="271" t="s">
        <v>12</v>
      </c>
      <c r="B1" s="272"/>
      <c r="C1" s="176"/>
      <c r="D1" s="176"/>
      <c r="E1" s="176"/>
      <c r="F1" s="176"/>
    </row>
    <row r="2" spans="1:13" ht="50.25" customHeight="1" x14ac:dyDescent="0.2">
      <c r="A2" s="275" t="s">
        <v>143</v>
      </c>
      <c r="B2" s="275"/>
      <c r="C2" s="275"/>
      <c r="D2" s="275"/>
      <c r="E2" s="275"/>
      <c r="F2" s="275"/>
      <c r="G2" s="260"/>
      <c r="H2" s="260"/>
      <c r="I2" s="260"/>
      <c r="J2" s="260"/>
      <c r="K2" s="260"/>
      <c r="L2" s="260"/>
    </row>
    <row r="3" spans="1:13" ht="24.95" customHeight="1" x14ac:dyDescent="0.2">
      <c r="A3" s="273"/>
      <c r="B3" s="273"/>
      <c r="C3" s="273"/>
      <c r="D3" s="273"/>
      <c r="E3" s="273"/>
      <c r="F3" s="273"/>
    </row>
    <row r="4" spans="1:13" ht="18.75" x14ac:dyDescent="0.3">
      <c r="A4" s="274" t="s">
        <v>78</v>
      </c>
      <c r="B4" s="274"/>
      <c r="C4" s="274"/>
      <c r="D4" s="274"/>
      <c r="E4" s="274"/>
      <c r="F4" s="274"/>
      <c r="G4" s="178"/>
      <c r="H4" s="178"/>
      <c r="I4" s="178"/>
      <c r="J4" s="178"/>
      <c r="K4" s="178"/>
      <c r="L4" s="178"/>
      <c r="M4" s="178"/>
    </row>
    <row r="5" spans="1:13" x14ac:dyDescent="0.2">
      <c r="A5" s="179"/>
      <c r="B5" s="179"/>
      <c r="C5" s="179"/>
      <c r="D5" s="179"/>
      <c r="E5" s="179"/>
      <c r="F5" s="179"/>
    </row>
    <row r="6" spans="1:13" x14ac:dyDescent="0.2">
      <c r="A6" s="179"/>
      <c r="B6" s="179"/>
      <c r="C6" s="179"/>
      <c r="D6" s="179"/>
      <c r="E6" s="179"/>
      <c r="F6" s="179"/>
    </row>
    <row r="7" spans="1:13" x14ac:dyDescent="0.2">
      <c r="A7" s="179"/>
      <c r="B7" s="179"/>
      <c r="C7" s="179"/>
      <c r="D7" s="179"/>
      <c r="E7" s="179"/>
      <c r="F7" s="179"/>
    </row>
    <row r="8" spans="1:13" ht="17.25" customHeight="1" x14ac:dyDescent="0.2">
      <c r="A8" s="269" t="s">
        <v>79</v>
      </c>
      <c r="B8" s="269"/>
      <c r="C8" s="269"/>
      <c r="D8" s="269"/>
      <c r="E8" s="269"/>
      <c r="F8" s="269"/>
    </row>
    <row r="9" spans="1:13" ht="17.25" customHeight="1" x14ac:dyDescent="0.2">
      <c r="A9" s="180"/>
      <c r="B9" s="270" t="s">
        <v>80</v>
      </c>
      <c r="C9" s="270"/>
      <c r="D9" s="270"/>
      <c r="E9" s="180"/>
      <c r="F9" s="180"/>
    </row>
    <row r="10" spans="1:13" ht="9.9499999999999993" customHeight="1" thickBot="1" x14ac:dyDescent="0.25">
      <c r="A10" s="180"/>
      <c r="B10" s="180"/>
      <c r="C10" s="180"/>
      <c r="D10" s="180"/>
      <c r="E10" s="180"/>
      <c r="F10" s="180"/>
    </row>
    <row r="11" spans="1:13" ht="90.75" customHeight="1" x14ac:dyDescent="0.2">
      <c r="A11" s="181" t="s">
        <v>37</v>
      </c>
      <c r="B11" s="182" t="s">
        <v>81</v>
      </c>
      <c r="C11" s="182" t="s">
        <v>82</v>
      </c>
      <c r="D11" s="182" t="s">
        <v>60</v>
      </c>
      <c r="E11" s="183" t="s">
        <v>83</v>
      </c>
      <c r="F11" s="184" t="s">
        <v>84</v>
      </c>
    </row>
    <row r="12" spans="1:13" ht="15" customHeight="1" x14ac:dyDescent="0.2">
      <c r="A12" s="185" t="s">
        <v>27</v>
      </c>
      <c r="B12" s="186" t="s">
        <v>28</v>
      </c>
      <c r="C12" s="186" t="s">
        <v>29</v>
      </c>
      <c r="D12" s="186" t="s">
        <v>30</v>
      </c>
      <c r="E12" s="186" t="s">
        <v>31</v>
      </c>
      <c r="F12" s="187" t="s">
        <v>32</v>
      </c>
    </row>
    <row r="13" spans="1:13" ht="24.95" customHeight="1" x14ac:dyDescent="0.2">
      <c r="A13" s="188"/>
      <c r="B13" s="189"/>
      <c r="C13" s="190"/>
      <c r="D13" s="191"/>
      <c r="E13" s="192"/>
      <c r="F13" s="193"/>
    </row>
    <row r="14" spans="1:13" ht="24.95" customHeight="1" x14ac:dyDescent="0.2">
      <c r="A14" s="188"/>
      <c r="B14" s="189"/>
      <c r="C14" s="190"/>
      <c r="D14" s="191"/>
      <c r="E14" s="192"/>
      <c r="F14" s="193"/>
    </row>
    <row r="15" spans="1:13" s="194" customFormat="1" ht="24.95" customHeight="1" x14ac:dyDescent="0.25">
      <c r="A15" s="188"/>
      <c r="B15" s="189"/>
      <c r="C15" s="190"/>
      <c r="D15" s="191"/>
      <c r="E15" s="192"/>
      <c r="F15" s="193"/>
      <c r="J15" s="261"/>
    </row>
    <row r="16" spans="1:13" s="194" customFormat="1" ht="24.95" customHeight="1" thickBot="1" x14ac:dyDescent="0.3">
      <c r="A16" s="195"/>
      <c r="B16" s="196"/>
      <c r="C16" s="197"/>
      <c r="D16" s="198"/>
      <c r="E16" s="199"/>
      <c r="F16" s="200"/>
    </row>
    <row r="17" spans="1:13" s="194" customFormat="1" ht="15" customHeight="1" x14ac:dyDescent="0.25">
      <c r="A17" s="267"/>
      <c r="B17" s="267"/>
      <c r="C17" s="267"/>
      <c r="D17" s="267"/>
      <c r="E17" s="267"/>
      <c r="F17" s="267"/>
    </row>
    <row r="18" spans="1:13" s="202" customFormat="1" ht="49.5" customHeight="1" x14ac:dyDescent="0.25">
      <c r="A18" s="268" t="s">
        <v>85</v>
      </c>
      <c r="B18" s="268"/>
      <c r="C18" s="268"/>
      <c r="D18" s="268"/>
      <c r="E18" s="268"/>
      <c r="F18" s="268"/>
      <c r="G18" s="201"/>
      <c r="H18" s="201"/>
      <c r="I18" s="201"/>
      <c r="J18" s="201"/>
      <c r="K18" s="201"/>
      <c r="L18" s="201"/>
      <c r="M18" s="201"/>
    </row>
    <row r="19" spans="1:13" s="202" customFormat="1" ht="9.9499999999999993" customHeight="1" x14ac:dyDescent="0.25">
      <c r="A19" s="203"/>
      <c r="B19" s="268"/>
      <c r="C19" s="268"/>
      <c r="D19" s="268"/>
      <c r="E19" s="268"/>
      <c r="F19" s="268"/>
      <c r="G19" s="204"/>
      <c r="H19" s="204"/>
      <c r="I19" s="204"/>
      <c r="J19" s="204"/>
      <c r="K19" s="204"/>
      <c r="L19" s="204"/>
      <c r="M19" s="204"/>
    </row>
    <row r="20" spans="1:13" s="202" customFormat="1" ht="20.100000000000001" customHeight="1" x14ac:dyDescent="0.25">
      <c r="A20" s="269" t="s">
        <v>86</v>
      </c>
      <c r="B20" s="269"/>
      <c r="C20" s="269"/>
      <c r="D20" s="269"/>
      <c r="E20" s="269"/>
      <c r="F20" s="269"/>
      <c r="G20" s="204"/>
      <c r="H20" s="204"/>
      <c r="I20" s="204"/>
      <c r="J20" s="204"/>
      <c r="K20" s="204"/>
      <c r="L20" s="204"/>
      <c r="M20" s="204"/>
    </row>
    <row r="21" spans="1:13" s="202" customFormat="1" ht="20.100000000000001" customHeight="1" x14ac:dyDescent="0.25">
      <c r="A21" s="180"/>
      <c r="B21" s="270" t="s">
        <v>87</v>
      </c>
      <c r="C21" s="270"/>
      <c r="D21" s="270"/>
      <c r="E21" s="270"/>
      <c r="F21" s="270"/>
      <c r="G21" s="204"/>
      <c r="H21" s="204"/>
      <c r="I21" s="204"/>
      <c r="J21" s="204"/>
      <c r="K21" s="204"/>
      <c r="L21" s="204"/>
      <c r="M21" s="204"/>
    </row>
    <row r="22" spans="1:13" s="202" customFormat="1" ht="20.100000000000001" customHeight="1" x14ac:dyDescent="0.25">
      <c r="A22" s="203"/>
      <c r="B22" s="205"/>
      <c r="C22" s="205"/>
      <c r="D22" s="205"/>
      <c r="E22" s="205"/>
      <c r="F22" s="205"/>
      <c r="G22" s="204"/>
      <c r="H22" s="204"/>
      <c r="I22" s="204"/>
      <c r="J22" s="204"/>
      <c r="K22" s="204"/>
      <c r="L22" s="204"/>
      <c r="M22" s="204"/>
    </row>
    <row r="23" spans="1:13" ht="15" customHeight="1" x14ac:dyDescent="0.2">
      <c r="A23" s="203"/>
      <c r="B23" s="205"/>
      <c r="C23" s="205"/>
      <c r="D23" s="205"/>
      <c r="E23" s="205"/>
      <c r="F23" s="205"/>
    </row>
    <row r="24" spans="1:13" s="206" customFormat="1" ht="15" customHeight="1" x14ac:dyDescent="0.25">
      <c r="A24" s="203"/>
      <c r="B24" s="205"/>
      <c r="C24" s="205"/>
      <c r="D24" s="205"/>
      <c r="E24" s="205"/>
      <c r="F24" s="205"/>
    </row>
    <row r="25" spans="1:13" s="206" customFormat="1" ht="15" customHeight="1" x14ac:dyDescent="0.25">
      <c r="A25" s="207"/>
      <c r="B25" s="207"/>
      <c r="C25" s="207"/>
      <c r="D25" s="207"/>
      <c r="E25" s="207"/>
      <c r="F25" s="207"/>
    </row>
    <row r="26" spans="1:13" s="206" customFormat="1" ht="15" x14ac:dyDescent="0.25">
      <c r="A26" s="206" t="s">
        <v>8</v>
      </c>
      <c r="B26" s="263" t="str">
        <f>IF('[1]Príloha č.1'!B23:B23="","",'[1]Príloha č.1'!B23:B23)</f>
        <v/>
      </c>
      <c r="C26" s="263"/>
    </row>
    <row r="27" spans="1:13" s="206" customFormat="1" ht="15" customHeight="1" x14ac:dyDescent="0.25">
      <c r="A27" s="206" t="s">
        <v>9</v>
      </c>
      <c r="B27" s="262" t="str">
        <f>IF('[1]Príloha č.1'!B24:B24="","",'[1]Príloha č.1'!B24:B24)</f>
        <v/>
      </c>
      <c r="C27" s="263"/>
    </row>
    <row r="28" spans="1:13" ht="15" customHeight="1" x14ac:dyDescent="0.25">
      <c r="A28" s="206"/>
      <c r="B28" s="206"/>
      <c r="C28" s="206"/>
      <c r="D28" s="206"/>
      <c r="E28" s="206"/>
      <c r="F28" s="206"/>
    </row>
    <row r="29" spans="1:13" s="210" customFormat="1" ht="15" x14ac:dyDescent="0.25">
      <c r="A29" s="206"/>
      <c r="B29" s="206"/>
      <c r="C29" s="206"/>
      <c r="D29" s="208" t="s">
        <v>88</v>
      </c>
      <c r="E29" s="209"/>
      <c r="F29" s="206"/>
    </row>
    <row r="30" spans="1:13" s="210" customFormat="1" ht="21.75" customHeight="1" x14ac:dyDescent="0.2">
      <c r="A30" s="177"/>
      <c r="B30" s="177"/>
      <c r="C30" s="211"/>
      <c r="D30" s="208" t="s">
        <v>89</v>
      </c>
      <c r="E30" s="264" t="str">
        <f>IF('[1]Príloha č.1'!D27="","",'[1]Príloha č.1'!D27)</f>
        <v/>
      </c>
      <c r="F30" s="264"/>
      <c r="G30" s="212"/>
    </row>
    <row r="31" spans="1:13" x14ac:dyDescent="0.2">
      <c r="A31" s="265" t="s">
        <v>10</v>
      </c>
      <c r="B31" s="265"/>
      <c r="C31" s="210"/>
      <c r="D31" s="210"/>
      <c r="E31" s="210"/>
      <c r="F31" s="210"/>
    </row>
    <row r="32" spans="1:13" x14ac:dyDescent="0.2">
      <c r="A32" s="213"/>
      <c r="B32" s="266" t="s">
        <v>11</v>
      </c>
      <c r="C32" s="266"/>
      <c r="D32" s="266"/>
      <c r="E32" s="266"/>
      <c r="F32" s="266"/>
    </row>
  </sheetData>
  <mergeCells count="16">
    <mergeCell ref="B9:D9"/>
    <mergeCell ref="A1:B1"/>
    <mergeCell ref="A3:F3"/>
    <mergeCell ref="A4:F4"/>
    <mergeCell ref="A8:F8"/>
    <mergeCell ref="A2:F2"/>
    <mergeCell ref="B27:C27"/>
    <mergeCell ref="E30:F30"/>
    <mergeCell ref="A31:B31"/>
    <mergeCell ref="B32:F32"/>
    <mergeCell ref="A17:F17"/>
    <mergeCell ref="A18:F18"/>
    <mergeCell ref="B19:F19"/>
    <mergeCell ref="A20:F20"/>
    <mergeCell ref="B21:F21"/>
    <mergeCell ref="B26:C26"/>
  </mergeCells>
  <conditionalFormatting sqref="B26:C27">
    <cfRule type="containsBlanks" dxfId="3" priority="2">
      <formula>LEN(TRIM(B26))=0</formula>
    </cfRule>
  </conditionalFormatting>
  <conditionalFormatting sqref="E30:F30">
    <cfRule type="containsBlanks" dxfId="2" priority="1">
      <formula>LEN(TRIM(E30))=0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C00000"/>
    <pageSetUpPr fitToPage="1"/>
  </sheetPr>
  <dimension ref="A1:M30"/>
  <sheetViews>
    <sheetView showGridLines="0" zoomScale="90" zoomScaleNormal="90" workbookViewId="0">
      <selection activeCell="A2" sqref="A2:F2"/>
    </sheetView>
  </sheetViews>
  <sheetFormatPr defaultColWidth="9.140625" defaultRowHeight="12" x14ac:dyDescent="0.2"/>
  <cols>
    <col min="1" max="1" width="5.28515625" style="227" customWidth="1"/>
    <col min="2" max="2" width="26.7109375" style="227" customWidth="1"/>
    <col min="3" max="3" width="23.85546875" style="227" customWidth="1"/>
    <col min="4" max="4" width="18.5703125" style="227" customWidth="1"/>
    <col min="5" max="5" width="14.85546875" style="227" customWidth="1"/>
    <col min="6" max="6" width="20.140625" style="227" customWidth="1"/>
    <col min="7" max="16384" width="9.140625" style="227"/>
  </cols>
  <sheetData>
    <row r="1" spans="1:13" ht="12.75" x14ac:dyDescent="0.25">
      <c r="A1" s="263" t="s">
        <v>12</v>
      </c>
      <c r="B1" s="396"/>
      <c r="C1" s="239"/>
      <c r="D1" s="239"/>
      <c r="E1" s="239"/>
      <c r="F1" s="239"/>
    </row>
    <row r="2" spans="1:13" ht="66" customHeight="1" x14ac:dyDescent="0.2">
      <c r="A2" s="275" t="s">
        <v>143</v>
      </c>
      <c r="B2" s="275"/>
      <c r="C2" s="275"/>
      <c r="D2" s="275"/>
      <c r="E2" s="275"/>
      <c r="F2" s="275"/>
      <c r="G2" s="260"/>
      <c r="H2" s="260"/>
      <c r="I2" s="260"/>
      <c r="J2" s="260"/>
      <c r="K2" s="260"/>
      <c r="L2" s="260"/>
    </row>
    <row r="3" spans="1:13" s="231" customFormat="1" ht="39.950000000000003" customHeight="1" x14ac:dyDescent="0.25">
      <c r="A3" s="397" t="s">
        <v>105</v>
      </c>
      <c r="B3" s="397"/>
      <c r="C3" s="397"/>
      <c r="D3" s="397"/>
      <c r="E3" s="397"/>
      <c r="F3" s="397"/>
      <c r="G3" s="238"/>
      <c r="H3" s="238"/>
      <c r="I3" s="238"/>
      <c r="J3" s="238"/>
      <c r="K3" s="238"/>
      <c r="L3" s="238"/>
      <c r="M3" s="238"/>
    </row>
    <row r="4" spans="1:13" x14ac:dyDescent="0.2">
      <c r="A4" s="237"/>
      <c r="B4" s="237"/>
      <c r="C4" s="237"/>
      <c r="D4" s="237"/>
      <c r="E4" s="237"/>
      <c r="F4" s="237"/>
    </row>
    <row r="5" spans="1:13" ht="24.95" customHeight="1" x14ac:dyDescent="0.2">
      <c r="A5" s="398" t="s">
        <v>104</v>
      </c>
      <c r="B5" s="398"/>
      <c r="C5" s="398"/>
      <c r="D5" s="398"/>
      <c r="E5" s="398"/>
      <c r="F5" s="398"/>
    </row>
    <row r="6" spans="1:13" s="177" customFormat="1" ht="30.75" customHeight="1" x14ac:dyDescent="0.2">
      <c r="A6" s="180" t="s">
        <v>100</v>
      </c>
      <c r="B6" s="375" t="s">
        <v>103</v>
      </c>
      <c r="C6" s="375"/>
      <c r="D6" s="375"/>
      <c r="E6" s="375"/>
      <c r="F6" s="375"/>
    </row>
    <row r="7" spans="1:13" s="229" customFormat="1" ht="12.75" customHeight="1" x14ac:dyDescent="0.25">
      <c r="A7" s="230"/>
      <c r="B7" s="230"/>
      <c r="C7" s="230"/>
      <c r="D7" s="230"/>
      <c r="E7" s="230"/>
      <c r="F7" s="230"/>
    </row>
    <row r="8" spans="1:13" s="177" customFormat="1" ht="17.25" customHeight="1" x14ac:dyDescent="0.2">
      <c r="A8" s="180" t="s">
        <v>98</v>
      </c>
      <c r="B8" s="375" t="s">
        <v>102</v>
      </c>
      <c r="C8" s="375"/>
      <c r="D8" s="375"/>
      <c r="E8" s="375"/>
      <c r="F8" s="375"/>
    </row>
    <row r="9" spans="1:13" ht="24.95" customHeight="1" thickBot="1" x14ac:dyDescent="0.25">
      <c r="A9" s="236"/>
      <c r="B9" s="236"/>
      <c r="C9" s="236"/>
      <c r="D9" s="236"/>
      <c r="E9" s="236"/>
      <c r="F9" s="236"/>
    </row>
    <row r="10" spans="1:13" ht="24.95" customHeight="1" x14ac:dyDescent="0.2">
      <c r="A10" s="235" t="s">
        <v>37</v>
      </c>
      <c r="B10" s="376" t="s">
        <v>101</v>
      </c>
      <c r="C10" s="377"/>
      <c r="D10" s="377"/>
      <c r="E10" s="377"/>
      <c r="F10" s="378"/>
    </row>
    <row r="11" spans="1:13" ht="15" customHeight="1" x14ac:dyDescent="0.2">
      <c r="A11" s="234" t="s">
        <v>27</v>
      </c>
      <c r="B11" s="379" t="s">
        <v>28</v>
      </c>
      <c r="C11" s="380"/>
      <c r="D11" s="380"/>
      <c r="E11" s="380"/>
      <c r="F11" s="381"/>
    </row>
    <row r="12" spans="1:13" ht="24.95" customHeight="1" x14ac:dyDescent="0.2">
      <c r="A12" s="233"/>
      <c r="B12" s="382"/>
      <c r="C12" s="383"/>
      <c r="D12" s="383"/>
      <c r="E12" s="383"/>
      <c r="F12" s="384"/>
    </row>
    <row r="13" spans="1:13" ht="24.95" customHeight="1" x14ac:dyDescent="0.2">
      <c r="A13" s="233"/>
      <c r="B13" s="385"/>
      <c r="C13" s="386"/>
      <c r="D13" s="386"/>
      <c r="E13" s="386"/>
      <c r="F13" s="387"/>
    </row>
    <row r="14" spans="1:13" s="231" customFormat="1" ht="24.95" customHeight="1" x14ac:dyDescent="0.25">
      <c r="A14" s="233"/>
      <c r="B14" s="385"/>
      <c r="C14" s="386"/>
      <c r="D14" s="386"/>
      <c r="E14" s="386"/>
      <c r="F14" s="387"/>
    </row>
    <row r="15" spans="1:13" s="231" customFormat="1" ht="24.95" customHeight="1" thickBot="1" x14ac:dyDescent="0.3">
      <c r="A15" s="232"/>
      <c r="B15" s="390"/>
      <c r="C15" s="391"/>
      <c r="D15" s="391"/>
      <c r="E15" s="391"/>
      <c r="F15" s="392"/>
    </row>
    <row r="16" spans="1:13" s="231" customFormat="1" ht="15" customHeight="1" x14ac:dyDescent="0.25">
      <c r="A16" s="394"/>
      <c r="B16" s="394"/>
      <c r="C16" s="394"/>
      <c r="D16" s="394"/>
      <c r="E16" s="394"/>
      <c r="F16" s="394"/>
    </row>
    <row r="17" spans="1:12" s="177" customFormat="1" ht="30.75" customHeight="1" x14ac:dyDescent="0.2">
      <c r="A17" s="180" t="s">
        <v>100</v>
      </c>
      <c r="B17" s="395" t="s">
        <v>99</v>
      </c>
      <c r="C17" s="395"/>
      <c r="D17" s="395"/>
      <c r="E17" s="395"/>
      <c r="F17" s="395"/>
    </row>
    <row r="18" spans="1:12" s="229" customFormat="1" ht="12.75" customHeight="1" x14ac:dyDescent="0.25">
      <c r="A18" s="230"/>
      <c r="B18" s="230"/>
      <c r="C18" s="230"/>
      <c r="D18" s="230"/>
      <c r="E18" s="230"/>
      <c r="F18" s="230"/>
    </row>
    <row r="19" spans="1:12" s="177" customFormat="1" ht="17.25" customHeight="1" x14ac:dyDescent="0.2">
      <c r="A19" s="180" t="s">
        <v>98</v>
      </c>
      <c r="B19" s="395" t="s">
        <v>97</v>
      </c>
      <c r="C19" s="395"/>
      <c r="D19" s="395"/>
      <c r="E19" s="395"/>
      <c r="F19" s="395"/>
    </row>
    <row r="20" spans="1:12" s="206" customFormat="1" ht="15" customHeight="1" x14ac:dyDescent="0.25"/>
    <row r="21" spans="1:12" s="206" customFormat="1" ht="15" x14ac:dyDescent="0.25">
      <c r="A21" s="206" t="s">
        <v>8</v>
      </c>
      <c r="B21" s="263" t="str">
        <f>IF('[2]Príloha č. 1'!B23:B23="","",'[2]Príloha č. 1'!B23:B23)</f>
        <v/>
      </c>
      <c r="C21" s="263"/>
    </row>
    <row r="22" spans="1:12" s="206" customFormat="1" ht="15" customHeight="1" x14ac:dyDescent="0.25">
      <c r="A22" s="206" t="s">
        <v>9</v>
      </c>
      <c r="B22" s="262" t="str">
        <f>IF('[2]Príloha č. 1'!B24:B24="","",'[2]Príloha č. 1'!B24:B24)</f>
        <v/>
      </c>
      <c r="C22" s="263"/>
    </row>
    <row r="23" spans="1:12" ht="15" customHeight="1" x14ac:dyDescent="0.25">
      <c r="A23" s="206"/>
      <c r="B23" s="206"/>
      <c r="C23" s="206"/>
      <c r="D23" s="206"/>
      <c r="E23" s="206"/>
      <c r="F23" s="206"/>
    </row>
    <row r="24" spans="1:12" ht="15" customHeight="1" x14ac:dyDescent="0.25">
      <c r="A24" s="206"/>
      <c r="B24" s="206"/>
      <c r="C24" s="206"/>
      <c r="D24" s="206"/>
      <c r="E24" s="206"/>
      <c r="F24" s="206"/>
    </row>
    <row r="25" spans="1:12" ht="15" customHeight="1" x14ac:dyDescent="0.25">
      <c r="A25" s="206"/>
      <c r="B25" s="206"/>
      <c r="C25" s="206"/>
      <c r="D25" s="206"/>
      <c r="E25" s="206"/>
      <c r="F25" s="206"/>
    </row>
    <row r="26" spans="1:12" ht="20.25" customHeight="1" x14ac:dyDescent="0.25">
      <c r="A26" s="206"/>
      <c r="B26" s="206"/>
      <c r="C26" s="240" t="s">
        <v>77</v>
      </c>
      <c r="D26" s="388" t="str">
        <f>IF('[2]Príloha č. 1'!D27="","",'[2]Príloha č. 1'!D27)</f>
        <v/>
      </c>
      <c r="E26" s="388"/>
      <c r="F26" s="388"/>
    </row>
    <row r="27" spans="1:12" s="30" customFormat="1" ht="45" customHeight="1" x14ac:dyDescent="0.2">
      <c r="A27" s="241"/>
      <c r="B27" s="241"/>
      <c r="C27" s="241"/>
      <c r="D27" s="389" t="s">
        <v>151</v>
      </c>
      <c r="E27" s="389"/>
      <c r="F27" s="389"/>
      <c r="G27" s="228"/>
      <c r="H27" s="228"/>
      <c r="I27" s="228"/>
      <c r="K27" s="338"/>
      <c r="L27" s="338"/>
    </row>
    <row r="28" spans="1:12" x14ac:dyDescent="0.2">
      <c r="A28" s="393" t="s">
        <v>10</v>
      </c>
      <c r="B28" s="393"/>
      <c r="C28" s="242"/>
      <c r="D28" s="242"/>
      <c r="E28" s="242"/>
      <c r="F28" s="242"/>
    </row>
    <row r="29" spans="1:12" x14ac:dyDescent="0.2">
      <c r="A29" s="243"/>
      <c r="B29" s="374" t="s">
        <v>11</v>
      </c>
      <c r="C29" s="374"/>
      <c r="D29" s="374"/>
      <c r="E29" s="374"/>
      <c r="F29" s="374"/>
    </row>
    <row r="30" spans="1:12" x14ac:dyDescent="0.2">
      <c r="A30" s="237"/>
      <c r="B30" s="237"/>
      <c r="C30" s="237"/>
      <c r="D30" s="237"/>
      <c r="E30" s="237"/>
      <c r="F30" s="237"/>
    </row>
  </sheetData>
  <mergeCells count="22">
    <mergeCell ref="K27:L27"/>
    <mergeCell ref="A1:B1"/>
    <mergeCell ref="A3:F3"/>
    <mergeCell ref="A5:F5"/>
    <mergeCell ref="B6:F6"/>
    <mergeCell ref="A2:F2"/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  <mergeCell ref="A28:B28"/>
    <mergeCell ref="A16:F16"/>
    <mergeCell ref="B17:F17"/>
    <mergeCell ref="B19:F19"/>
    <mergeCell ref="B21:C21"/>
    <mergeCell ref="B22:C22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78749999999999998" bottom="0.19685039370078741" header="0.31496062992125984" footer="0.31496062992125984"/>
  <pageSetup paperSize="9" scale="70" orientation="portrait" copies="5" r:id="rId1"/>
  <headerFooter>
    <oddHeader>&amp;L&amp;"Arial,Tučné"&amp;9Príloha č. 9 SP&amp;10
&amp;"Arial,Normálne"Čestné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4</xdr:row>
                    <xdr:rowOff>142875</xdr:rowOff>
                  </from>
                  <to>
                    <xdr:col>1</xdr:col>
                    <xdr:colOff>57150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0</xdr:col>
                    <xdr:colOff>161925</xdr:colOff>
                    <xdr:row>5</xdr:row>
                    <xdr:rowOff>323850</xdr:rowOff>
                  </from>
                  <to>
                    <xdr:col>1</xdr:col>
                    <xdr:colOff>47625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0</xdr:col>
                    <xdr:colOff>161925</xdr:colOff>
                    <xdr:row>15</xdr:row>
                    <xdr:rowOff>0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381000</xdr:rowOff>
                  </from>
                  <to>
                    <xdr:col>1</xdr:col>
                    <xdr:colOff>47625</xdr:colOff>
                    <xdr:row>19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Príloha č. 1</vt:lpstr>
      <vt:lpstr>Príloha č. 2</vt:lpstr>
      <vt:lpstr>Príloha č. 3</vt:lpstr>
      <vt:lpstr>Príloha č. 4 </vt:lpstr>
      <vt:lpstr>Príloha č. 5 </vt:lpstr>
      <vt:lpstr> Príloha č. 6 </vt:lpstr>
      <vt:lpstr>Príloha č. 7 </vt:lpstr>
      <vt:lpstr>Príloha č. 8</vt:lpstr>
      <vt:lpstr>Príloha č. 9</vt:lpstr>
      <vt:lpstr>' Príloha č. 6 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'!Oblasť_tlače</vt:lpstr>
      <vt:lpstr>'Príloha č. 7 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Dana Kapáková</cp:lastModifiedBy>
  <cp:lastPrinted>2026-06-10T08:42:26Z</cp:lastPrinted>
  <dcterms:created xsi:type="dcterms:W3CDTF">2015-02-18T09:10:07Z</dcterms:created>
  <dcterms:modified xsi:type="dcterms:W3CDTF">2026-06-19T11:15:05Z</dcterms:modified>
</cp:coreProperties>
</file>