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48 Dopravné prieskumy/"/>
    </mc:Choice>
  </mc:AlternateContent>
  <xr:revisionPtr revIDLastSave="340" documentId="8_{8B8B04C9-6155-4E39-88DB-D65A927F018C}" xr6:coauthVersionLast="47" xr6:coauthVersionMax="47" xr10:uidLastSave="{9A3CC7D1-BF11-4C08-892F-CF9BCE91F05A}"/>
  <bookViews>
    <workbookView xWindow="-120" yWindow="-120" windowWidth="29040" windowHeight="15720" xr2:uid="{89D3062A-3E8C-407B-A16C-9D1AA0F43D56}"/>
  </bookViews>
  <sheets>
    <sheet name="Ponuka " sheetId="10" r:id="rId1"/>
    <sheet name="Časť č. 3 " sheetId="12" r:id="rId2"/>
    <sheet name="Podmienky účasti - Časť 3" sheetId="17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2">'Podmienky účasti - Časť 3'!$B$2:$I$39</definedName>
    <definedName name="_xlnm.Print_Area" localSheetId="0">'Ponuka '!$B$2:$F$31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2" l="1"/>
  <c r="F17" i="12"/>
  <c r="F15" i="12"/>
  <c r="F14" i="12"/>
  <c r="F12" i="12"/>
  <c r="F11" i="12" s="1"/>
  <c r="F10" i="12"/>
  <c r="F9" i="12"/>
  <c r="F8" i="12"/>
  <c r="F7" i="12"/>
  <c r="F6" i="12" l="1"/>
  <c r="F13" i="12"/>
  <c r="F16" i="12"/>
  <c r="F19" i="12" l="1"/>
  <c r="D27" i="10" s="1"/>
  <c r="E27" i="10" s="1"/>
  <c r="F27" i="10" s="1"/>
  <c r="F28" i="10" s="1"/>
</calcChain>
</file>

<file path=xl/sharedStrings.xml><?xml version="1.0" encoding="utf-8"?>
<sst xmlns="http://schemas.openxmlformats.org/spreadsheetml/2006/main" count="178" uniqueCount="130">
  <si>
    <t>Príloha č. 2 - Ponuka v zákazke „Dopravné prieskumy a rozbory, zhotovenie a kalibrácia dopravného modelu“
Časť 3: Dopravný model, environmentálne modely a súvisiace analýzy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</si>
  <si>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</si>
  <si>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</si>
  <si>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</si>
  <si>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</si>
  <si>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</si>
  <si>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</si>
  <si>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</si>
  <si>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</si>
  <si>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</si>
  <si>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</si>
  <si>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</si>
  <si>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</si>
  <si>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</si>
  <si>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</si>
  <si>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</si>
  <si>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r>
      <t>Vypracoval uchádzač ponuku sám? -</t>
    </r>
    <r>
      <rPr>
        <sz val="11"/>
        <color rgb="FFFF0000"/>
        <rFont val="Calibri"/>
        <family val="2"/>
        <charset val="238"/>
        <scheme val="minor"/>
      </rPr>
      <t xml:space="preserve"> vybrať odpoveď z rozbaľovacieho hárku	</t>
    </r>
  </si>
  <si>
    <t>Áno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</si>
  <si>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</si>
  <si>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rPr>
        <b/>
        <sz val="16"/>
        <color theme="4" tint="-0.249977111117893"/>
        <rFont val="Calibri Light"/>
        <family val="2"/>
        <charset val="238"/>
        <scheme val="major"/>
      </rPr>
      <t>Časť 3: Dopravný model, environmentálne modely a súvisiace analýzy</t>
    </r>
    <r>
      <rPr>
        <sz val="16"/>
        <color theme="4" tint="-0.249977111117893"/>
        <rFont val="Calibri Light"/>
        <family val="2"/>
        <charset val="238"/>
        <scheme val="major"/>
      </rPr>
      <t xml:space="preserve">
</t>
    </r>
    <r>
      <rPr>
        <sz val="12"/>
        <color theme="4" tint="-0.249977111117893"/>
        <rFont val="Calibri Light"/>
        <family val="2"/>
        <charset val="238"/>
        <scheme val="major"/>
      </rPr>
      <t>Uchádzač je oprávnený predložiť ponuku na ktorúkoľvek časť zákazky, aj na všetky tri časti.</t>
    </r>
  </si>
  <si>
    <t>Kritérium č. 1:</t>
  </si>
  <si>
    <t>Celková cena</t>
  </si>
  <si>
    <t>Názov položky</t>
  </si>
  <si>
    <t xml:space="preserve">Počet </t>
  </si>
  <si>
    <t>Suma v EUR bez DPH</t>
  </si>
  <si>
    <t>Výška DPH</t>
  </si>
  <si>
    <t xml:space="preserve">Suma v EUR s DPH </t>
  </si>
  <si>
    <t>Celková cena pre časť č. 3</t>
  </si>
  <si>
    <t>Spolu</t>
  </si>
  <si>
    <t>V ...</t>
  </si>
  <si>
    <t xml:space="preserve">Dátum: </t>
  </si>
  <si>
    <t>Podpis</t>
  </si>
  <si>
    <t>NÁVRH POLOŽKOVÉHO ROZPOČTU (Cenový list)</t>
  </si>
  <si>
    <t>Názov zákazky: Dopravné prieskumy a rozbory, zhotovenie a kalibrácia dopravného modelu</t>
  </si>
  <si>
    <t>Časť 3: Dopravný model, environmentálne modely a súvisiace analýzy</t>
  </si>
  <si>
    <t>Pol. č.</t>
  </si>
  <si>
    <t>Popis položky</t>
  </si>
  <si>
    <t>Merná jednotka (MJ)</t>
  </si>
  <si>
    <t>Počet MJ</t>
  </si>
  <si>
    <t>Jednotková cena (bez DPH)</t>
  </si>
  <si>
    <t>Cena celkom (bez DPH)</t>
  </si>
  <si>
    <t>3.1</t>
  </si>
  <si>
    <t>* Dopravný model a softvér</t>
  </si>
  <si>
    <t>3.1.1</t>
  </si>
  <si>
    <t>* Licencie softvéru (PTV Visum alebo ekvivalent) – 3x trvalá licencia pre Objednávateľa vrátane 1. roka údržby</t>
  </si>
  <si>
    <t>balík</t>
  </si>
  <si>
    <t>3.1.2</t>
  </si>
  <si>
    <t>Aktualizácia Modelu ponuky (Supply) – Cestná sieť, MHD (GTFS), Cyklo, Geometria</t>
  </si>
  <si>
    <t>kpl</t>
  </si>
  <si>
    <t>3.1.3</t>
  </si>
  <si>
    <t>Aktualizácia Modelu dopytu (Demand) – Tour-based model, Komerčná doprava, Externá zdrojová/cieľová doprava, Model statickej dopravy (parkovanie)</t>
  </si>
  <si>
    <t>3.1.4</t>
  </si>
  <si>
    <t>Kalibrácia a Validácia dopravného modelu (splnenie kritérií GEH/SQV)</t>
  </si>
  <si>
    <t>3.2</t>
  </si>
  <si>
    <t>Externé dáta</t>
  </si>
  <si>
    <t>3.2.1</t>
  </si>
  <si>
    <t>Spracovanie, integrácia a harmonizácia poskytnutých inštitucionálnych dát (NDS, ZSSK, BID atď.) a obstaranie špecifických technických licencií (napr. HBEFA)</t>
  </si>
  <si>
    <t>3.3</t>
  </si>
  <si>
    <t>Environmentálne modely</t>
  </si>
  <si>
    <t>3.3.1</t>
  </si>
  <si>
    <t>Vytvorenie Emisného modelu (metodika HBEFA)</t>
  </si>
  <si>
    <t>3.3.2</t>
  </si>
  <si>
    <t>Vytvorenie Hlukového modelu (metodika CNOSSOS-EU)</t>
  </si>
  <si>
    <t>3.4</t>
  </si>
  <si>
    <t>Analýzy a Školenia</t>
  </si>
  <si>
    <t>3.4.1</t>
  </si>
  <si>
    <t>Analýza priepustnosti cestnej siete (40 križovatiek)</t>
  </si>
  <si>
    <t>3.4.2</t>
  </si>
  <si>
    <t>Školenia a prenos know-how (pre 3 osoby)</t>
  </si>
  <si>
    <t>hodina</t>
  </si>
  <si>
    <t>SPOLU ZA ČASŤ 3 (bez DPH):</t>
  </si>
  <si>
    <r>
      <rPr>
        <b/>
        <sz val="14"/>
        <color rgb="FF000000"/>
        <rFont val="Calibri"/>
        <scheme val="minor"/>
      </rPr>
      <t xml:space="preserve">* Dôležité upozornenie k položke 3.1.1 (Licencie softvéru):
</t>
    </r>
    <r>
      <rPr>
        <sz val="14"/>
        <color rgb="FF000000"/>
        <rFont val="Calibri"/>
        <scheme val="minor"/>
      </rPr>
      <t>Verejný obstarávateľ (Hlavné mesto SR Bratislava) disponuje existujúcimi trvalými licenciami softvérového prostredia PTV Visum.
V prípade, ak uchádzač navrhne realizáciu Diela v prostredí PTV Visum, je povinný v položke 3.1.1 uviesť cenu 0,00 EUR. Uchádzač v takomto prípade nie je oprávnený požadovať úhradu nákladov na licencie.
V prípade, ak uchádzač navrhne realizáciu Diela v inom (ekvivalentnom) softvérovom prostredí, je povinný v položke 3.1.1 naceniť a zabezpečiť dodanie 3 trvalých licencií softvéru pre Objednávateľa vrátane 1. roka údržby a technickej podpory v súlade s požiadavkami definovanými v Prílohe č. 1 (Opis predmetu zákazky).</t>
    </r>
  </si>
  <si>
    <r>
      <rPr>
        <b/>
        <sz val="14"/>
        <color rgb="FF000000"/>
        <rFont val="Calibri"/>
        <scheme val="minor"/>
      </rPr>
      <t xml:space="preserve">Cena dát: </t>
    </r>
    <r>
      <rPr>
        <sz val="14"/>
        <color rgb="FF000000"/>
        <rFont val="Calibri"/>
        <scheme val="minor"/>
      </rPr>
      <t>Položka 3.2.1 slúži na nacenenie inžinierskej práce spojenej s integráciou rozsiahlych inštitucionálnych dát, ktoré poskytne Objednávateľ bezodplatne. Uchádzač sem nezahŕňa nákup týchto inštitucionálnych dát.</t>
    </r>
  </si>
  <si>
    <r>
      <rPr>
        <b/>
        <sz val="14"/>
        <color rgb="FF000000"/>
        <rFont val="Calibri"/>
        <scheme val="minor"/>
      </rPr>
      <t>Školenia:</t>
    </r>
    <r>
      <rPr>
        <sz val="14"/>
        <color rgb="FF000000"/>
        <rFont val="Calibri"/>
        <scheme val="minor"/>
      </rPr>
      <t xml:space="preserve"> Rozsah 24 hodín je minimálny záväzný rozsah (zodpovedá 3 pracovným dňom školení v zmysle príslušnej kapitoly Opisu predmetu zákazky).</t>
    </r>
  </si>
  <si>
    <t>Podmienka účasti podľa</t>
  </si>
  <si>
    <t>§ 34 ods. 1 písm. a) ZVO - Zoznam poskytnutých služieb 
Časť 3: Dopravný model, environmentálne modely a súvisiace analýzy</t>
  </si>
  <si>
    <t>Názov zákazky</t>
  </si>
  <si>
    <t>Odberateľ (meno a adresa)</t>
  </si>
  <si>
    <t>Predmet plnenia (stručný opis poskytovaných služieb)</t>
  </si>
  <si>
    <t>Lehota poskytnutia služby
(od – do, v tvare MM/RRRR)</t>
  </si>
  <si>
    <t>Kontaktná osoba u odberateľa  tel./ e-mail na overenie</t>
  </si>
  <si>
    <t>Registračné číslo referencie (UVO) / link na overenie referencie</t>
  </si>
  <si>
    <t>[MM/RRRR -MM/RRRR]</t>
  </si>
  <si>
    <t>§ 34 ods. 1 písm. g) ZVO - Osoby určené na plnenie zmluvy 
Časť 3: Dopravný model, environmentálne modely a súvisiace analýzy</t>
  </si>
  <si>
    <t>Projektový manažér</t>
  </si>
  <si>
    <t>Meno a priezvisko:</t>
  </si>
  <si>
    <t>Certifikát projektového riadenia</t>
  </si>
  <si>
    <r>
      <t>Čestne vyhlasujem</t>
    </r>
    <r>
      <rPr>
        <sz val="11"/>
        <rFont val="Calibri"/>
        <family val="2"/>
        <charset val="238"/>
        <scheme val="minor"/>
      </rPr>
      <t>, že daný odborník je v čase predloženia ponuky v pracovnoprávnom pomere s uchádzačom</t>
    </r>
  </si>
  <si>
    <t>Skúsenosti odborníka: Projektový manažér</t>
  </si>
  <si>
    <t xml:space="preserve">Hlavný dopravný modelár </t>
  </si>
  <si>
    <r>
      <t>Čestne vyhlasujem</t>
    </r>
    <r>
      <rPr>
        <sz val="11"/>
        <color theme="1"/>
        <rFont val="Calibri"/>
        <family val="2"/>
        <charset val="238"/>
        <scheme val="minor"/>
      </rPr>
      <t>, že daný odborník je v čase predloženia ponuky v pracovnoprávnom pomere s uchádzačom</t>
    </r>
  </si>
  <si>
    <t>Skúsenosti odborníka: Hlavný dopravný modelár</t>
  </si>
  <si>
    <t xml:space="preserve">Environmentálny modelár (emisie a hluk) </t>
  </si>
  <si>
    <t>Skúsenosti odborníka: Enviromentálny modelár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</si>
  <si>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</si>
  <si>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</si>
  <si>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</si>
  <si>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</si>
  <si>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</si>
  <si>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</si>
  <si>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</si>
  <si>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</si>
  <si>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</si>
  <si>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</si>
  <si>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</si>
  <si>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</si>
  <si>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</si>
  <si>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</si>
  <si>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</si>
  <si>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</si>
  <si>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</si>
  <si>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</si>
  <si>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</si>
  <si>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</si>
  <si>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</si>
  <si>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</si>
  <si>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</si>
  <si>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</si>
  <si>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</si>
  <si>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</si>
  <si>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</si>
  <si>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</si>
  <si>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</si>
  <si>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</si>
  <si>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</si>
  <si>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</si>
  <si>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</si>
  <si>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</si>
  <si>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</si>
  <si>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Meno a priezvisko:
Obchodné meno alebo názov:
Sídlo alebo miesto podnikania:
Identifikačné číslo, ak bolo pridelené: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</si>
</sst>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4" tint="-0.249977111117893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1F1F1F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1F1F1F"/>
      <name val="Calibri"/>
      <family val="2"/>
      <charset val="238"/>
    </font>
    <font>
      <sz val="12"/>
      <color rgb="FF1F1F1F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86">
    <xf numFmtId="0" fontId="0" fillId="0" borderId="0" xfId="0"/>
    <xf numFmtId="0" fontId="7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7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0" fillId="0" borderId="0" xfId="0" applyProtection="1">
      <protection hidden="1"/>
    </xf>
    <xf numFmtId="0" fontId="12" fillId="0" borderId="6" xfId="2" applyFont="1" applyFill="1" applyBorder="1" applyAlignment="1" applyProtection="1">
      <alignment vertical="center" wrapText="1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1" xfId="2" applyFont="1" applyFill="1" applyBorder="1" applyAlignment="1" applyProtection="1">
      <alignment vertical="center" wrapText="1"/>
      <protection hidden="1"/>
    </xf>
    <xf numFmtId="0" fontId="4" fillId="5" borderId="10" xfId="2" applyFont="1" applyFill="1" applyBorder="1" applyProtection="1">
      <protection hidden="1"/>
    </xf>
    <xf numFmtId="0" fontId="4" fillId="5" borderId="13" xfId="2" applyFont="1" applyFill="1" applyBorder="1" applyProtection="1">
      <protection hidden="1"/>
    </xf>
    <xf numFmtId="0" fontId="13" fillId="0" borderId="33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wrapText="1"/>
      <protection hidden="1"/>
    </xf>
    <xf numFmtId="0" fontId="13" fillId="0" borderId="35" xfId="2" applyFont="1" applyFill="1" applyBorder="1" applyAlignment="1" applyProtection="1">
      <alignment wrapText="1"/>
      <protection hidden="1"/>
    </xf>
    <xf numFmtId="0" fontId="12" fillId="0" borderId="14" xfId="2" applyFont="1" applyFill="1" applyBorder="1" applyAlignment="1" applyProtection="1">
      <alignment horizontal="center"/>
      <protection hidden="1"/>
    </xf>
    <xf numFmtId="0" fontId="15" fillId="0" borderId="25" xfId="4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4" fillId="5" borderId="35" xfId="2" applyFont="1" applyFill="1" applyBorder="1" applyProtection="1">
      <protection hidden="1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8" fillId="0" borderId="0" xfId="0" applyFont="1"/>
    <xf numFmtId="49" fontId="21" fillId="6" borderId="0" xfId="0" applyNumberFormat="1" applyFont="1" applyFill="1" applyAlignment="1">
      <alignment horizontal="left" vertical="center" wrapText="1" readingOrder="1"/>
    </xf>
    <xf numFmtId="49" fontId="22" fillId="7" borderId="0" xfId="0" applyNumberFormat="1" applyFont="1" applyFill="1" applyAlignment="1">
      <alignment horizontal="left" vertical="center" wrapText="1" readingOrder="1"/>
    </xf>
    <xf numFmtId="49" fontId="22" fillId="8" borderId="0" xfId="0" applyNumberFormat="1" applyFont="1" applyFill="1" applyAlignment="1">
      <alignment horizontal="left" vertical="center" readingOrder="1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24" fillId="6" borderId="0" xfId="0" applyFont="1" applyFill="1" applyAlignment="1">
      <alignment horizontal="left" vertical="center" wrapText="1" indent="1" readingOrder="1"/>
    </xf>
    <xf numFmtId="0" fontId="26" fillId="7" borderId="0" xfId="0" applyFont="1" applyFill="1" applyAlignment="1">
      <alignment horizontal="left" vertical="center" wrapText="1" indent="1" readingOrder="1"/>
    </xf>
    <xf numFmtId="0" fontId="25" fillId="8" borderId="0" xfId="0" applyFont="1" applyFill="1" applyAlignment="1">
      <alignment horizontal="left" vertical="center" wrapText="1" indent="1" readingOrder="1"/>
    </xf>
    <xf numFmtId="8" fontId="25" fillId="8" borderId="0" xfId="0" applyNumberFormat="1" applyFont="1" applyFill="1" applyAlignment="1">
      <alignment horizontal="left" vertical="center" wrapText="1" indent="1" readingOrder="1"/>
    </xf>
    <xf numFmtId="0" fontId="27" fillId="0" borderId="0" xfId="0" applyFont="1"/>
    <xf numFmtId="0" fontId="25" fillId="7" borderId="0" xfId="0" applyFont="1" applyFill="1" applyAlignment="1">
      <alignment horizontal="left" vertical="center" wrapText="1" readingOrder="1"/>
    </xf>
    <xf numFmtId="164" fontId="25" fillId="7" borderId="0" xfId="0" applyNumberFormat="1" applyFont="1" applyFill="1" applyAlignment="1">
      <alignment horizontal="right" vertical="center" wrapText="1" readingOrder="1"/>
    </xf>
    <xf numFmtId="0" fontId="27" fillId="0" borderId="0" xfId="0" applyFont="1" applyAlignment="1">
      <alignment wrapText="1"/>
    </xf>
    <xf numFmtId="164" fontId="27" fillId="0" borderId="0" xfId="0" applyNumberFormat="1" applyFont="1" applyAlignment="1">
      <alignment horizontal="right"/>
    </xf>
    <xf numFmtId="164" fontId="25" fillId="8" borderId="0" xfId="0" applyNumberFormat="1" applyFont="1" applyFill="1" applyAlignment="1">
      <alignment horizontal="right" vertical="center" wrapText="1" readingOrder="1"/>
    </xf>
    <xf numFmtId="0" fontId="27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44" fontId="12" fillId="0" borderId="15" xfId="2" applyNumberFormat="1" applyFont="1" applyFill="1" applyBorder="1" applyProtection="1">
      <protection hidden="1"/>
    </xf>
    <xf numFmtId="44" fontId="12" fillId="0" borderId="10" xfId="2" applyNumberFormat="1" applyFont="1" applyFill="1" applyBorder="1" applyProtection="1">
      <protection hidden="1"/>
    </xf>
    <xf numFmtId="44" fontId="13" fillId="0" borderId="13" xfId="2" applyNumberFormat="1" applyFont="1" applyFill="1" applyBorder="1" applyProtection="1">
      <protection hidden="1"/>
    </xf>
    <xf numFmtId="0" fontId="0" fillId="0" borderId="20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/>
      <protection hidden="1"/>
    </xf>
    <xf numFmtId="49" fontId="22" fillId="7" borderId="0" xfId="0" applyNumberFormat="1" applyFont="1" applyFill="1" applyAlignment="1">
      <alignment horizontal="left" wrapText="1" readingOrder="1"/>
    </xf>
    <xf numFmtId="0" fontId="27" fillId="0" borderId="0" xfId="0" applyFont="1" applyAlignment="1">
      <alignment vertical="center" wrapText="1"/>
    </xf>
    <xf numFmtId="0" fontId="26" fillId="7" borderId="0" xfId="0" applyFont="1" applyFill="1" applyAlignment="1">
      <alignment horizontal="left" wrapText="1" readingOrder="1"/>
    </xf>
    <xf numFmtId="164" fontId="25" fillId="7" borderId="0" xfId="0" applyNumberFormat="1" applyFont="1" applyFill="1" applyAlignment="1">
      <alignment horizontal="right" wrapText="1" readingOrder="1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5" borderId="49" xfId="0" applyFill="1" applyBorder="1" applyAlignment="1" applyProtection="1">
      <alignment horizontal="left" vertical="top" wrapText="1"/>
      <protection locked="0"/>
    </xf>
    <xf numFmtId="0" fontId="29" fillId="5" borderId="19" xfId="0" applyFont="1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29" fillId="5" borderId="50" xfId="0" applyFont="1" applyFill="1" applyBorder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left" vertical="top" wrapText="1"/>
      <protection locked="0"/>
    </xf>
    <xf numFmtId="0" fontId="29" fillId="5" borderId="21" xfId="0" applyFont="1" applyFill="1" applyBorder="1" applyAlignment="1" applyProtection="1">
      <alignment horizontal="left" vertical="top" wrapText="1"/>
      <protection locked="0"/>
    </xf>
    <xf numFmtId="0" fontId="0" fillId="5" borderId="21" xfId="0" applyFill="1" applyBorder="1" applyAlignment="1" applyProtection="1">
      <alignment horizontal="left" vertical="top" wrapText="1"/>
      <protection locked="0"/>
    </xf>
    <xf numFmtId="0" fontId="29" fillId="5" borderId="42" xfId="0" applyFont="1" applyFill="1" applyBorder="1" applyAlignment="1" applyProtection="1">
      <alignment horizontal="left" vertical="top" wrapText="1"/>
      <protection locked="0"/>
    </xf>
    <xf numFmtId="0" fontId="0" fillId="5" borderId="56" xfId="0" applyFill="1" applyBorder="1" applyAlignment="1" applyProtection="1">
      <alignment horizontal="left" vertical="top" wrapText="1"/>
      <protection locked="0"/>
    </xf>
    <xf numFmtId="0" fontId="29" fillId="5" borderId="57" xfId="0" applyFont="1" applyFill="1" applyBorder="1" applyAlignment="1" applyProtection="1">
      <alignment horizontal="left" vertical="top" wrapText="1"/>
      <protection locked="0"/>
    </xf>
    <xf numFmtId="0" fontId="29" fillId="5" borderId="58" xfId="0" applyFont="1" applyFill="1" applyBorder="1" applyAlignment="1" applyProtection="1">
      <alignment horizontal="left" vertical="top" wrapText="1"/>
      <protection locked="0"/>
    </xf>
    <xf numFmtId="0" fontId="18" fillId="11" borderId="29" xfId="2" applyFont="1" applyFill="1" applyBorder="1" applyAlignment="1" applyProtection="1">
      <alignment horizontal="left" vertical="center" wrapText="1"/>
    </xf>
    <xf numFmtId="0" fontId="18" fillId="11" borderId="51" xfId="2" applyFont="1" applyFill="1" applyBorder="1" applyAlignment="1" applyProtection="1">
      <alignment horizontal="left" vertical="center" wrapText="1"/>
    </xf>
    <xf numFmtId="0" fontId="16" fillId="5" borderId="24" xfId="2" applyFont="1" applyFill="1" applyBorder="1" applyAlignment="1" applyProtection="1">
      <alignment horizontal="center"/>
      <protection locked="0"/>
    </xf>
    <xf numFmtId="0" fontId="10" fillId="0" borderId="2" xfId="2" applyFont="1" applyFill="1" applyBorder="1" applyAlignment="1" applyProtection="1">
      <alignment horizontal="right" vertical="center" wrapText="1"/>
      <protection hidden="1"/>
    </xf>
    <xf numFmtId="0" fontId="12" fillId="0" borderId="9" xfId="2" applyFont="1" applyFill="1" applyBorder="1" applyProtection="1">
      <protection hidden="1"/>
    </xf>
    <xf numFmtId="44" fontId="12" fillId="5" borderId="19" xfId="2" applyNumberFormat="1" applyFont="1" applyFill="1" applyBorder="1" applyProtection="1">
      <protection hidden="1"/>
    </xf>
    <xf numFmtId="164" fontId="27" fillId="5" borderId="48" xfId="0" applyNumberFormat="1" applyFont="1" applyFill="1" applyBorder="1" applyAlignment="1" applyProtection="1">
      <alignment horizontal="right"/>
      <protection locked="0"/>
    </xf>
    <xf numFmtId="164" fontId="27" fillId="5" borderId="0" xfId="0" applyNumberFormat="1" applyFont="1" applyFill="1" applyProtection="1">
      <protection locked="0"/>
    </xf>
    <xf numFmtId="164" fontId="27" fillId="5" borderId="48" xfId="0" applyNumberFormat="1" applyFont="1" applyFill="1" applyBorder="1" applyProtection="1">
      <protection locked="0"/>
    </xf>
    <xf numFmtId="0" fontId="0" fillId="5" borderId="19" xfId="0" applyFill="1" applyBorder="1"/>
    <xf numFmtId="0" fontId="28" fillId="0" borderId="49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10" fillId="9" borderId="27" xfId="2" applyFont="1" applyFill="1" applyBorder="1" applyAlignment="1" applyProtection="1">
      <alignment horizontal="center" vertical="top" wrapText="1"/>
      <protection hidden="1"/>
    </xf>
    <xf numFmtId="0" fontId="10" fillId="9" borderId="17" xfId="2" applyFont="1" applyFill="1" applyBorder="1" applyAlignment="1" applyProtection="1">
      <alignment horizontal="center" vertical="top" wrapText="1"/>
      <protection hidden="1"/>
    </xf>
    <xf numFmtId="0" fontId="10" fillId="9" borderId="28" xfId="2" applyFont="1" applyFill="1" applyBorder="1" applyAlignment="1" applyProtection="1">
      <alignment horizontal="center" vertical="top" wrapText="1"/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38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43" xfId="0" applyBorder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 vertical="center" wrapText="1"/>
      <protection hidden="1"/>
    </xf>
    <xf numFmtId="0" fontId="12" fillId="0" borderId="9" xfId="2" applyFont="1" applyFill="1" applyBorder="1" applyAlignment="1" applyProtection="1">
      <alignment horizontal="left" vertical="center" wrapText="1"/>
      <protection hidden="1"/>
    </xf>
    <xf numFmtId="0" fontId="12" fillId="0" borderId="1" xfId="2" applyFont="1" applyFill="1" applyAlignment="1" applyProtection="1">
      <alignment horizontal="left" vertical="center" wrapText="1"/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locked="0" hidden="1"/>
    </xf>
    <xf numFmtId="0" fontId="12" fillId="0" borderId="12" xfId="2" applyFont="1" applyFill="1" applyBorder="1" applyAlignment="1" applyProtection="1">
      <alignment horizontal="left" vertical="center" wrapText="1"/>
      <protection locked="0" hidden="1"/>
    </xf>
    <xf numFmtId="0" fontId="4" fillId="0" borderId="5" xfId="2" applyFont="1" applyFill="1" applyBorder="1" applyAlignment="1" applyProtection="1">
      <alignment horizontal="center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" xfId="2" applyFont="1" applyFill="1" applyAlignment="1" applyProtection="1">
      <alignment vertical="center" wrapText="1"/>
      <protection hidden="1"/>
    </xf>
    <xf numFmtId="0" fontId="10" fillId="0" borderId="29" xfId="2" applyFont="1" applyFill="1" applyBorder="1" applyAlignment="1" applyProtection="1">
      <alignment horizontal="center" vertical="center" wrapText="1"/>
      <protection hidden="1"/>
    </xf>
    <xf numFmtId="0" fontId="11" fillId="0" borderId="30" xfId="2" applyFont="1" applyFill="1" applyBorder="1" applyAlignment="1" applyProtection="1">
      <alignment horizontal="center" vertical="center" wrapText="1"/>
      <protection hidden="1"/>
    </xf>
    <xf numFmtId="0" fontId="11" fillId="0" borderId="31" xfId="2" applyFont="1" applyFill="1" applyBorder="1" applyAlignment="1" applyProtection="1">
      <alignment horizontal="center" vertical="center" wrapText="1"/>
      <protection hidden="1"/>
    </xf>
    <xf numFmtId="0" fontId="12" fillId="5" borderId="6" xfId="2" applyFont="1" applyFill="1" applyBorder="1" applyAlignment="1" applyProtection="1">
      <alignment horizontal="left"/>
      <protection locked="0"/>
    </xf>
    <xf numFmtId="0" fontId="12" fillId="5" borderId="11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center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28" xfId="2" applyFont="1" applyFill="1" applyBorder="1" applyAlignment="1" applyProtection="1">
      <alignment horizontal="left" vertical="center" wrapText="1"/>
      <protection hidden="1"/>
    </xf>
    <xf numFmtId="0" fontId="13" fillId="0" borderId="40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13" fillId="0" borderId="39" xfId="2" applyFont="1" applyFill="1" applyBorder="1" applyAlignment="1" applyProtection="1">
      <alignment horizontal="left" vertical="center"/>
      <protection hidden="1"/>
    </xf>
    <xf numFmtId="0" fontId="13" fillId="0" borderId="41" xfId="2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10" fillId="11" borderId="2" xfId="2" applyFont="1" applyFill="1" applyBorder="1" applyAlignment="1" applyProtection="1">
      <alignment horizontal="center" vertical="center" wrapText="1"/>
      <protection hidden="1"/>
    </xf>
    <xf numFmtId="0" fontId="11" fillId="11" borderId="3" xfId="2" applyFont="1" applyFill="1" applyBorder="1" applyAlignment="1" applyProtection="1">
      <alignment horizontal="center" vertical="center" wrapText="1"/>
      <protection hidden="1"/>
    </xf>
    <xf numFmtId="0" fontId="11" fillId="11" borderId="4" xfId="2" applyFont="1" applyFill="1" applyBorder="1" applyAlignment="1" applyProtection="1">
      <alignment horizontal="center" vertical="center" wrapText="1"/>
      <protection hidden="1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2" xfId="3" applyFont="1" applyFill="1" applyBorder="1" applyAlignment="1" applyProtection="1">
      <alignment vertical="center" wrapText="1"/>
      <protection locked="0"/>
    </xf>
    <xf numFmtId="0" fontId="1" fillId="5" borderId="12" xfId="3" applyFill="1" applyBorder="1" applyAlignment="1" applyProtection="1">
      <alignment vertical="center" wrapText="1"/>
      <protection locked="0"/>
    </xf>
    <xf numFmtId="0" fontId="4" fillId="0" borderId="12" xfId="2" applyFont="1" applyFill="1" applyBorder="1" applyAlignment="1" applyProtection="1">
      <alignment horizontal="center" vertical="center" wrapText="1"/>
      <protection hidden="1"/>
    </xf>
    <xf numFmtId="0" fontId="4" fillId="0" borderId="13" xfId="2" applyFont="1" applyFill="1" applyBorder="1" applyAlignment="1" applyProtection="1">
      <alignment horizontal="center" vertical="center" wrapText="1"/>
      <protection hidden="1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1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0" fillId="5" borderId="46" xfId="0" applyFill="1" applyBorder="1" applyAlignment="1" applyProtection="1">
      <alignment horizontal="center" vertical="top" wrapText="1"/>
      <protection locked="0"/>
    </xf>
    <xf numFmtId="0" fontId="0" fillId="5" borderId="59" xfId="0" applyFill="1" applyBorder="1" applyAlignment="1" applyProtection="1">
      <alignment horizontal="center" vertical="top" wrapText="1"/>
      <protection locked="0"/>
    </xf>
    <xf numFmtId="0" fontId="0" fillId="5" borderId="60" xfId="0" applyFill="1" applyBorder="1" applyAlignment="1" applyProtection="1">
      <alignment horizontal="center" vertical="top" wrapText="1"/>
      <protection locked="0"/>
    </xf>
    <xf numFmtId="0" fontId="20" fillId="9" borderId="0" xfId="0" applyFont="1" applyFill="1" applyAlignment="1">
      <alignment horizontal="left"/>
    </xf>
    <xf numFmtId="0" fontId="34" fillId="0" borderId="0" xfId="0" applyFont="1" applyAlignment="1">
      <alignment horizontal="left" vertical="justify" wrapText="1"/>
    </xf>
    <xf numFmtId="0" fontId="32" fillId="0" borderId="0" xfId="0" applyFont="1" applyAlignment="1">
      <alignment horizontal="left" vertical="justify" wrapText="1"/>
    </xf>
    <xf numFmtId="0" fontId="33" fillId="0" borderId="0" xfId="0" applyFont="1" applyAlignment="1">
      <alignment horizontal="left" vertical="justify" wrapText="1"/>
    </xf>
    <xf numFmtId="0" fontId="31" fillId="0" borderId="0" xfId="0" applyFont="1" applyAlignment="1">
      <alignment horizontal="left" vertical="justify" wrapText="1"/>
    </xf>
    <xf numFmtId="0" fontId="29" fillId="5" borderId="21" xfId="0" applyFont="1" applyFill="1" applyBorder="1" applyAlignment="1" applyProtection="1">
      <alignment horizontal="left" vertical="top" wrapText="1"/>
      <protection locked="0"/>
    </xf>
    <xf numFmtId="0" fontId="0" fillId="5" borderId="21" xfId="0" applyFill="1" applyBorder="1" applyAlignment="1" applyProtection="1">
      <alignment horizontal="left" vertical="top" wrapText="1"/>
      <protection locked="0"/>
    </xf>
    <xf numFmtId="0" fontId="29" fillId="5" borderId="19" xfId="0" applyFont="1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28" fillId="0" borderId="52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8" fillId="11" borderId="49" xfId="2" applyFont="1" applyFill="1" applyBorder="1" applyAlignment="1" applyProtection="1">
      <alignment horizontal="left" vertical="center" wrapText="1"/>
    </xf>
    <xf numFmtId="0" fontId="18" fillId="11" borderId="19" xfId="2" applyFont="1" applyFill="1" applyBorder="1" applyAlignment="1" applyProtection="1">
      <alignment horizontal="left" vertical="center" wrapText="1"/>
    </xf>
    <xf numFmtId="0" fontId="18" fillId="11" borderId="50" xfId="2" applyFont="1" applyFill="1" applyBorder="1" applyAlignment="1" applyProtection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9" fillId="5" borderId="53" xfId="0" applyFont="1" applyFill="1" applyBorder="1" applyAlignment="1" applyProtection="1">
      <alignment horizontal="left" vertical="top" wrapText="1"/>
      <protection locked="0"/>
    </xf>
    <xf numFmtId="0" fontId="29" fillId="5" borderId="54" xfId="0" applyFont="1" applyFill="1" applyBorder="1" applyAlignment="1" applyProtection="1">
      <alignment horizontal="left" vertical="top" wrapText="1"/>
      <protection locked="0"/>
    </xf>
    <xf numFmtId="0" fontId="2" fillId="0" borderId="49" xfId="2" applyFont="1" applyFill="1" applyBorder="1" applyAlignment="1" applyProtection="1">
      <alignment horizontal="center" vertical="center" wrapText="1"/>
    </xf>
    <xf numFmtId="0" fontId="2" fillId="0" borderId="19" xfId="2" applyFont="1" applyFill="1" applyBorder="1" applyAlignment="1" applyProtection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18" fillId="11" borderId="63" xfId="2" applyFont="1" applyFill="1" applyBorder="1" applyAlignment="1" applyProtection="1">
      <alignment horizontal="left" vertical="center" wrapText="1"/>
    </xf>
    <xf numFmtId="0" fontId="18" fillId="11" borderId="64" xfId="2" applyFont="1" applyFill="1" applyBorder="1" applyAlignment="1" applyProtection="1">
      <alignment horizontal="left" vertical="center" wrapText="1"/>
    </xf>
    <xf numFmtId="0" fontId="13" fillId="10" borderId="19" xfId="2" applyFont="1" applyFill="1" applyBorder="1" applyAlignment="1" applyProtection="1">
      <alignment horizontal="center" vertical="center" wrapText="1"/>
    </xf>
    <xf numFmtId="0" fontId="13" fillId="0" borderId="49" xfId="2" applyFont="1" applyFill="1" applyBorder="1" applyAlignment="1" applyProtection="1">
      <alignment horizontal="center" vertical="center" wrapText="1"/>
    </xf>
    <xf numFmtId="0" fontId="13" fillId="0" borderId="19" xfId="2" applyFont="1" applyFill="1" applyBorder="1" applyAlignment="1" applyProtection="1">
      <alignment horizontal="center" vertical="center" wrapText="1"/>
    </xf>
    <xf numFmtId="0" fontId="13" fillId="10" borderId="63" xfId="2" applyFont="1" applyFill="1" applyBorder="1" applyAlignment="1" applyProtection="1">
      <alignment horizontal="center" vertical="center" wrapText="1"/>
    </xf>
    <xf numFmtId="0" fontId="13" fillId="10" borderId="64" xfId="2" applyFont="1" applyFill="1" applyBorder="1" applyAlignment="1" applyProtection="1">
      <alignment horizontal="center" vertical="center" wrapText="1"/>
    </xf>
    <xf numFmtId="0" fontId="29" fillId="5" borderId="46" xfId="0" applyFont="1" applyFill="1" applyBorder="1" applyAlignment="1" applyProtection="1">
      <alignment horizontal="left" vertical="top" wrapText="1"/>
      <protection locked="0"/>
    </xf>
    <xf numFmtId="0" fontId="29" fillId="5" borderId="47" xfId="0" applyFont="1" applyFill="1" applyBorder="1" applyAlignment="1" applyProtection="1">
      <alignment horizontal="left" vertical="top" wrapText="1"/>
      <protection locked="0"/>
    </xf>
    <xf numFmtId="0" fontId="18" fillId="11" borderId="61" xfId="2" applyFont="1" applyFill="1" applyBorder="1" applyAlignment="1" applyProtection="1">
      <alignment horizontal="left" vertical="center" wrapText="1"/>
    </xf>
    <xf numFmtId="0" fontId="18" fillId="11" borderId="39" xfId="2" applyFont="1" applyFill="1" applyBorder="1" applyAlignment="1" applyProtection="1">
      <alignment horizontal="left" vertical="center" wrapText="1"/>
    </xf>
    <xf numFmtId="0" fontId="18" fillId="11" borderId="62" xfId="2" applyFont="1" applyFill="1" applyBorder="1" applyAlignment="1" applyProtection="1">
      <alignment horizontal="left" vertical="center" wrapText="1"/>
    </xf>
    <xf numFmtId="0" fontId="13" fillId="10" borderId="50" xfId="2" applyFont="1" applyFill="1" applyBorder="1" applyAlignment="1" applyProtection="1">
      <alignment horizontal="center" vertical="center" wrapText="1"/>
    </xf>
    <xf numFmtId="0" fontId="13" fillId="5" borderId="19" xfId="2" applyFont="1" applyFill="1" applyBorder="1" applyAlignment="1" applyProtection="1">
      <alignment horizontal="center" vertical="top" wrapText="1"/>
      <protection locked="0"/>
    </xf>
    <xf numFmtId="0" fontId="13" fillId="5" borderId="50" xfId="2" applyFont="1" applyFill="1" applyBorder="1" applyAlignment="1" applyProtection="1">
      <alignment horizontal="center" vertical="top" wrapText="1"/>
      <protection locked="0"/>
    </xf>
    <xf numFmtId="0" fontId="30" fillId="9" borderId="51" xfId="2" applyFont="1" applyFill="1" applyBorder="1" applyAlignment="1" applyProtection="1">
      <alignment horizontal="center" vertical="center" wrapText="1"/>
    </xf>
    <xf numFmtId="0" fontId="30" fillId="9" borderId="63" xfId="2" applyFont="1" applyFill="1" applyBorder="1" applyAlignment="1" applyProtection="1">
      <alignment horizontal="center" vertical="center" wrapText="1"/>
    </xf>
    <xf numFmtId="0" fontId="30" fillId="9" borderId="49" xfId="2" applyFont="1" applyFill="1" applyBorder="1" applyAlignment="1" applyProtection="1">
      <alignment horizontal="center" vertical="center" wrapText="1"/>
    </xf>
    <xf numFmtId="0" fontId="30" fillId="9" borderId="19" xfId="2" applyFont="1" applyFill="1" applyBorder="1" applyAlignment="1" applyProtection="1">
      <alignment horizontal="center" vertical="center" wrapText="1"/>
    </xf>
    <xf numFmtId="0" fontId="18" fillId="11" borderId="17" xfId="2" applyFont="1" applyFill="1" applyBorder="1" applyAlignment="1" applyProtection="1">
      <alignment horizontal="left" vertical="center" wrapText="1"/>
    </xf>
    <xf numFmtId="0" fontId="18" fillId="11" borderId="28" xfId="2" applyFont="1" applyFill="1" applyBorder="1" applyAlignment="1" applyProtection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28575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9525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1695450</xdr:colOff>
          <xdr:row>12</xdr:row>
          <xdr:rowOff>390525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1733550</xdr:colOff>
          <xdr:row>32</xdr:row>
          <xdr:rowOff>371475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7</xdr:col>
          <xdr:colOff>495300</xdr:colOff>
          <xdr:row>12</xdr:row>
          <xdr:rowOff>390525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6</xdr:col>
          <xdr:colOff>66675</xdr:colOff>
          <xdr:row>33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1695450</xdr:colOff>
          <xdr:row>22</xdr:row>
          <xdr:rowOff>390525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7</xdr:col>
          <xdr:colOff>495300</xdr:colOff>
          <xdr:row>22</xdr:row>
          <xdr:rowOff>390525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9" tint="0.59999389629810485"/>
  </sheetPr>
  <dimension ref="A1:I31"/>
  <sheetViews>
    <sheetView tabSelected="1" zoomScaleNormal="100" workbookViewId="0">
      <selection activeCell="E30" sqref="E30:F31"/>
    </sheetView>
  </sheetViews>
  <sheetFormatPr defaultColWidth="9.140625" defaultRowHeight="15" x14ac:dyDescent="0.25"/>
  <cols>
    <col min="1" max="1" width="3.28515625" style="13" customWidth="1"/>
    <col min="2" max="2" width="38.85546875" style="13" customWidth="1"/>
    <col min="3" max="3" width="7.42578125" style="13" customWidth="1"/>
    <col min="4" max="4" width="28.42578125" style="13" customWidth="1"/>
    <col min="5" max="5" width="29" style="13" customWidth="1"/>
    <col min="6" max="6" width="28.28515625" style="13" customWidth="1"/>
    <col min="7" max="16384" width="9.140625" style="13"/>
  </cols>
  <sheetData>
    <row r="1" spans="1:6" ht="15.75" thickBot="1" x14ac:dyDescent="0.3">
      <c r="A1" s="123"/>
      <c r="B1" s="124"/>
      <c r="C1" s="124"/>
      <c r="D1" s="124"/>
      <c r="E1" s="124"/>
      <c r="F1" s="124"/>
    </row>
    <row r="2" spans="1:6" ht="66.75" customHeight="1" thickBot="1" x14ac:dyDescent="0.3">
      <c r="A2" s="123"/>
      <c r="B2" s="125" t="s">
        <v>0</v>
      </c>
      <c r="C2" s="126"/>
      <c r="D2" s="126"/>
      <c r="E2" s="126"/>
      <c r="F2" s="127"/>
    </row>
    <row r="3" spans="1:6" ht="15.75" thickBot="1" x14ac:dyDescent="0.3">
      <c r="A3" s="123"/>
      <c r="B3" s="102"/>
      <c r="C3" s="102"/>
      <c r="D3" s="102"/>
      <c r="E3" s="102"/>
      <c r="F3" s="102"/>
    </row>
    <row r="4" spans="1:6" x14ac:dyDescent="0.25">
      <c r="A4" s="123"/>
      <c r="B4" s="14" t="s">
        <v>1</v>
      </c>
      <c r="C4" s="128"/>
      <c r="D4" s="128"/>
      <c r="E4" s="128"/>
      <c r="F4" s="129"/>
    </row>
    <row r="5" spans="1:6" x14ac:dyDescent="0.25">
      <c r="A5" s="123"/>
      <c r="B5" s="15" t="s">
        <v>2</v>
      </c>
      <c r="C5" s="130"/>
      <c r="D5" s="130"/>
      <c r="E5" s="130"/>
      <c r="F5" s="131"/>
    </row>
    <row r="6" spans="1:6" x14ac:dyDescent="0.25">
      <c r="A6" s="123"/>
      <c r="B6" s="15" t="s">
        <v>3</v>
      </c>
      <c r="C6" s="130"/>
      <c r="D6" s="130"/>
      <c r="E6" s="130"/>
      <c r="F6" s="131"/>
    </row>
    <row r="7" spans="1:6" x14ac:dyDescent="0.25">
      <c r="A7" s="123"/>
      <c r="B7" s="15" t="s">
        <v>4</v>
      </c>
      <c r="C7" s="130"/>
      <c r="D7" s="130"/>
      <c r="E7" s="130"/>
      <c r="F7" s="131"/>
    </row>
    <row r="8" spans="1:6" x14ac:dyDescent="0.25">
      <c r="A8" s="123"/>
      <c r="B8" s="15" t="s">
        <v>5</v>
      </c>
      <c r="C8" s="130"/>
      <c r="D8" s="130"/>
      <c r="E8" s="130"/>
      <c r="F8" s="131"/>
    </row>
    <row r="9" spans="1:6" x14ac:dyDescent="0.25">
      <c r="A9" s="123"/>
      <c r="B9" s="15" t="s">
        <v>6</v>
      </c>
      <c r="C9" s="130"/>
      <c r="D9" s="130"/>
      <c r="E9" s="130"/>
      <c r="F9" s="131"/>
    </row>
    <row r="10" spans="1:6" ht="15.75" customHeight="1" thickBot="1" x14ac:dyDescent="0.3">
      <c r="A10" s="123"/>
      <c r="B10" s="16" t="s">
        <v>7</v>
      </c>
      <c r="C10" s="132" t="s">
        <v>8</v>
      </c>
      <c r="D10" s="133"/>
      <c r="E10" s="134"/>
      <c r="F10" s="135"/>
    </row>
    <row r="11" spans="1:6" ht="15.75" thickBot="1" x14ac:dyDescent="0.3">
      <c r="A11" s="123"/>
      <c r="B11" s="102"/>
      <c r="C11" s="102"/>
      <c r="D11" s="102"/>
      <c r="E11" s="102"/>
      <c r="F11" s="102"/>
    </row>
    <row r="12" spans="1:6" ht="30" customHeight="1" thickBot="1" x14ac:dyDescent="0.3">
      <c r="A12" s="123"/>
      <c r="B12" s="136" t="s">
        <v>9</v>
      </c>
      <c r="C12" s="137"/>
      <c r="D12" s="137"/>
      <c r="E12" s="137"/>
      <c r="F12" s="138"/>
    </row>
    <row r="13" spans="1:6" ht="45" customHeight="1" x14ac:dyDescent="0.25">
      <c r="A13" s="123"/>
      <c r="B13" s="90" t="s">
        <v>10</v>
      </c>
      <c r="C13" s="91"/>
      <c r="D13" s="91"/>
      <c r="E13" s="92"/>
      <c r="F13" s="27"/>
    </row>
    <row r="14" spans="1:6" ht="45" customHeight="1" x14ac:dyDescent="0.25">
      <c r="A14" s="123"/>
      <c r="B14" s="103" t="s">
        <v>11</v>
      </c>
      <c r="C14" s="104"/>
      <c r="D14" s="104"/>
      <c r="E14" s="104"/>
      <c r="F14" s="17"/>
    </row>
    <row r="15" spans="1:6" ht="45" customHeight="1" x14ac:dyDescent="0.25">
      <c r="A15" s="123"/>
      <c r="B15" s="103" t="s">
        <v>12</v>
      </c>
      <c r="C15" s="104"/>
      <c r="D15" s="104"/>
      <c r="E15" s="104"/>
      <c r="F15" s="17"/>
    </row>
    <row r="16" spans="1:6" ht="45" customHeight="1" x14ac:dyDescent="0.25">
      <c r="A16" s="123"/>
      <c r="B16" s="98" t="s">
        <v>13</v>
      </c>
      <c r="C16" s="99"/>
      <c r="D16" s="99"/>
      <c r="E16" s="99"/>
      <c r="F16" s="17"/>
    </row>
    <row r="17" spans="1:9" ht="45" customHeight="1" thickBot="1" x14ac:dyDescent="0.3">
      <c r="A17" s="123"/>
      <c r="B17" s="100" t="s">
        <v>14</v>
      </c>
      <c r="C17" s="101"/>
      <c r="D17" s="101"/>
      <c r="E17" s="101"/>
      <c r="F17" s="18"/>
    </row>
    <row r="18" spans="1:9" ht="15.75" thickBot="1" x14ac:dyDescent="0.3">
      <c r="A18" s="123"/>
      <c r="B18" s="102"/>
      <c r="C18" s="102"/>
      <c r="D18" s="102"/>
      <c r="E18" s="102"/>
      <c r="F18" s="102"/>
    </row>
    <row r="19" spans="1:9" ht="24" customHeight="1" thickBot="1" x14ac:dyDescent="0.3">
      <c r="A19" s="123"/>
      <c r="B19" s="105" t="s">
        <v>15</v>
      </c>
      <c r="C19" s="106"/>
      <c r="D19" s="106"/>
      <c r="E19" s="106"/>
      <c r="F19" s="107"/>
    </row>
    <row r="20" spans="1:9" ht="18.75" x14ac:dyDescent="0.3">
      <c r="A20" s="123"/>
      <c r="B20" s="93" t="s">
        <v>16</v>
      </c>
      <c r="C20" s="94"/>
      <c r="D20" s="94"/>
      <c r="E20" s="94"/>
      <c r="F20" s="76" t="s">
        <v>17</v>
      </c>
    </row>
    <row r="21" spans="1:9" ht="65.25" customHeight="1" x14ac:dyDescent="0.25">
      <c r="A21" s="123"/>
      <c r="B21" s="95" t="s">
        <v>18</v>
      </c>
      <c r="C21" s="96"/>
      <c r="D21" s="96"/>
      <c r="E21" s="96"/>
      <c r="F21" s="97"/>
      <c r="I21" s="54"/>
    </row>
    <row r="22" spans="1:9" ht="92.25" customHeight="1" thickBot="1" x14ac:dyDescent="0.3">
      <c r="A22" s="123"/>
      <c r="B22" s="53" t="s">
        <v>129</v>
      </c>
      <c r="C22" s="139"/>
      <c r="D22" s="140"/>
      <c r="E22" s="140"/>
      <c r="F22" s="141"/>
    </row>
    <row r="23" spans="1:9" ht="15.75" thickBot="1" x14ac:dyDescent="0.3"/>
    <row r="24" spans="1:9" ht="39.75" customHeight="1" thickBot="1" x14ac:dyDescent="0.3">
      <c r="B24" s="87" t="s">
        <v>19</v>
      </c>
      <c r="C24" s="88"/>
      <c r="D24" s="88"/>
      <c r="E24" s="88"/>
      <c r="F24" s="89"/>
    </row>
    <row r="25" spans="1:9" ht="21.75" thickBot="1" x14ac:dyDescent="0.3">
      <c r="B25" s="77" t="s">
        <v>20</v>
      </c>
      <c r="C25" s="116" t="s">
        <v>21</v>
      </c>
      <c r="D25" s="117"/>
      <c r="E25" s="117"/>
      <c r="F25" s="118"/>
    </row>
    <row r="26" spans="1:9" x14ac:dyDescent="0.25">
      <c r="B26" s="19" t="s">
        <v>22</v>
      </c>
      <c r="C26" s="20" t="s">
        <v>23</v>
      </c>
      <c r="D26" s="21" t="s">
        <v>24</v>
      </c>
      <c r="E26" s="22" t="s">
        <v>25</v>
      </c>
      <c r="F26" s="23" t="s">
        <v>26</v>
      </c>
    </row>
    <row r="27" spans="1:9" x14ac:dyDescent="0.25">
      <c r="B27" s="78" t="s">
        <v>27</v>
      </c>
      <c r="C27" s="24">
        <v>1</v>
      </c>
      <c r="D27" s="79">
        <f>'Časť č. 3 '!F19</f>
        <v>0</v>
      </c>
      <c r="E27" s="50">
        <f>IF(C$10="Som platcom DPH",D27*0.23,0)</f>
        <v>0</v>
      </c>
      <c r="F27" s="51">
        <f>SUM(D27+E27)*C27</f>
        <v>0</v>
      </c>
    </row>
    <row r="28" spans="1:9" ht="15.75" thickBot="1" x14ac:dyDescent="0.3">
      <c r="B28" s="119" t="s">
        <v>28</v>
      </c>
      <c r="C28" s="120"/>
      <c r="D28" s="121"/>
      <c r="E28" s="122"/>
      <c r="F28" s="52">
        <f>SUM(F27:F27)</f>
        <v>0</v>
      </c>
    </row>
    <row r="29" spans="1:9" ht="15.75" thickBot="1" x14ac:dyDescent="0.3"/>
    <row r="30" spans="1:9" x14ac:dyDescent="0.25">
      <c r="B30" s="108" t="s">
        <v>29</v>
      </c>
      <c r="C30" s="110" t="s">
        <v>30</v>
      </c>
      <c r="D30" s="110"/>
      <c r="E30" s="112" t="s">
        <v>31</v>
      </c>
      <c r="F30" s="113"/>
    </row>
    <row r="31" spans="1:9" ht="15.75" thickBot="1" x14ac:dyDescent="0.3">
      <c r="B31" s="109"/>
      <c r="C31" s="111"/>
      <c r="D31" s="111"/>
      <c r="E31" s="114"/>
      <c r="F31" s="115"/>
    </row>
  </sheetData>
  <sheetProtection algorithmName="SHA-512" hashValue="FgFYVdO1Jfm5HQFaOeiw42Yofv0Ormxr+CvPonuEkBw6cieAzpTzx8joRITR705BC3mn6TpP3nfcdu3Btgofqw==" saltValue="6MtGI13a4ItLPz0I4ViMkw==" spinCount="100000" sheet="1" selectLockedCells="1"/>
  <mergeCells count="30">
    <mergeCell ref="A1:A22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5:E15"/>
    <mergeCell ref="C22:F22"/>
    <mergeCell ref="B30:B31"/>
    <mergeCell ref="C30:D31"/>
    <mergeCell ref="E30:F31"/>
    <mergeCell ref="C25:F25"/>
    <mergeCell ref="B28:E28"/>
    <mergeCell ref="B24:F24"/>
    <mergeCell ref="B13:E13"/>
    <mergeCell ref="B20:E20"/>
    <mergeCell ref="B21:F21"/>
    <mergeCell ref="B16:E16"/>
    <mergeCell ref="B17:E17"/>
    <mergeCell ref="B18:F18"/>
    <mergeCell ref="B14:E14"/>
    <mergeCell ref="B19:F19"/>
  </mergeCells>
  <dataValidations count="2">
    <dataValidation type="list" allowBlank="1" showInputMessage="1" showErrorMessage="1" sqref="C10" xr:uid="{3546BA0E-2E3C-441D-95B6-F2406CA5B066}">
      <formula1>"Som platcom DPH,Nie som platcom DPH"</formula1>
    </dataValidation>
    <dataValidation type="list" allowBlank="1" showInputMessage="1" showErrorMessage="1" sqref="F20" xr:uid="{FEEBCCC0-AC8A-478D-B540-8A45C685F40C}">
      <formula1>"Áno, 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28575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9525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CEFE-42B6-4B74-948D-EA0029C5E309}">
  <sheetPr>
    <tabColor theme="9" tint="0.59999389629810485"/>
    <pageSetUpPr fitToPage="1"/>
  </sheetPr>
  <dimension ref="A1:F23"/>
  <sheetViews>
    <sheetView zoomScale="80" zoomScaleNormal="80" workbookViewId="0">
      <pane ySplit="3" topLeftCell="A4" activePane="bottomLeft" state="frozen"/>
      <selection pane="bottomLeft" activeCell="E7" sqref="E7"/>
    </sheetView>
  </sheetViews>
  <sheetFormatPr defaultColWidth="9.140625" defaultRowHeight="15.75" x14ac:dyDescent="0.25"/>
  <cols>
    <col min="1" max="1" width="11.42578125" style="36" customWidth="1"/>
    <col min="2" max="2" width="50.42578125" style="32" customWidth="1"/>
    <col min="3" max="3" width="22.7109375" style="32" bestFit="1" customWidth="1"/>
    <col min="4" max="4" width="11.7109375" style="32" bestFit="1" customWidth="1"/>
    <col min="5" max="6" width="23" style="32" customWidth="1"/>
    <col min="7" max="16384" width="9.140625" style="32"/>
  </cols>
  <sheetData>
    <row r="1" spans="1:6" s="29" customFormat="1" ht="20.25" x14ac:dyDescent="0.3">
      <c r="A1" s="28" t="s">
        <v>32</v>
      </c>
      <c r="B1" s="48"/>
      <c r="C1" s="48"/>
      <c r="D1" s="48"/>
      <c r="E1" s="48"/>
      <c r="F1" s="48"/>
    </row>
    <row r="2" spans="1:6" s="31" customFormat="1" ht="18.75" x14ac:dyDescent="0.3">
      <c r="A2" s="30" t="s">
        <v>33</v>
      </c>
      <c r="B2" s="49"/>
      <c r="C2" s="49"/>
      <c r="D2" s="49"/>
      <c r="E2" s="49"/>
      <c r="F2" s="49"/>
    </row>
    <row r="3" spans="1:6" x14ac:dyDescent="0.25">
      <c r="A3"/>
      <c r="B3"/>
      <c r="C3"/>
      <c r="D3"/>
      <c r="E3"/>
      <c r="F3"/>
    </row>
    <row r="4" spans="1:6" ht="18.75" x14ac:dyDescent="0.3">
      <c r="A4" s="142" t="s">
        <v>34</v>
      </c>
      <c r="B4" s="142"/>
      <c r="C4" s="142"/>
      <c r="D4" s="142"/>
      <c r="E4" s="142"/>
      <c r="F4" s="142"/>
    </row>
    <row r="5" spans="1:6" ht="31.5" x14ac:dyDescent="0.25">
      <c r="A5" s="33" t="s">
        <v>35</v>
      </c>
      <c r="B5" s="38" t="s">
        <v>36</v>
      </c>
      <c r="C5" s="38" t="s">
        <v>37</v>
      </c>
      <c r="D5" s="38" t="s">
        <v>38</v>
      </c>
      <c r="E5" s="38" t="s">
        <v>39</v>
      </c>
      <c r="F5" s="38" t="s">
        <v>40</v>
      </c>
    </row>
    <row r="6" spans="1:6" x14ac:dyDescent="0.25">
      <c r="A6" s="34" t="s">
        <v>41</v>
      </c>
      <c r="B6" s="43" t="s">
        <v>42</v>
      </c>
      <c r="C6" s="39"/>
      <c r="D6" s="39"/>
      <c r="E6" s="44"/>
      <c r="F6" s="44">
        <f>SUM(F7:F10)</f>
        <v>0</v>
      </c>
    </row>
    <row r="7" spans="1:6" ht="47.25" x14ac:dyDescent="0.25">
      <c r="A7" s="36" t="s">
        <v>43</v>
      </c>
      <c r="B7" s="56" t="s">
        <v>44</v>
      </c>
      <c r="C7" s="42" t="s">
        <v>45</v>
      </c>
      <c r="D7" s="42">
        <v>1</v>
      </c>
      <c r="E7" s="80"/>
      <c r="F7" s="46">
        <f>D7*E7</f>
        <v>0</v>
      </c>
    </row>
    <row r="8" spans="1:6" ht="31.5" x14ac:dyDescent="0.25">
      <c r="A8" s="36" t="s">
        <v>46</v>
      </c>
      <c r="B8" s="56" t="s">
        <v>47</v>
      </c>
      <c r="C8" s="42" t="s">
        <v>48</v>
      </c>
      <c r="D8" s="42">
        <v>1</v>
      </c>
      <c r="E8" s="80"/>
      <c r="F8" s="46">
        <f t="shared" ref="F8:F18" si="0">D8*E8</f>
        <v>0</v>
      </c>
    </row>
    <row r="9" spans="1:6" ht="63" x14ac:dyDescent="0.25">
      <c r="A9" s="36" t="s">
        <v>49</v>
      </c>
      <c r="B9" s="56" t="s">
        <v>50</v>
      </c>
      <c r="C9" s="42" t="s">
        <v>48</v>
      </c>
      <c r="D9" s="42">
        <v>1</v>
      </c>
      <c r="E9" s="80"/>
      <c r="F9" s="46">
        <f t="shared" si="0"/>
        <v>0</v>
      </c>
    </row>
    <row r="10" spans="1:6" ht="31.5" x14ac:dyDescent="0.25">
      <c r="A10" s="36" t="s">
        <v>51</v>
      </c>
      <c r="B10" s="56" t="s">
        <v>52</v>
      </c>
      <c r="C10" s="42" t="s">
        <v>48</v>
      </c>
      <c r="D10" s="42">
        <v>1</v>
      </c>
      <c r="E10" s="80"/>
      <c r="F10" s="46">
        <f t="shared" si="0"/>
        <v>0</v>
      </c>
    </row>
    <row r="11" spans="1:6" x14ac:dyDescent="0.25">
      <c r="A11" s="55" t="s">
        <v>53</v>
      </c>
      <c r="B11" s="43" t="s">
        <v>54</v>
      </c>
      <c r="C11" s="57"/>
      <c r="D11" s="57"/>
      <c r="E11" s="58"/>
      <c r="F11" s="58">
        <f>F12</f>
        <v>0</v>
      </c>
    </row>
    <row r="12" spans="1:6" ht="63" x14ac:dyDescent="0.25">
      <c r="A12" s="36" t="s">
        <v>55</v>
      </c>
      <c r="B12" s="56" t="s">
        <v>56</v>
      </c>
      <c r="C12" s="42" t="s">
        <v>48</v>
      </c>
      <c r="D12" s="42">
        <v>1</v>
      </c>
      <c r="E12" s="80"/>
      <c r="F12" s="46">
        <f t="shared" si="0"/>
        <v>0</v>
      </c>
    </row>
    <row r="13" spans="1:6" x14ac:dyDescent="0.25">
      <c r="A13" s="55" t="s">
        <v>57</v>
      </c>
      <c r="B13" s="43" t="s">
        <v>58</v>
      </c>
      <c r="C13" s="57"/>
      <c r="D13" s="57"/>
      <c r="E13" s="58"/>
      <c r="F13" s="58">
        <f>F14+F15</f>
        <v>0</v>
      </c>
    </row>
    <row r="14" spans="1:6" x14ac:dyDescent="0.25">
      <c r="A14" s="36" t="s">
        <v>59</v>
      </c>
      <c r="B14" s="45" t="s">
        <v>60</v>
      </c>
      <c r="C14" s="42" t="s">
        <v>48</v>
      </c>
      <c r="D14" s="42">
        <v>1</v>
      </c>
      <c r="E14" s="80"/>
      <c r="F14" s="46">
        <f t="shared" si="0"/>
        <v>0</v>
      </c>
    </row>
    <row r="15" spans="1:6" x14ac:dyDescent="0.25">
      <c r="A15" s="36" t="s">
        <v>61</v>
      </c>
      <c r="B15" s="42" t="s">
        <v>62</v>
      </c>
      <c r="C15" s="42" t="s">
        <v>48</v>
      </c>
      <c r="D15" s="42">
        <v>1</v>
      </c>
      <c r="E15" s="81"/>
      <c r="F15" s="46">
        <f t="shared" si="0"/>
        <v>0</v>
      </c>
    </row>
    <row r="16" spans="1:6" x14ac:dyDescent="0.25">
      <c r="A16" s="55" t="s">
        <v>63</v>
      </c>
      <c r="B16" s="43" t="s">
        <v>64</v>
      </c>
      <c r="C16" s="57"/>
      <c r="D16" s="57"/>
      <c r="E16" s="58"/>
      <c r="F16" s="58">
        <f>F17+F18</f>
        <v>0</v>
      </c>
    </row>
    <row r="17" spans="1:6" x14ac:dyDescent="0.25">
      <c r="A17" s="36" t="s">
        <v>65</v>
      </c>
      <c r="B17" s="42" t="s">
        <v>66</v>
      </c>
      <c r="C17" s="42" t="s">
        <v>48</v>
      </c>
      <c r="D17" s="42">
        <v>1</v>
      </c>
      <c r="E17" s="82"/>
      <c r="F17" s="46">
        <f t="shared" si="0"/>
        <v>0</v>
      </c>
    </row>
    <row r="18" spans="1:6" x14ac:dyDescent="0.25">
      <c r="A18" s="36" t="s">
        <v>67</v>
      </c>
      <c r="B18" s="42" t="s">
        <v>68</v>
      </c>
      <c r="C18" s="42" t="s">
        <v>69</v>
      </c>
      <c r="D18" s="42">
        <v>24</v>
      </c>
      <c r="E18" s="82"/>
      <c r="F18" s="46">
        <f t="shared" si="0"/>
        <v>0</v>
      </c>
    </row>
    <row r="19" spans="1:6" x14ac:dyDescent="0.25">
      <c r="A19" s="35" t="s">
        <v>70</v>
      </c>
      <c r="B19" s="40"/>
      <c r="C19" s="40"/>
      <c r="D19" s="41"/>
      <c r="E19" s="47"/>
      <c r="F19" s="47">
        <f>F6+F11+F13+F16</f>
        <v>0</v>
      </c>
    </row>
    <row r="20" spans="1:6" x14ac:dyDescent="0.25">
      <c r="B20" s="42"/>
      <c r="C20" s="42"/>
      <c r="D20" s="42"/>
      <c r="E20" s="42"/>
      <c r="F20" s="42"/>
    </row>
    <row r="21" spans="1:6" ht="156" customHeight="1" x14ac:dyDescent="0.25">
      <c r="A21" s="143" t="s">
        <v>71</v>
      </c>
      <c r="B21" s="144"/>
      <c r="C21" s="144"/>
      <c r="D21" s="144"/>
      <c r="E21" s="144"/>
      <c r="F21" s="144"/>
    </row>
    <row r="22" spans="1:6" s="37" customFormat="1" ht="40.5" customHeight="1" x14ac:dyDescent="0.25">
      <c r="A22" s="145" t="s">
        <v>72</v>
      </c>
      <c r="B22" s="146"/>
      <c r="C22" s="146"/>
      <c r="D22" s="146"/>
      <c r="E22" s="146"/>
      <c r="F22" s="146"/>
    </row>
    <row r="23" spans="1:6" s="37" customFormat="1" ht="42" customHeight="1" x14ac:dyDescent="0.25">
      <c r="A23" s="145" t="s">
        <v>73</v>
      </c>
      <c r="B23" s="146"/>
      <c r="C23" s="146"/>
      <c r="D23" s="146"/>
      <c r="E23" s="146"/>
      <c r="F23" s="146"/>
    </row>
  </sheetData>
  <sheetProtection algorithmName="SHA-512" hashValue="M6iPZs91Rc/Yaywmqv9JZnt/rz3tAWxzbUp5GMGbFHH/pRO9NSdL6zSjCVsVjdMehWMJmfx1Fy68zr1SZFAOCA==" saltValue="uNxUe9jCXp8pwl0OaU1vpA==" spinCount="100000" sheet="1" objects="1" scenarios="1" selectLockedCells="1"/>
  <mergeCells count="4">
    <mergeCell ref="A4:F4"/>
    <mergeCell ref="A21:F21"/>
    <mergeCell ref="A22:F22"/>
    <mergeCell ref="A23:F23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4701-3082-4D58-9DB6-59988D3A0ECE}">
  <sheetPr>
    <tabColor theme="9" tint="0.59999389629810485"/>
    <pageSetUpPr fitToPage="1"/>
  </sheetPr>
  <dimension ref="B1:I39"/>
  <sheetViews>
    <sheetView topLeftCell="A10" zoomScaleNormal="100" zoomScaleSheetLayoutView="90" zoomScalePageLayoutView="70" workbookViewId="0">
      <selection activeCell="I36" sqref="I36"/>
    </sheetView>
  </sheetViews>
  <sheetFormatPr defaultColWidth="9.140625" defaultRowHeight="15" x14ac:dyDescent="0.25"/>
  <cols>
    <col min="1" max="1" width="3.28515625" style="13" customWidth="1"/>
    <col min="2" max="2" width="27.28515625" style="13" customWidth="1"/>
    <col min="3" max="3" width="30.140625" style="13" customWidth="1"/>
    <col min="4" max="4" width="27.85546875" style="13" customWidth="1"/>
    <col min="5" max="5" width="27" style="13" customWidth="1"/>
    <col min="6" max="6" width="29.28515625" style="13" customWidth="1"/>
    <col min="7" max="7" width="2.42578125" style="13" customWidth="1"/>
    <col min="8" max="8" width="28.28515625" style="13" customWidth="1"/>
    <col min="9" max="9" width="26.7109375" style="13" customWidth="1"/>
    <col min="10" max="16384" width="9.140625" style="13"/>
  </cols>
  <sheetData>
    <row r="1" spans="2:9" ht="15.75" thickBot="1" x14ac:dyDescent="0.3"/>
    <row r="2" spans="2:9" ht="50.25" customHeight="1" thickBot="1" x14ac:dyDescent="0.3">
      <c r="B2" s="74" t="s">
        <v>74</v>
      </c>
      <c r="C2" s="184" t="s">
        <v>75</v>
      </c>
      <c r="D2" s="184"/>
      <c r="E2" s="184"/>
      <c r="F2" s="184"/>
      <c r="G2" s="184"/>
      <c r="H2" s="184"/>
      <c r="I2" s="185"/>
    </row>
    <row r="3" spans="2:9" ht="45" x14ac:dyDescent="0.25">
      <c r="B3" s="59" t="s">
        <v>76</v>
      </c>
      <c r="C3" s="60" t="s">
        <v>77</v>
      </c>
      <c r="D3" s="151" t="s">
        <v>78</v>
      </c>
      <c r="E3" s="152"/>
      <c r="F3" s="60" t="s">
        <v>79</v>
      </c>
      <c r="G3" s="153" t="s">
        <v>80</v>
      </c>
      <c r="H3" s="153"/>
      <c r="I3" s="61" t="s">
        <v>81</v>
      </c>
    </row>
    <row r="4" spans="2:9" ht="100.5" customHeight="1" x14ac:dyDescent="0.25">
      <c r="B4" s="63"/>
      <c r="C4" s="64"/>
      <c r="D4" s="159"/>
      <c r="E4" s="160"/>
      <c r="F4" s="65" t="s">
        <v>82</v>
      </c>
      <c r="G4" s="150"/>
      <c r="H4" s="150"/>
      <c r="I4" s="66"/>
    </row>
    <row r="5" spans="2:9" ht="99" customHeight="1" x14ac:dyDescent="0.25">
      <c r="B5" s="63"/>
      <c r="C5" s="64"/>
      <c r="D5" s="159"/>
      <c r="E5" s="160"/>
      <c r="F5" s="64" t="s">
        <v>82</v>
      </c>
      <c r="G5" s="149"/>
      <c r="H5" s="149"/>
      <c r="I5" s="66"/>
    </row>
    <row r="6" spans="2:9" ht="102" customHeight="1" x14ac:dyDescent="0.25">
      <c r="B6" s="71"/>
      <c r="C6" s="72"/>
      <c r="D6" s="159"/>
      <c r="E6" s="160"/>
      <c r="F6" s="65" t="s">
        <v>82</v>
      </c>
      <c r="G6" s="159"/>
      <c r="H6" s="160"/>
      <c r="I6" s="73"/>
    </row>
    <row r="7" spans="2:9" ht="100.5" customHeight="1" x14ac:dyDescent="0.25">
      <c r="B7" s="71"/>
      <c r="C7" s="72"/>
      <c r="D7" s="159"/>
      <c r="E7" s="160"/>
      <c r="F7" s="65" t="s">
        <v>82</v>
      </c>
      <c r="G7" s="159"/>
      <c r="H7" s="160"/>
      <c r="I7" s="73"/>
    </row>
    <row r="8" spans="2:9" ht="100.5" customHeight="1" thickBot="1" x14ac:dyDescent="0.3">
      <c r="B8" s="67"/>
      <c r="C8" s="68"/>
      <c r="D8" s="172"/>
      <c r="E8" s="173"/>
      <c r="F8" s="68" t="s">
        <v>82</v>
      </c>
      <c r="G8" s="147"/>
      <c r="H8" s="147"/>
      <c r="I8" s="70"/>
    </row>
    <row r="9" spans="2:9" ht="36" customHeight="1" thickBot="1" x14ac:dyDescent="0.3">
      <c r="B9" s="62"/>
      <c r="C9" s="62"/>
      <c r="D9" s="62"/>
      <c r="E9" s="62"/>
      <c r="F9" s="62"/>
      <c r="G9" s="62"/>
      <c r="H9" s="62"/>
      <c r="I9" s="62"/>
    </row>
    <row r="10" spans="2:9" ht="46.5" customHeight="1" x14ac:dyDescent="0.25">
      <c r="B10" s="75" t="s">
        <v>74</v>
      </c>
      <c r="C10" s="165" t="s">
        <v>83</v>
      </c>
      <c r="D10" s="165"/>
      <c r="E10" s="165"/>
      <c r="F10" s="165"/>
      <c r="G10" s="165"/>
      <c r="H10" s="165"/>
      <c r="I10" s="166"/>
    </row>
    <row r="11" spans="2:9" ht="40.5" customHeight="1" x14ac:dyDescent="0.25">
      <c r="B11" s="182" t="s">
        <v>84</v>
      </c>
      <c r="C11" s="183"/>
      <c r="D11" s="167" t="s">
        <v>85</v>
      </c>
      <c r="E11" s="167"/>
      <c r="F11" s="167" t="s">
        <v>86</v>
      </c>
      <c r="G11" s="167"/>
      <c r="H11" s="167"/>
      <c r="I11" s="177"/>
    </row>
    <row r="12" spans="2:9" ht="40.5" customHeight="1" x14ac:dyDescent="0.25">
      <c r="B12" s="182"/>
      <c r="C12" s="183"/>
      <c r="D12" s="178"/>
      <c r="E12" s="178"/>
      <c r="F12" s="178"/>
      <c r="G12" s="178"/>
      <c r="H12" s="178"/>
      <c r="I12" s="179"/>
    </row>
    <row r="13" spans="2:9" ht="31.5" customHeight="1" x14ac:dyDescent="0.25">
      <c r="B13" s="168" t="s">
        <v>87</v>
      </c>
      <c r="C13" s="169"/>
      <c r="D13" s="83"/>
      <c r="E13" s="163"/>
      <c r="F13" s="163"/>
      <c r="G13" s="163"/>
      <c r="H13" s="163"/>
      <c r="I13" s="164"/>
    </row>
    <row r="14" spans="2:9" ht="31.5" customHeight="1" thickBot="1" x14ac:dyDescent="0.3">
      <c r="B14" s="174" t="s">
        <v>88</v>
      </c>
      <c r="C14" s="175"/>
      <c r="D14" s="175"/>
      <c r="E14" s="175"/>
      <c r="F14" s="175"/>
      <c r="G14" s="175"/>
      <c r="H14" s="175"/>
      <c r="I14" s="176"/>
    </row>
    <row r="15" spans="2:9" ht="45" x14ac:dyDescent="0.25">
      <c r="B15" s="59" t="s">
        <v>76</v>
      </c>
      <c r="C15" s="60" t="s">
        <v>77</v>
      </c>
      <c r="D15" s="151" t="s">
        <v>78</v>
      </c>
      <c r="E15" s="152"/>
      <c r="F15" s="60" t="s">
        <v>79</v>
      </c>
      <c r="G15" s="153" t="s">
        <v>80</v>
      </c>
      <c r="H15" s="153"/>
      <c r="I15" s="61" t="s">
        <v>81</v>
      </c>
    </row>
    <row r="16" spans="2:9" ht="100.5" customHeight="1" x14ac:dyDescent="0.25">
      <c r="B16" s="63"/>
      <c r="C16" s="64"/>
      <c r="D16" s="159"/>
      <c r="E16" s="160"/>
      <c r="F16" s="65" t="s">
        <v>82</v>
      </c>
      <c r="G16" s="150"/>
      <c r="H16" s="150"/>
      <c r="I16" s="66"/>
    </row>
    <row r="17" spans="2:9" ht="102" customHeight="1" x14ac:dyDescent="0.25">
      <c r="B17" s="63"/>
      <c r="C17" s="64"/>
      <c r="D17" s="159"/>
      <c r="E17" s="160"/>
      <c r="F17" s="65" t="s">
        <v>82</v>
      </c>
      <c r="G17" s="150"/>
      <c r="H17" s="150"/>
      <c r="I17" s="66"/>
    </row>
    <row r="18" spans="2:9" ht="102" customHeight="1" x14ac:dyDescent="0.25">
      <c r="B18" s="63"/>
      <c r="C18" s="64"/>
      <c r="D18" s="159"/>
      <c r="E18" s="160"/>
      <c r="F18" s="65" t="s">
        <v>82</v>
      </c>
      <c r="G18" s="150"/>
      <c r="H18" s="150"/>
      <c r="I18" s="66"/>
    </row>
    <row r="19" spans="2:9" ht="99.75" customHeight="1" thickBot="1" x14ac:dyDescent="0.3">
      <c r="B19" s="67"/>
      <c r="C19" s="68"/>
      <c r="D19" s="172"/>
      <c r="E19" s="173"/>
      <c r="F19" s="69" t="s">
        <v>82</v>
      </c>
      <c r="G19" s="148"/>
      <c r="H19" s="148"/>
      <c r="I19" s="70"/>
    </row>
    <row r="20" spans="2:9" ht="31.5" customHeight="1" thickBot="1" x14ac:dyDescent="0.3">
      <c r="B20" s="62"/>
      <c r="C20" s="62"/>
      <c r="D20" s="62"/>
      <c r="E20" s="62"/>
      <c r="F20" s="62"/>
      <c r="G20" s="62"/>
      <c r="H20" s="62"/>
      <c r="I20" s="62"/>
    </row>
    <row r="21" spans="2:9" ht="31.5" customHeight="1" x14ac:dyDescent="0.25">
      <c r="B21" s="180" t="s">
        <v>89</v>
      </c>
      <c r="C21" s="181"/>
      <c r="D21" s="170" t="s">
        <v>85</v>
      </c>
      <c r="E21" s="170"/>
      <c r="F21" s="170"/>
      <c r="G21" s="170"/>
      <c r="H21" s="170"/>
      <c r="I21" s="171"/>
    </row>
    <row r="22" spans="2:9" ht="31.5" customHeight="1" x14ac:dyDescent="0.25">
      <c r="B22" s="182"/>
      <c r="C22" s="183"/>
      <c r="D22" s="178"/>
      <c r="E22" s="178"/>
      <c r="F22" s="178"/>
      <c r="G22" s="178"/>
      <c r="H22" s="178"/>
      <c r="I22" s="179"/>
    </row>
    <row r="23" spans="2:9" ht="31.5" customHeight="1" x14ac:dyDescent="0.25">
      <c r="B23" s="161" t="s">
        <v>90</v>
      </c>
      <c r="C23" s="162"/>
      <c r="D23" s="83"/>
      <c r="E23" s="163"/>
      <c r="F23" s="163"/>
      <c r="G23" s="163"/>
      <c r="H23" s="163"/>
      <c r="I23" s="164"/>
    </row>
    <row r="24" spans="2:9" ht="31.5" customHeight="1" thickBot="1" x14ac:dyDescent="0.3">
      <c r="B24" s="174" t="s">
        <v>91</v>
      </c>
      <c r="C24" s="175"/>
      <c r="D24" s="175"/>
      <c r="E24" s="175"/>
      <c r="F24" s="175"/>
      <c r="G24" s="175"/>
      <c r="H24" s="175"/>
      <c r="I24" s="176"/>
    </row>
    <row r="25" spans="2:9" ht="45" x14ac:dyDescent="0.25">
      <c r="B25" s="59" t="s">
        <v>76</v>
      </c>
      <c r="C25" s="60" t="s">
        <v>77</v>
      </c>
      <c r="D25" s="151" t="s">
        <v>78</v>
      </c>
      <c r="E25" s="152"/>
      <c r="F25" s="60" t="s">
        <v>79</v>
      </c>
      <c r="G25" s="153" t="s">
        <v>80</v>
      </c>
      <c r="H25" s="153"/>
      <c r="I25" s="61" t="s">
        <v>81</v>
      </c>
    </row>
    <row r="26" spans="2:9" ht="99.75" customHeight="1" x14ac:dyDescent="0.25">
      <c r="B26" s="63"/>
      <c r="C26" s="64"/>
      <c r="D26" s="159"/>
      <c r="E26" s="160"/>
      <c r="F26" s="65" t="s">
        <v>82</v>
      </c>
      <c r="G26" s="150"/>
      <c r="H26" s="150"/>
      <c r="I26" s="66"/>
    </row>
    <row r="27" spans="2:9" ht="99" customHeight="1" x14ac:dyDescent="0.25">
      <c r="B27" s="63"/>
      <c r="C27" s="64"/>
      <c r="D27" s="159"/>
      <c r="E27" s="160"/>
      <c r="F27" s="65" t="s">
        <v>82</v>
      </c>
      <c r="G27" s="150"/>
      <c r="H27" s="150"/>
      <c r="I27" s="66"/>
    </row>
    <row r="28" spans="2:9" ht="102" customHeight="1" x14ac:dyDescent="0.25">
      <c r="B28" s="63"/>
      <c r="C28" s="64"/>
      <c r="D28" s="159"/>
      <c r="E28" s="160"/>
      <c r="F28" s="65" t="s">
        <v>82</v>
      </c>
      <c r="G28" s="150"/>
      <c r="H28" s="150"/>
      <c r="I28" s="66"/>
    </row>
    <row r="29" spans="2:9" ht="100.5" customHeight="1" thickBot="1" x14ac:dyDescent="0.3">
      <c r="B29" s="67"/>
      <c r="C29" s="68"/>
      <c r="D29" s="172"/>
      <c r="E29" s="173"/>
      <c r="F29" s="69" t="s">
        <v>82</v>
      </c>
      <c r="G29" s="148"/>
      <c r="H29" s="148"/>
      <c r="I29" s="70"/>
    </row>
    <row r="30" spans="2:9" ht="24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ht="40.5" customHeight="1" x14ac:dyDescent="0.25">
      <c r="B31" s="180" t="s">
        <v>92</v>
      </c>
      <c r="C31" s="181"/>
      <c r="D31" s="170" t="s">
        <v>85</v>
      </c>
      <c r="E31" s="170"/>
      <c r="F31" s="170"/>
      <c r="G31" s="170"/>
      <c r="H31" s="170"/>
      <c r="I31" s="171"/>
    </row>
    <row r="32" spans="2:9" ht="40.5" customHeight="1" x14ac:dyDescent="0.25">
      <c r="B32" s="182"/>
      <c r="C32" s="183"/>
      <c r="D32" s="178"/>
      <c r="E32" s="178"/>
      <c r="F32" s="178"/>
      <c r="G32" s="178"/>
      <c r="H32" s="178"/>
      <c r="I32" s="179"/>
    </row>
    <row r="33" spans="2:9" ht="30.75" customHeight="1" x14ac:dyDescent="0.25">
      <c r="B33" s="161" t="s">
        <v>90</v>
      </c>
      <c r="C33" s="162"/>
      <c r="D33" s="83"/>
      <c r="E33" s="163"/>
      <c r="F33" s="163"/>
      <c r="G33" s="163"/>
      <c r="H33" s="163"/>
      <c r="I33" s="164"/>
    </row>
    <row r="34" spans="2:9" ht="21" x14ac:dyDescent="0.25">
      <c r="B34" s="154" t="s">
        <v>93</v>
      </c>
      <c r="C34" s="155"/>
      <c r="D34" s="155"/>
      <c r="E34" s="155"/>
      <c r="F34" s="155"/>
      <c r="G34" s="155"/>
      <c r="H34" s="155"/>
      <c r="I34" s="156"/>
    </row>
    <row r="35" spans="2:9" ht="45" x14ac:dyDescent="0.25">
      <c r="B35" s="84" t="s">
        <v>76</v>
      </c>
      <c r="C35" s="85" t="s">
        <v>77</v>
      </c>
      <c r="D35" s="157" t="s">
        <v>78</v>
      </c>
      <c r="E35" s="157"/>
      <c r="F35" s="85" t="s">
        <v>79</v>
      </c>
      <c r="G35" s="158" t="s">
        <v>80</v>
      </c>
      <c r="H35" s="158"/>
      <c r="I35" s="86" t="s">
        <v>81</v>
      </c>
    </row>
    <row r="36" spans="2:9" ht="99.75" customHeight="1" x14ac:dyDescent="0.25">
      <c r="B36" s="63"/>
      <c r="C36" s="64"/>
      <c r="D36" s="149"/>
      <c r="E36" s="149"/>
      <c r="F36" s="65" t="s">
        <v>82</v>
      </c>
      <c r="G36" s="150"/>
      <c r="H36" s="150"/>
      <c r="I36" s="66"/>
    </row>
    <row r="37" spans="2:9" ht="99.75" customHeight="1" x14ac:dyDescent="0.25">
      <c r="B37" s="63"/>
      <c r="C37" s="64"/>
      <c r="D37" s="149"/>
      <c r="E37" s="149"/>
      <c r="F37" s="65" t="s">
        <v>82</v>
      </c>
      <c r="G37" s="150"/>
      <c r="H37" s="150"/>
      <c r="I37" s="66"/>
    </row>
    <row r="38" spans="2:9" ht="103.5" customHeight="1" x14ac:dyDescent="0.25">
      <c r="B38" s="63"/>
      <c r="C38" s="64"/>
      <c r="D38" s="149"/>
      <c r="E38" s="149"/>
      <c r="F38" s="65" t="s">
        <v>82</v>
      </c>
      <c r="G38" s="150"/>
      <c r="H38" s="150"/>
      <c r="I38" s="66"/>
    </row>
    <row r="39" spans="2:9" ht="99.75" customHeight="1" thickBot="1" x14ac:dyDescent="0.3">
      <c r="B39" s="67"/>
      <c r="C39" s="68"/>
      <c r="D39" s="147"/>
      <c r="E39" s="147"/>
      <c r="F39" s="69" t="s">
        <v>82</v>
      </c>
      <c r="G39" s="148"/>
      <c r="H39" s="148"/>
      <c r="I39" s="70"/>
    </row>
  </sheetData>
  <sheetProtection algorithmName="SHA-512" hashValue="lRFISpXJOgrIm0y3NAhRlgtf4h5ys4Jxrze8SRWg1b07SzugKOPyn85ZMM0jKV5VjS+gbq+i4+al2T0kNE7otw==" saltValue="AVTaxJyu4xHVO483pM+nzQ==" spinCount="100000" sheet="1" selectLockedCells="1"/>
  <mergeCells count="64">
    <mergeCell ref="B23:C23"/>
    <mergeCell ref="D12:E12"/>
    <mergeCell ref="B14:I14"/>
    <mergeCell ref="D17:E17"/>
    <mergeCell ref="G17:H17"/>
    <mergeCell ref="D18:E18"/>
    <mergeCell ref="G18:H18"/>
    <mergeCell ref="G15:H15"/>
    <mergeCell ref="D16:E16"/>
    <mergeCell ref="G16:H16"/>
    <mergeCell ref="D21:I21"/>
    <mergeCell ref="D22:I22"/>
    <mergeCell ref="E23:I23"/>
    <mergeCell ref="D5:E5"/>
    <mergeCell ref="G5:H5"/>
    <mergeCell ref="G6:H6"/>
    <mergeCell ref="G7:H7"/>
    <mergeCell ref="D8:E8"/>
    <mergeCell ref="G8:H8"/>
    <mergeCell ref="D6:E6"/>
    <mergeCell ref="D7:E7"/>
    <mergeCell ref="C2:I2"/>
    <mergeCell ref="D3:E3"/>
    <mergeCell ref="G3:H3"/>
    <mergeCell ref="D4:E4"/>
    <mergeCell ref="G4:H4"/>
    <mergeCell ref="C10:I10"/>
    <mergeCell ref="D11:E11"/>
    <mergeCell ref="B13:C13"/>
    <mergeCell ref="D31:I31"/>
    <mergeCell ref="D19:E19"/>
    <mergeCell ref="G19:H19"/>
    <mergeCell ref="B24:I24"/>
    <mergeCell ref="F11:I11"/>
    <mergeCell ref="F12:I12"/>
    <mergeCell ref="E13:I13"/>
    <mergeCell ref="B21:C22"/>
    <mergeCell ref="B11:C12"/>
    <mergeCell ref="D15:E15"/>
    <mergeCell ref="B31:C32"/>
    <mergeCell ref="D32:I32"/>
    <mergeCell ref="D29:E29"/>
    <mergeCell ref="D25:E25"/>
    <mergeCell ref="G25:H25"/>
    <mergeCell ref="B34:I34"/>
    <mergeCell ref="D35:E35"/>
    <mergeCell ref="G35:H35"/>
    <mergeCell ref="D26:E26"/>
    <mergeCell ref="G26:H26"/>
    <mergeCell ref="D27:E27"/>
    <mergeCell ref="G27:H27"/>
    <mergeCell ref="D28:E28"/>
    <mergeCell ref="G28:H28"/>
    <mergeCell ref="B33:C33"/>
    <mergeCell ref="E33:I33"/>
    <mergeCell ref="G29:H29"/>
    <mergeCell ref="D39:E39"/>
    <mergeCell ref="G39:H39"/>
    <mergeCell ref="D36:E36"/>
    <mergeCell ref="G36:H36"/>
    <mergeCell ref="D37:E37"/>
    <mergeCell ref="G37:H37"/>
    <mergeCell ref="D38:E38"/>
    <mergeCell ref="G38:H38"/>
  </mergeCells>
  <pageMargins left="0.7" right="0.7" top="0.75" bottom="0.75" header="0.3" footer="0.3"/>
  <pageSetup paperSize="9" scale="39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1695450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1733550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7</xdr:col>
                    <xdr:colOff>495300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6</xdr:col>
                    <xdr:colOff>66675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1695450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7</xdr:col>
                    <xdr:colOff>495300</xdr:colOff>
                    <xdr:row>22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19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94</v>
      </c>
    </row>
    <row r="3" spans="2:2" x14ac:dyDescent="0.25">
      <c r="B3" s="3"/>
    </row>
    <row r="4" spans="2:2" x14ac:dyDescent="0.25">
      <c r="B4" s="4" t="s">
        <v>95</v>
      </c>
    </row>
    <row r="5" spans="2:2" x14ac:dyDescent="0.25">
      <c r="B5" s="5"/>
    </row>
    <row r="6" spans="2:2" x14ac:dyDescent="0.25">
      <c r="B6" s="6" t="s">
        <v>96</v>
      </c>
    </row>
    <row r="7" spans="2:2" x14ac:dyDescent="0.25">
      <c r="B7" s="4"/>
    </row>
    <row r="8" spans="2:2" x14ac:dyDescent="0.25">
      <c r="B8" s="25" t="s">
        <v>97</v>
      </c>
    </row>
    <row r="9" spans="2:2" x14ac:dyDescent="0.25">
      <c r="B9" s="25"/>
    </row>
    <row r="10" spans="2:2" x14ac:dyDescent="0.25">
      <c r="B10" s="26" t="s">
        <v>98</v>
      </c>
    </row>
    <row r="11" spans="2:2" x14ac:dyDescent="0.25">
      <c r="B11" s="26" t="s">
        <v>99</v>
      </c>
    </row>
    <row r="12" spans="2:2" x14ac:dyDescent="0.25">
      <c r="B12" s="26" t="s">
        <v>100</v>
      </c>
    </row>
    <row r="13" spans="2:2" x14ac:dyDescent="0.25">
      <c r="B13" s="26" t="s">
        <v>101</v>
      </c>
    </row>
    <row r="14" spans="2:2" ht="16.5" customHeight="1" x14ac:dyDescent="0.25">
      <c r="B14" s="4"/>
    </row>
    <row r="15" spans="2:2" ht="30" x14ac:dyDescent="0.25">
      <c r="B15" s="25" t="s">
        <v>102</v>
      </c>
    </row>
    <row r="16" spans="2:2" x14ac:dyDescent="0.25">
      <c r="B16" s="7"/>
    </row>
    <row r="17" spans="2:2" ht="30" x14ac:dyDescent="0.25">
      <c r="B17" s="4" t="s">
        <v>103</v>
      </c>
    </row>
    <row r="18" spans="2:2" ht="15.75" thickBot="1" x14ac:dyDescent="0.3">
      <c r="B18" s="8"/>
    </row>
    <row r="19" spans="2:2" x14ac:dyDescent="0.25">
      <c r="B19" s="1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104</v>
      </c>
    </row>
    <row r="3" spans="2:2" x14ac:dyDescent="0.25">
      <c r="B3" s="3"/>
    </row>
    <row r="4" spans="2:2" x14ac:dyDescent="0.25">
      <c r="B4" s="9" t="s">
        <v>95</v>
      </c>
    </row>
    <row r="5" spans="2:2" x14ac:dyDescent="0.25">
      <c r="B5" s="3"/>
    </row>
    <row r="6" spans="2:2" x14ac:dyDescent="0.25">
      <c r="B6" s="10" t="s">
        <v>96</v>
      </c>
    </row>
    <row r="7" spans="2:2" x14ac:dyDescent="0.25">
      <c r="B7" s="11"/>
    </row>
    <row r="8" spans="2:2" ht="60.75" customHeight="1" x14ac:dyDescent="0.25">
      <c r="B8" s="4" t="s">
        <v>105</v>
      </c>
    </row>
    <row r="9" spans="2:2" x14ac:dyDescent="0.25">
      <c r="B9" s="4"/>
    </row>
    <row r="10" spans="2:2" x14ac:dyDescent="0.25">
      <c r="B10" s="4" t="s">
        <v>106</v>
      </c>
    </row>
    <row r="11" spans="2:2" x14ac:dyDescent="0.25">
      <c r="B11" s="4" t="s">
        <v>107</v>
      </c>
    </row>
    <row r="12" spans="2:2" x14ac:dyDescent="0.25">
      <c r="B12" s="4" t="s">
        <v>108</v>
      </c>
    </row>
    <row r="13" spans="2:2" x14ac:dyDescent="0.25">
      <c r="B13" s="4" t="s">
        <v>109</v>
      </c>
    </row>
    <row r="14" spans="2:2" x14ac:dyDescent="0.25">
      <c r="B14" s="4" t="s">
        <v>110</v>
      </c>
    </row>
    <row r="15" spans="2:2" x14ac:dyDescent="0.25">
      <c r="B15" s="4" t="s">
        <v>111</v>
      </c>
    </row>
    <row r="16" spans="2:2" x14ac:dyDescent="0.25">
      <c r="B16" s="4" t="s">
        <v>112</v>
      </c>
    </row>
    <row r="17" spans="2:2" ht="30" x14ac:dyDescent="0.25">
      <c r="B17" s="4" t="s">
        <v>113</v>
      </c>
    </row>
    <row r="18" spans="2:2" x14ac:dyDescent="0.25">
      <c r="B18" s="4" t="s">
        <v>114</v>
      </c>
    </row>
    <row r="19" spans="2:2" x14ac:dyDescent="0.25">
      <c r="B19" s="4" t="s">
        <v>115</v>
      </c>
    </row>
    <row r="20" spans="2:2" x14ac:dyDescent="0.25">
      <c r="B20" s="4" t="s">
        <v>116</v>
      </c>
    </row>
    <row r="21" spans="2:2" ht="30" x14ac:dyDescent="0.25">
      <c r="B21" s="4" t="s">
        <v>117</v>
      </c>
    </row>
    <row r="22" spans="2:2" x14ac:dyDescent="0.25">
      <c r="B22" s="4" t="s">
        <v>118</v>
      </c>
    </row>
    <row r="23" spans="2:2" x14ac:dyDescent="0.25">
      <c r="B23" s="5"/>
    </row>
    <row r="24" spans="2:2" ht="60" x14ac:dyDescent="0.25">
      <c r="B24" s="4" t="s">
        <v>119</v>
      </c>
    </row>
    <row r="25" spans="2:2" ht="13.5" customHeight="1" x14ac:dyDescent="0.25">
      <c r="B25" s="4"/>
    </row>
    <row r="26" spans="2:2" ht="30" x14ac:dyDescent="0.25">
      <c r="B26" s="4" t="s">
        <v>120</v>
      </c>
    </row>
    <row r="27" spans="2:2" ht="15.75" thickBot="1" x14ac:dyDescent="0.3">
      <c r="B27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2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121</v>
      </c>
    </row>
    <row r="3" spans="2:2" x14ac:dyDescent="0.25">
      <c r="B3" s="3"/>
    </row>
    <row r="4" spans="2:2" x14ac:dyDescent="0.25">
      <c r="B4" s="4" t="s">
        <v>95</v>
      </c>
    </row>
    <row r="5" spans="2:2" x14ac:dyDescent="0.25">
      <c r="B5" s="5"/>
    </row>
    <row r="6" spans="2:2" x14ac:dyDescent="0.25">
      <c r="B6" s="6" t="s">
        <v>96</v>
      </c>
    </row>
    <row r="7" spans="2:2" x14ac:dyDescent="0.25">
      <c r="B7" s="4"/>
    </row>
    <row r="8" spans="2:2" ht="60.75" customHeight="1" x14ac:dyDescent="0.25">
      <c r="B8" s="4" t="s">
        <v>122</v>
      </c>
    </row>
    <row r="9" spans="2:2" x14ac:dyDescent="0.25">
      <c r="B9" s="4" t="s">
        <v>123</v>
      </c>
    </row>
    <row r="10" spans="2:2" x14ac:dyDescent="0.25">
      <c r="B10" s="7"/>
    </row>
    <row r="11" spans="2:2" ht="30" x14ac:dyDescent="0.25">
      <c r="B11" s="4" t="s">
        <v>124</v>
      </c>
    </row>
    <row r="12" spans="2:2" x14ac:dyDescent="0.25">
      <c r="B12" s="4"/>
    </row>
    <row r="13" spans="2:2" ht="45" x14ac:dyDescent="0.25">
      <c r="B13" s="4" t="s">
        <v>125</v>
      </c>
    </row>
    <row r="14" spans="2:2" x14ac:dyDescent="0.25">
      <c r="B14" s="4"/>
    </row>
    <row r="15" spans="2:2" ht="45" x14ac:dyDescent="0.25">
      <c r="B15" s="4" t="s">
        <v>126</v>
      </c>
    </row>
    <row r="16" spans="2:2" x14ac:dyDescent="0.25">
      <c r="B16" s="4"/>
    </row>
    <row r="17" spans="2:2" ht="60" x14ac:dyDescent="0.25">
      <c r="B17" s="4" t="s">
        <v>127</v>
      </c>
    </row>
    <row r="18" spans="2:2" x14ac:dyDescent="0.25">
      <c r="B18" s="4"/>
    </row>
    <row r="19" spans="2:2" ht="75" x14ac:dyDescent="0.25">
      <c r="B19" s="4" t="s">
        <v>128</v>
      </c>
    </row>
    <row r="20" spans="2:2" ht="15.75" thickBot="1" x14ac:dyDescent="0.3">
      <c r="B20" s="8"/>
    </row>
    <row r="21" spans="2:2" x14ac:dyDescent="0.25">
      <c r="B21" s="1"/>
    </row>
    <row r="22" spans="2:2" x14ac:dyDescent="0.25">
      <c r="B22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5</vt:i4>
      </vt:variant>
    </vt:vector>
  </HeadingPairs>
  <TitlesOfParts>
    <vt:vector size="11" baseType="lpstr">
      <vt:lpstr>Ponuka </vt:lpstr>
      <vt:lpstr>Časť č. 3 </vt:lpstr>
      <vt:lpstr>Podmienky účasti - Časť 3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'Podmienky účasti - Časť 3'!Oblasť_tlače</vt:lpstr>
      <vt:lpstr>'Ponuka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2026-07-06T09:09:18Z</cp:lastPrinted>
  <dcterms:created xsi:type="dcterms:W3CDTF">2022-09-22T09:41:16Z</dcterms:created>
  <dcterms:modified xsi:type="dcterms:W3CDTF">2026-07-06T13:18:32Z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