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Výkaz výmer\"/>
    </mc:Choice>
  </mc:AlternateContent>
  <bookViews>
    <workbookView xWindow="-120" yWindow="-120" windowWidth="29040" windowHeight="15840"/>
  </bookViews>
  <sheets>
    <sheet name="VZT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0" i="2" l="1"/>
  <c r="K210" i="2" l="1"/>
  <c r="L210" i="2"/>
  <c r="L227" i="2"/>
  <c r="K227" i="2"/>
  <c r="L226" i="2"/>
  <c r="K226" i="2"/>
  <c r="L225" i="2"/>
  <c r="L224" i="2"/>
  <c r="L223" i="2"/>
  <c r="L222" i="2"/>
  <c r="L221" i="2"/>
  <c r="L220" i="2"/>
  <c r="K209" i="2"/>
  <c r="L209" i="2"/>
  <c r="L172" i="2"/>
  <c r="K172" i="2"/>
  <c r="L173" i="2"/>
  <c r="K173" i="2"/>
  <c r="L74" i="2"/>
  <c r="K74" i="2"/>
  <c r="L117" i="2"/>
  <c r="K117" i="2"/>
  <c r="M74" i="2" l="1"/>
  <c r="M172" i="2"/>
  <c r="M117" i="2"/>
  <c r="M173" i="2"/>
  <c r="M209" i="2"/>
  <c r="M210" i="2"/>
  <c r="M226" i="2"/>
  <c r="M227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90" i="2"/>
  <c r="K90" i="2"/>
  <c r="L86" i="2"/>
  <c r="K86" i="2"/>
  <c r="L85" i="2"/>
  <c r="K85" i="2"/>
  <c r="L77" i="2"/>
  <c r="K77" i="2"/>
  <c r="L76" i="2"/>
  <c r="K76" i="2"/>
  <c r="L78" i="2"/>
  <c r="K78" i="2"/>
  <c r="L51" i="2"/>
  <c r="K51" i="2"/>
  <c r="L52" i="2"/>
  <c r="K52" i="2"/>
  <c r="L46" i="2"/>
  <c r="K46" i="2"/>
  <c r="L45" i="2"/>
  <c r="K45" i="2"/>
  <c r="L36" i="2"/>
  <c r="K36" i="2"/>
  <c r="L37" i="2"/>
  <c r="K37" i="2"/>
  <c r="M86" i="2" l="1"/>
  <c r="M119" i="2"/>
  <c r="M121" i="2"/>
  <c r="M122" i="2"/>
  <c r="M123" i="2"/>
  <c r="M125" i="2"/>
  <c r="M130" i="2"/>
  <c r="M131" i="2"/>
  <c r="M129" i="2"/>
  <c r="M120" i="2"/>
  <c r="M126" i="2"/>
  <c r="M133" i="2"/>
  <c r="M124" i="2"/>
  <c r="M128" i="2"/>
  <c r="M46" i="2"/>
  <c r="M51" i="2"/>
  <c r="M76" i="2"/>
  <c r="M85" i="2"/>
  <c r="M90" i="2"/>
  <c r="M127" i="2"/>
  <c r="M132" i="2"/>
  <c r="M134" i="2"/>
  <c r="M37" i="2"/>
  <c r="M45" i="2"/>
  <c r="M52" i="2"/>
  <c r="M78" i="2"/>
  <c r="M77" i="2"/>
  <c r="M36" i="2"/>
  <c r="K217" i="2"/>
  <c r="L217" i="2"/>
  <c r="M217" i="2" l="1"/>
  <c r="L207" i="2"/>
  <c r="K207" i="2"/>
  <c r="L216" i="2"/>
  <c r="K216" i="2"/>
  <c r="L215" i="2"/>
  <c r="K215" i="2"/>
  <c r="K214" i="2"/>
  <c r="L214" i="2"/>
  <c r="K213" i="2"/>
  <c r="L213" i="2"/>
  <c r="L212" i="2"/>
  <c r="K212" i="2"/>
  <c r="L211" i="2"/>
  <c r="K211" i="2"/>
  <c r="L208" i="2"/>
  <c r="K208" i="2"/>
  <c r="L206" i="2"/>
  <c r="K206" i="2"/>
  <c r="L205" i="2"/>
  <c r="K205" i="2"/>
  <c r="L204" i="2"/>
  <c r="K204" i="2"/>
  <c r="L58" i="2"/>
  <c r="K58" i="2"/>
  <c r="L57" i="2"/>
  <c r="K57" i="2"/>
  <c r="L53" i="2"/>
  <c r="K53" i="2"/>
  <c r="L50" i="2"/>
  <c r="K50" i="2"/>
  <c r="L49" i="2"/>
  <c r="K49" i="2"/>
  <c r="L48" i="2"/>
  <c r="K48" i="2"/>
  <c r="L47" i="2"/>
  <c r="K47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5" i="2"/>
  <c r="K35" i="2"/>
  <c r="L103" i="2"/>
  <c r="M103" i="2" s="1"/>
  <c r="L101" i="2"/>
  <c r="K101" i="2"/>
  <c r="L100" i="2"/>
  <c r="K100" i="2"/>
  <c r="L99" i="2"/>
  <c r="K99" i="2"/>
  <c r="L98" i="2"/>
  <c r="K98" i="2"/>
  <c r="L96" i="2"/>
  <c r="K96" i="2"/>
  <c r="L95" i="2"/>
  <c r="K95" i="2"/>
  <c r="L93" i="2"/>
  <c r="K93" i="2"/>
  <c r="L91" i="2"/>
  <c r="K91" i="2"/>
  <c r="L89" i="2"/>
  <c r="K89" i="2"/>
  <c r="L88" i="2"/>
  <c r="K88" i="2"/>
  <c r="L87" i="2"/>
  <c r="K87" i="2"/>
  <c r="L84" i="2"/>
  <c r="K84" i="2"/>
  <c r="L83" i="2"/>
  <c r="K83" i="2"/>
  <c r="L82" i="2"/>
  <c r="K82" i="2"/>
  <c r="L81" i="2"/>
  <c r="K81" i="2"/>
  <c r="L80" i="2"/>
  <c r="K80" i="2"/>
  <c r="L79" i="2"/>
  <c r="K79" i="2"/>
  <c r="L73" i="2"/>
  <c r="K73" i="2"/>
  <c r="L72" i="2"/>
  <c r="K72" i="2"/>
  <c r="L71" i="2"/>
  <c r="K71" i="2"/>
  <c r="L70" i="2"/>
  <c r="K70" i="2"/>
  <c r="L69" i="2"/>
  <c r="K69" i="2"/>
  <c r="L68" i="2"/>
  <c r="K68" i="2"/>
  <c r="L66" i="2"/>
  <c r="K66" i="2"/>
  <c r="L65" i="2"/>
  <c r="K65" i="2"/>
  <c r="L63" i="2"/>
  <c r="K63" i="2"/>
  <c r="L143" i="2"/>
  <c r="K143" i="2"/>
  <c r="L142" i="2"/>
  <c r="K142" i="2"/>
  <c r="L168" i="2"/>
  <c r="K168" i="2"/>
  <c r="L167" i="2"/>
  <c r="K167" i="2"/>
  <c r="L195" i="2"/>
  <c r="K195" i="2"/>
  <c r="L193" i="2"/>
  <c r="K193" i="2"/>
  <c r="L194" i="2"/>
  <c r="K194" i="2"/>
  <c r="L201" i="2"/>
  <c r="K201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99" i="2"/>
  <c r="K199" i="2"/>
  <c r="L197" i="2"/>
  <c r="K197" i="2"/>
  <c r="M191" i="2"/>
  <c r="L190" i="2"/>
  <c r="K190" i="2"/>
  <c r="L189" i="2"/>
  <c r="K189" i="2"/>
  <c r="L178" i="2"/>
  <c r="K178" i="2"/>
  <c r="K60" i="2"/>
  <c r="L146" i="2"/>
  <c r="M146" i="2" s="1"/>
  <c r="L144" i="2"/>
  <c r="K144" i="2"/>
  <c r="L164" i="2"/>
  <c r="K164" i="2"/>
  <c r="L163" i="2"/>
  <c r="K163" i="2"/>
  <c r="L162" i="2"/>
  <c r="K162" i="2"/>
  <c r="L159" i="2"/>
  <c r="K159" i="2"/>
  <c r="L158" i="2"/>
  <c r="K158" i="2"/>
  <c r="L157" i="2"/>
  <c r="K157" i="2"/>
  <c r="L156" i="2"/>
  <c r="K156" i="2"/>
  <c r="L170" i="2"/>
  <c r="K170" i="2"/>
  <c r="M165" i="2"/>
  <c r="L161" i="2"/>
  <c r="K161" i="2"/>
  <c r="L160" i="2"/>
  <c r="K160" i="2"/>
  <c r="L155" i="2"/>
  <c r="K155" i="2"/>
  <c r="L154" i="2"/>
  <c r="K154" i="2"/>
  <c r="L153" i="2"/>
  <c r="K153" i="2"/>
  <c r="L152" i="2"/>
  <c r="K152" i="2"/>
  <c r="L149" i="2"/>
  <c r="K149" i="2"/>
  <c r="L141" i="2"/>
  <c r="K141" i="2"/>
  <c r="L139" i="2"/>
  <c r="K139" i="2"/>
  <c r="L138" i="2"/>
  <c r="K138" i="2"/>
  <c r="L136" i="2"/>
  <c r="K136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09" i="2"/>
  <c r="K109" i="2"/>
  <c r="L108" i="2"/>
  <c r="K108" i="2"/>
  <c r="L106" i="2"/>
  <c r="K106" i="2"/>
  <c r="M106" i="2" s="1"/>
  <c r="L55" i="2"/>
  <c r="K55" i="2"/>
  <c r="L31" i="2"/>
  <c r="K31" i="2"/>
  <c r="L22" i="2"/>
  <c r="K22" i="2"/>
  <c r="K32" i="2"/>
  <c r="L32" i="2"/>
  <c r="K33" i="2"/>
  <c r="L33" i="2"/>
  <c r="K175" i="2"/>
  <c r="L175" i="2"/>
  <c r="M207" i="2" l="1"/>
  <c r="M216" i="2"/>
  <c r="M215" i="2"/>
  <c r="M214" i="2"/>
  <c r="M213" i="2"/>
  <c r="M57" i="2"/>
  <c r="M204" i="2"/>
  <c r="M211" i="2"/>
  <c r="M205" i="2"/>
  <c r="M212" i="2"/>
  <c r="M208" i="2"/>
  <c r="M193" i="2"/>
  <c r="M206" i="2"/>
  <c r="M71" i="2"/>
  <c r="M73" i="2"/>
  <c r="M44" i="2"/>
  <c r="M41" i="2"/>
  <c r="M72" i="2"/>
  <c r="M100" i="2"/>
  <c r="M80" i="2"/>
  <c r="M93" i="2"/>
  <c r="M96" i="2"/>
  <c r="M99" i="2"/>
  <c r="M101" i="2"/>
  <c r="M47" i="2"/>
  <c r="M79" i="2"/>
  <c r="M50" i="2"/>
  <c r="M63" i="2"/>
  <c r="M58" i="2"/>
  <c r="M39" i="2"/>
  <c r="M43" i="2"/>
  <c r="M65" i="2"/>
  <c r="M89" i="2"/>
  <c r="M38" i="2"/>
  <c r="M40" i="2"/>
  <c r="M42" i="2"/>
  <c r="M49" i="2"/>
  <c r="M53" i="2"/>
  <c r="M69" i="2"/>
  <c r="M197" i="2"/>
  <c r="M194" i="2"/>
  <c r="M195" i="2"/>
  <c r="M168" i="2"/>
  <c r="M84" i="2"/>
  <c r="M48" i="2"/>
  <c r="M35" i="2"/>
  <c r="M81" i="2"/>
  <c r="M95" i="2"/>
  <c r="M83" i="2"/>
  <c r="M68" i="2"/>
  <c r="M70" i="2"/>
  <c r="M82" i="2"/>
  <c r="M88" i="2"/>
  <c r="M91" i="2"/>
  <c r="M66" i="2"/>
  <c r="M87" i="2"/>
  <c r="M98" i="2"/>
  <c r="M167" i="2"/>
  <c r="M142" i="2"/>
  <c r="M143" i="2"/>
  <c r="M178" i="2"/>
  <c r="M182" i="2"/>
  <c r="M184" i="2"/>
  <c r="M144" i="2"/>
  <c r="M199" i="2"/>
  <c r="M201" i="2"/>
  <c r="M189" i="2"/>
  <c r="M185" i="2"/>
  <c r="M186" i="2"/>
  <c r="M190" i="2"/>
  <c r="M188" i="2"/>
  <c r="M187" i="2"/>
  <c r="M183" i="2"/>
  <c r="M181" i="2"/>
  <c r="M60" i="2"/>
  <c r="M170" i="2"/>
  <c r="M136" i="2"/>
  <c r="M139" i="2"/>
  <c r="M149" i="2"/>
  <c r="M152" i="2"/>
  <c r="M158" i="2"/>
  <c r="M153" i="2"/>
  <c r="M154" i="2"/>
  <c r="M155" i="2"/>
  <c r="M160" i="2"/>
  <c r="M162" i="2"/>
  <c r="M164" i="2"/>
  <c r="M163" i="2"/>
  <c r="M159" i="2"/>
  <c r="M157" i="2"/>
  <c r="M156" i="2"/>
  <c r="M161" i="2"/>
  <c r="M108" i="2"/>
  <c r="M109" i="2"/>
  <c r="M105" i="2" s="1"/>
  <c r="I222" i="2" s="1"/>
  <c r="K222" i="2" s="1"/>
  <c r="M222" i="2" s="1"/>
  <c r="M111" i="2"/>
  <c r="M112" i="2"/>
  <c r="M113" i="2"/>
  <c r="M114" i="2"/>
  <c r="M115" i="2"/>
  <c r="M138" i="2"/>
  <c r="M141" i="2"/>
  <c r="M116" i="2"/>
  <c r="M22" i="2"/>
  <c r="M31" i="2"/>
  <c r="M55" i="2"/>
  <c r="M33" i="2"/>
  <c r="M32" i="2"/>
  <c r="M175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L21" i="2"/>
  <c r="K21" i="2"/>
  <c r="M62" i="2" l="1"/>
  <c r="I221" i="2" s="1"/>
  <c r="K221" i="2" s="1"/>
  <c r="M221" i="2" s="1"/>
  <c r="M148" i="2"/>
  <c r="I223" i="2" s="1"/>
  <c r="K223" i="2" s="1"/>
  <c r="M223" i="2" s="1"/>
  <c r="M177" i="2"/>
  <c r="I224" i="2" s="1"/>
  <c r="K224" i="2" s="1"/>
  <c r="M224" i="2" s="1"/>
  <c r="M203" i="2"/>
  <c r="I225" i="2" s="1"/>
  <c r="K225" i="2" s="1"/>
  <c r="M225" i="2" s="1"/>
  <c r="M21" i="2"/>
  <c r="M27" i="2"/>
  <c r="M24" i="2"/>
  <c r="M23" i="2"/>
  <c r="M30" i="2"/>
  <c r="M26" i="2"/>
  <c r="M28" i="2"/>
  <c r="M25" i="2"/>
  <c r="M29" i="2"/>
  <c r="M20" i="2" l="1"/>
  <c r="I220" i="2" s="1"/>
  <c r="K220" i="2" s="1"/>
  <c r="M220" i="2" s="1"/>
  <c r="M219" i="2" s="1"/>
</calcChain>
</file>

<file path=xl/sharedStrings.xml><?xml version="1.0" encoding="utf-8"?>
<sst xmlns="http://schemas.openxmlformats.org/spreadsheetml/2006/main" count="520" uniqueCount="267">
  <si>
    <t>kód SAP</t>
  </si>
  <si>
    <t>Výmera</t>
  </si>
  <si>
    <t>Jednotková cena</t>
  </si>
  <si>
    <t>Sekcia</t>
  </si>
  <si>
    <t>Súbor</t>
  </si>
  <si>
    <t>Časť</t>
  </si>
  <si>
    <t>Standard</t>
  </si>
  <si>
    <t>Dodávka</t>
  </si>
  <si>
    <t>Montáž</t>
  </si>
  <si>
    <t>ks</t>
  </si>
  <si>
    <t>B</t>
  </si>
  <si>
    <t xml:space="preserve">Projektant: </t>
  </si>
  <si>
    <t xml:space="preserve">Stavba : </t>
  </si>
  <si>
    <t xml:space="preserve">Objekt : </t>
  </si>
  <si>
    <t xml:space="preserve">Časť : </t>
  </si>
  <si>
    <t>Revízia č. :</t>
  </si>
  <si>
    <t>Por.</t>
  </si>
  <si>
    <t>Popis položky, stavebného dielu, remesla,</t>
  </si>
  <si>
    <t>Merná</t>
  </si>
  <si>
    <t>číslo</t>
  </si>
  <si>
    <t>výkaz-výmer</t>
  </si>
  <si>
    <t>jednotka</t>
  </si>
  <si>
    <t>Potrubie kruhové Spiro z obojstranne pozinkovaného plechu</t>
  </si>
  <si>
    <t>bm</t>
  </si>
  <si>
    <t>Izolácie</t>
  </si>
  <si>
    <r>
      <t>m</t>
    </r>
    <r>
      <rPr>
        <vertAlign val="superscript"/>
        <sz val="9"/>
        <rFont val="Arial CE"/>
        <family val="2"/>
        <charset val="238"/>
      </rPr>
      <t>2</t>
    </r>
  </si>
  <si>
    <t xml:space="preserve">CU potrubie </t>
  </si>
  <si>
    <t>Príslušenstvo</t>
  </si>
  <si>
    <t>kpl</t>
  </si>
  <si>
    <t>Elektroinštalačný materiál</t>
  </si>
  <si>
    <t>Montážny, tesniaci a spojovací materiál</t>
  </si>
  <si>
    <t xml:space="preserve">Dokumentácia skutkového stavu + sprievodná technická dokumentácia 5 Parré + 1 CD elektro. forma  </t>
  </si>
  <si>
    <t>Orientačné štítky, označenie zariadení, rozvody (s označením podľa údajov objednávatela), označenie a výstražné značenie pre strojovne</t>
  </si>
  <si>
    <t>Spolu cena</t>
  </si>
  <si>
    <t>Ing. Adolf KOSTRIAN - zodpovedný projektant</t>
  </si>
  <si>
    <t>Ing. Marta ŠPINEROVÁ</t>
  </si>
  <si>
    <t>VZDUCHOTECHNIKA</t>
  </si>
  <si>
    <t>Revitalizácia a prestavba Zimného štadióna Banská Bystrica</t>
  </si>
  <si>
    <t>HALA A</t>
  </si>
  <si>
    <t>1.101</t>
  </si>
  <si>
    <t>Celková cena</t>
  </si>
  <si>
    <t>1.102</t>
  </si>
  <si>
    <t>1.103</t>
  </si>
  <si>
    <t>1.104</t>
  </si>
  <si>
    <t xml:space="preserve">Nasávací diel 900x900 pod uhlom 45° ukončené sitom                                       </t>
  </si>
  <si>
    <t>1.105</t>
  </si>
  <si>
    <t>1.106</t>
  </si>
  <si>
    <t xml:space="preserve">Nasávací diel o priemere 355mm pod uhlom 45° ukončené sitom                                       </t>
  </si>
  <si>
    <t>1.107</t>
  </si>
  <si>
    <t>1.108</t>
  </si>
  <si>
    <t>tlmiaca manžeta o rozmere 360x800mm</t>
  </si>
  <si>
    <t>tlmiaca manžeta o rozmere 1000x500mm</t>
  </si>
  <si>
    <t>1.109</t>
  </si>
  <si>
    <t>tlmiaca manžeta o rozmere 400x300mm</t>
  </si>
  <si>
    <t>1.110</t>
  </si>
  <si>
    <t>tlmiaca manžeta o rozmere 450x194mm</t>
  </si>
  <si>
    <t>1.111</t>
  </si>
  <si>
    <t>1.112</t>
  </si>
  <si>
    <t>neosadené</t>
  </si>
  <si>
    <t>1.113</t>
  </si>
  <si>
    <t xml:space="preserve"> Ø500mm</t>
  </si>
  <si>
    <t xml:space="preserve"> Ø560mm</t>
  </si>
  <si>
    <t xml:space="preserve"> Ø630mm</t>
  </si>
  <si>
    <t xml:space="preserve"> Ø710mm</t>
  </si>
  <si>
    <t xml:space="preserve"> Ø800mm vr. 42% tvarovek</t>
  </si>
  <si>
    <t xml:space="preserve"> symetrický prechod Ø710-Ø630mm </t>
  </si>
  <si>
    <t xml:space="preserve"> symetrický prechod Ø800-Ø710mm </t>
  </si>
  <si>
    <t xml:space="preserve"> symetrický prechod Ø630-Ø560mm </t>
  </si>
  <si>
    <t>T kus 800-400-800mm</t>
  </si>
  <si>
    <t>T kus 710-400-710mm</t>
  </si>
  <si>
    <t>T kus 630-400-630mm</t>
  </si>
  <si>
    <t>T kus 560-400-560mm</t>
  </si>
  <si>
    <t>1.114</t>
  </si>
  <si>
    <t>1.115</t>
  </si>
  <si>
    <t>1.116</t>
  </si>
  <si>
    <t>m2</t>
  </si>
  <si>
    <t>2.101</t>
  </si>
  <si>
    <t>2.102</t>
  </si>
  <si>
    <t>2.103</t>
  </si>
  <si>
    <t>Grafická podstanica vrátane vizualizácie, technická dokumentácia</t>
  </si>
  <si>
    <t>2.104</t>
  </si>
  <si>
    <t>2.105</t>
  </si>
  <si>
    <t>2.106</t>
  </si>
  <si>
    <t>2.107</t>
  </si>
  <si>
    <t>2.108</t>
  </si>
  <si>
    <t>Výfukový diel 1820x500mm pod uhlom 45° so sitom</t>
  </si>
  <si>
    <t>2.109</t>
  </si>
  <si>
    <t>2.110</t>
  </si>
  <si>
    <t>2.111</t>
  </si>
  <si>
    <t>2.112</t>
  </si>
  <si>
    <t>2.113</t>
  </si>
  <si>
    <t>Štvorhranné vzt potrubie z obojstranne pozinkovaného plechu, 100% tvaroviek</t>
  </si>
  <si>
    <t>1.117</t>
  </si>
  <si>
    <t>2.114</t>
  </si>
  <si>
    <t>2.115</t>
  </si>
  <si>
    <t>3.101</t>
  </si>
  <si>
    <t>3.102</t>
  </si>
  <si>
    <t>3.103</t>
  </si>
  <si>
    <t>3.104</t>
  </si>
  <si>
    <t>3.105</t>
  </si>
  <si>
    <t>3.106</t>
  </si>
  <si>
    <t>3.107</t>
  </si>
  <si>
    <t>3.108</t>
  </si>
  <si>
    <t>3.109</t>
  </si>
  <si>
    <t>3.110</t>
  </si>
  <si>
    <t>3.111</t>
  </si>
  <si>
    <t>3.112</t>
  </si>
  <si>
    <t>3.113</t>
  </si>
  <si>
    <t>3.114</t>
  </si>
  <si>
    <t>3.115</t>
  </si>
  <si>
    <t xml:space="preserve">Rekuperačná jednotka do vnútorného prostredia v podstropnom prevedení so vzduchovým výkonom 1800m3/h pre prívod a odvod vzduchu.                                                                                        Prívodná vetva v zložení:                                                               tlmiaca vložka 400x300mm                                                    regulačná klapka so servopohonom 400x300mm                filtračná komora s filtrom G4                                                       protiprúdový výmenník s účinnosťou 94(84)%                                   vodného ohrievača Qohr=3,6kW (médium voda 70/50°C)   komora prívodného ventilátora V=1800m3/h, pext=220Pa       tlmiaca vložka 710x450mm                                                    </t>
  </si>
  <si>
    <t>4.101</t>
  </si>
  <si>
    <t>4.102</t>
  </si>
  <si>
    <t>4.103</t>
  </si>
  <si>
    <t>Spätná klapka RSK 355</t>
  </si>
  <si>
    <t>4.104</t>
  </si>
  <si>
    <t>4.105</t>
  </si>
  <si>
    <t>4.106</t>
  </si>
  <si>
    <t>4.107</t>
  </si>
  <si>
    <t>4.108</t>
  </si>
  <si>
    <t>4.109</t>
  </si>
  <si>
    <t>4.110</t>
  </si>
  <si>
    <t>4.111</t>
  </si>
  <si>
    <t>4.112</t>
  </si>
  <si>
    <t>4.113</t>
  </si>
  <si>
    <t>Univerzálny plastový tanier 200</t>
  </si>
  <si>
    <t>4.114</t>
  </si>
  <si>
    <t>Univerzálny plastový tanier 150</t>
  </si>
  <si>
    <t>4.115</t>
  </si>
  <si>
    <t>4.116</t>
  </si>
  <si>
    <t xml:space="preserve"> Ø150mm, 30% tvaroviek</t>
  </si>
  <si>
    <t xml:space="preserve"> Ø200mm, 30% tvaroviek</t>
  </si>
  <si>
    <t>Štvorhranné vzt potrubie z obojstranne pozinkovaného plechu, 40% tvaroviek</t>
  </si>
  <si>
    <t>4.117</t>
  </si>
  <si>
    <t>4.118</t>
  </si>
  <si>
    <t>Kompletná montáž zariadenia 4</t>
  </si>
  <si>
    <t>Kompletná montáž zariadenia 3</t>
  </si>
  <si>
    <t>Kompletná montáž zariadenia 1</t>
  </si>
  <si>
    <t>Kompletná montáž zariadenia 1, zvýšený koeficient obtiažnosti montáže</t>
  </si>
  <si>
    <t>Kompletná montáž zariadenia 3,  zvýšený koeficient obtiažnosti montáže</t>
  </si>
  <si>
    <t>Spätná klapka RSK 200</t>
  </si>
  <si>
    <t xml:space="preserve"> Ø160mm, 30% tvaroviek</t>
  </si>
  <si>
    <t>Medené tvrdé potrubie v tyčiach ø16mm</t>
  </si>
  <si>
    <t>Medené tvrdé potrubie v tyčiach ø28mm</t>
  </si>
  <si>
    <r>
      <t>m</t>
    </r>
    <r>
      <rPr>
        <vertAlign val="superscript"/>
        <sz val="9"/>
        <rFont val="Arial"/>
        <family val="2"/>
        <charset val="238"/>
      </rPr>
      <t>2</t>
    </r>
  </si>
  <si>
    <t xml:space="preserve"> Ø800mm vr. 42% tvarovek-gumové tesnenie</t>
  </si>
  <si>
    <t xml:space="preserve"> symetrický prechod Ø800-Ø710mm (gumové tesnenie)</t>
  </si>
  <si>
    <t xml:space="preserve"> symetrický prechod Ø710-Ø630mm (gumové tesnenie)</t>
  </si>
  <si>
    <t xml:space="preserve"> symetrický prechod Ø630-Ø500mm (gumové tesnenie)</t>
  </si>
  <si>
    <t>T kus 800-400-800mm (gumové tesnenie)</t>
  </si>
  <si>
    <t>T kus 710-400-710mm (gumové tesnenie)</t>
  </si>
  <si>
    <t>T kus 630-400-630mm (gumové tesnenie)</t>
  </si>
  <si>
    <r>
      <t xml:space="preserve">Odvodná vetva v zložení:                                                               tlmiaca vložka 1820x900mm                                                             filtračná komora s filtrom M5                                                       komora pre umiestnenie rozvádzača pre rekuperačnú jednotku aj pre tri kondenzačné jednotky, celkový ele.príkon 52,36kW, 400V/50Hz                                                                                                                         cirkulačná komora s klapkou ovládanou servopohonom komora komora odvodného ventilátora V=15000m3/h, pext=300-400Pa  rotačný výmenník s účinnosťou 79%                                         tlmiaca vložka 1820x900mm                   63                              regulačná klapka so servopohonom 1820x900mm              celkový rozmer : 4520x2560x2200mm,  hmotnosť: 2911kg   kompletná položka Meranie a regulácia (popis v TS), rozvádzač prekáblovanie regulačných prvkov, revízna správa, protokol funkčnej skúšky, dopravné náklady na dodávku jednotky na miesto stavby priamo od výrobcu                                                                         napríklad zariadenie </t>
    </r>
    <r>
      <rPr>
        <b/>
        <sz val="9"/>
        <rFont val="Arial CE"/>
        <charset val="238"/>
      </rPr>
      <t>CAIRplus 188.096 AVBV</t>
    </r>
  </si>
  <si>
    <t>pevné lešenie do výšky 18,0m</t>
  </si>
  <si>
    <t>Oživenie zariadenia, uvedenia do prevádzky, vypracovanie prevádzkového poriadku, zaregulovanie, zaučenie technického pracovníka</t>
  </si>
  <si>
    <t>žeriav na prepravu vzt zariadenia na strechu do výšky 12m (obhliadka stavby)</t>
  </si>
  <si>
    <t>Štátna skúška na tlakové zariadenia</t>
  </si>
  <si>
    <t>Doprava a dopravné náklady</t>
  </si>
  <si>
    <t>REKAPITULÁCIA DODÁVKA A MONTÁŽ ZARIADENÍ    BEZ DPH</t>
  </si>
  <si>
    <t>DODÁVKA A MONTÁŽ ZARIADENIA 1</t>
  </si>
  <si>
    <t>DODÁVKA A MONTÁŽ ZARIADENIA 2</t>
  </si>
  <si>
    <t>DODÁVKA A MONTÁŽ ZARIADENIA 3</t>
  </si>
  <si>
    <t>DODÁVKA A MONTÁŽ ZARIADENIA 4</t>
  </si>
  <si>
    <t>PRÍSLUŠENSTVO</t>
  </si>
  <si>
    <t>MBB a.s. , ČSA 26, Banská Bystrica</t>
  </si>
  <si>
    <t>Vypracoval:</t>
  </si>
  <si>
    <t xml:space="preserve">Dátum spracovania :  </t>
  </si>
  <si>
    <t>jún 2020</t>
  </si>
  <si>
    <r>
      <t xml:space="preserve">Rekuperačná jednotka do vonkajšieho prostredia so vzduchovým výkonom 15000m3/h pre prívod a odvod vzduchu.                                                                               Prívodná vetva v zložení:                                                               tlmiaca vložka 1820x900mm                                                 regulačná klapka so servopohonom 1820x900mm             filtračná komora s filtrom M5                                                       rotačný výmenník s účinnosťou 79%                                   cirkulačná komora s klapkou ovládanou servopohonom komora vodného ohrievača Qohr=35,0kW (médium voda 70/50°C)                                                                                komora priameho výparníka s napojením na tri kondenzačné jednotky, </t>
    </r>
    <r>
      <rPr>
        <sz val="9"/>
        <rFont val="Arial"/>
        <family val="2"/>
        <charset val="238"/>
      </rPr>
      <t>∑</t>
    </r>
    <r>
      <rPr>
        <sz val="9"/>
        <rFont val="Arial CE"/>
        <charset val="238"/>
      </rPr>
      <t xml:space="preserve">Qchl=83,40kW (3x28,0kW) chladivo R410A s komorou pre eliminátor kvapiek                                                                 komora prívodného ventilátora V=15000m3/h, pext=300-400Pa       tlmiaca vložka 1820x900mm                                                    </t>
    </r>
  </si>
  <si>
    <t>Štvorhranné vzt potrubie z pozinkovaného plechu</t>
  </si>
  <si>
    <t>Poznámka :</t>
  </si>
  <si>
    <t xml:space="preserve"> - Ceny sú bez DPH</t>
  </si>
  <si>
    <t xml:space="preserve"> - Cenová úroveň je daná obdobím spracovania</t>
  </si>
  <si>
    <t xml:space="preserve"> - Špecifikácia v rozpočte nenahrádza prípravársku špecifikáciu.</t>
  </si>
  <si>
    <t xml:space="preserve"> - Ceny zariadení v rozpočte sú získané od ich dodávateľov.</t>
  </si>
  <si>
    <t xml:space="preserve"> - Rozsah prác a dodávok zodpovedá rozsahu danému popisu jednotlivých zariadení podľa TS a výkresovou časťou.</t>
  </si>
  <si>
    <t>Zaistenie dodávky jednotlivých zariadení s odovzdávacím protokolol do konca roka 2020</t>
  </si>
  <si>
    <t>pomocné stavebné práce (búranie stavebných otvorov podľa výkresovej časti pre rozvody vzt potrubia, ošetrenie stavebných otvorov-domurovanie, maľovanie...)</t>
  </si>
  <si>
    <t>Betónové kocky 500x500x80mm na uchytenie rozvod izolovaného Cu-potrubia na streche, 46kg/1ks, prípadne na rozvod vzt potrubia</t>
  </si>
  <si>
    <t xml:space="preserve"> Ø400mm</t>
  </si>
  <si>
    <t xml:space="preserve"> Ø450mm</t>
  </si>
  <si>
    <t xml:space="preserve"> symetrický prechod Ø560-Ø450mm </t>
  </si>
  <si>
    <t xml:space="preserve"> symetrický prechod Ø450-Ø400mm </t>
  </si>
  <si>
    <t>T kus 450-400-450mm</t>
  </si>
  <si>
    <t>T kus 400-400-400mm</t>
  </si>
  <si>
    <t xml:space="preserve"> symetrický prechod Ø560-Ø500mm </t>
  </si>
  <si>
    <t xml:space="preserve"> symetrický prechod Ø500-Ø450mm (gumové tesnenie)</t>
  </si>
  <si>
    <t xml:space="preserve"> symetrický prechod Ø500-Ø400mm (gumové tesnenie)</t>
  </si>
  <si>
    <t>T kus 500-400-500mm (gumové tesnenie)</t>
  </si>
  <si>
    <t>T kus 400-400-400mm (gumové tesnenie)</t>
  </si>
  <si>
    <t>2.116</t>
  </si>
  <si>
    <t>3.116</t>
  </si>
  <si>
    <t>4.119</t>
  </si>
  <si>
    <t>12.101</t>
  </si>
  <si>
    <t>12.102</t>
  </si>
  <si>
    <t>12.103</t>
  </si>
  <si>
    <t>12.104</t>
  </si>
  <si>
    <t>12.105</t>
  </si>
  <si>
    <t>12.106</t>
  </si>
  <si>
    <t>12.107</t>
  </si>
  <si>
    <t>12.108</t>
  </si>
  <si>
    <t>12.109</t>
  </si>
  <si>
    <t>12.110</t>
  </si>
  <si>
    <t>12.111</t>
  </si>
  <si>
    <t>12.112</t>
  </si>
  <si>
    <t>12.113</t>
  </si>
  <si>
    <t>12.114</t>
  </si>
  <si>
    <t>12.115</t>
  </si>
  <si>
    <t>12.116</t>
  </si>
  <si>
    <t>pojazdná plošina (elektrická, kĺbová do výšky 18,0m), do 18t</t>
  </si>
  <si>
    <t>odvod kondenzátu pre zariadenie 4.104 a 12.102 plastovou rúrkou DN50</t>
  </si>
  <si>
    <t>NEŠPECIFIKOVANÝ MATERIÁL</t>
  </si>
  <si>
    <t>NEŠPECIFIKOVANÁ PRÁCA</t>
  </si>
  <si>
    <t xml:space="preserve">doplnenie chladiva </t>
  </si>
  <si>
    <t>kg</t>
  </si>
  <si>
    <t>Investor:</t>
  </si>
  <si>
    <t>Kompletná montáž zariadenia 2</t>
  </si>
  <si>
    <t>Kompletná montáž zariadenia 2,  zvýšený koeficient obtiažnosti montáže</t>
  </si>
  <si>
    <t>ZARIADENIE 1 - ODVLHČOVANIE ĽADOVEJ PLOCHY HALA A</t>
  </si>
  <si>
    <t>ZARIADENIE 2 - VETRANIE HĽADISKA (nad trestnými lavicami, časť západnej a južnej tribúny) HALA A</t>
  </si>
  <si>
    <t>ZARIADENIE 3 - VETRANIE HĽADISKA (nad striedajucími lavicami, časť západnej a južnej tribúny) HALA A</t>
  </si>
  <si>
    <t>ZARIADENIE 4 - VETRANIE PRIESTORU ŠATNE UMB               SO ZÁZEMÍM</t>
  </si>
  <si>
    <t>ZARIADENIE 12 - VETRANIE PRIESTORU ŠATNE MBB            SO ZÁZEMÍM</t>
  </si>
  <si>
    <r>
      <t xml:space="preserve">Rekuperačná jednotka do vnútorného prostredia v podstropnom prevedení so vzduchovým výkonom 800m3/h pre prívod a odvod vzduchu.                                                                                        Prívodná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charset val="238"/>
      </rPr>
      <t xml:space="preserve"> 200mm                                                         regulačná klapka so servopohonom </t>
    </r>
    <r>
      <rPr>
        <sz val="9"/>
        <rFont val="Calibri"/>
        <family val="2"/>
        <charset val="238"/>
      </rPr>
      <t>ø</t>
    </r>
    <r>
      <rPr>
        <sz val="9"/>
        <rFont val="Arial CE"/>
        <charset val="238"/>
      </rPr>
      <t xml:space="preserve"> 200mm                     filtračná komora s filtrom G4                                                       protiprúdový výmenník s účinnosťou 87(78)%                                   vodného ohrievača Qohr=2,2kW (médium voda 70/50°C)   komora prívodného ventilátora V=800m3/h, pext=200Pa       tlmiaca vložka 350x250mm                                                    </t>
    </r>
  </si>
  <si>
    <t>Kompletná montáž zariadenia 12</t>
  </si>
  <si>
    <t>DODÁVKA A MONTÁŽ ZARIADENIA 12</t>
  </si>
  <si>
    <r>
      <t xml:space="preserve">Adsorpčná odvlhčovacia jednotka s odvlhčovacím výkonom pri 20°C/60% - 54kg/h, procesný vzduch o vzduchovom výkone 12000m3/h-pext=300Pa,  regeneračný vzduch 2100m3/h-pext=200Pa, regenerácia vzduchu (odvlhčovanie) plynovým ohrevom o výkone 63,0kW-zemný plyn G20, rotačný výmenník, Nel=10,0kW, 400V/50Hz, istenie 40A,                                      rozmery jednotky šxhv :2246x1292x1983mm, hmotnosť 568kg                                                                         Príslušenstvo:                                                                                            plynulá regulácia odvlhčovacieho výkonu, vstavaný regulátor-farebný dotykový dispely, vlastný snímač teploty a vlhkosti T+RV, monitorovanie zanesenia filtrov, z vnútra izolované komory sania procesného vzduchu aj regeneračného vzduchu kaučukom ohrúbke 19mm, CO2 reguácia-snímač CO2, 2xvstup 24VDC pre napájanie servopohonov klapiek, 2 výstupy 0-10VDC pre reguláciu klapiek 0-100%, (čerstvý vzduch a cirkulačný vzduch)                                            napríklad zariadenie </t>
    </r>
    <r>
      <rPr>
        <b/>
        <sz val="9"/>
        <rFont val="Arial CE"/>
        <charset val="238"/>
      </rPr>
      <t xml:space="preserve">RLZ102G ICE Special CO2       alebo ekvivalent                                                            </t>
    </r>
    <r>
      <rPr>
        <sz val="9"/>
        <rFont val="Arial CE"/>
        <charset val="238"/>
      </rPr>
      <t>uvedenie do prevádzky zariadenie vyžaduje výrobca zariadenia</t>
    </r>
  </si>
  <si>
    <r>
      <t xml:space="preserve">Regulačná klapka do štvorhranného potrubia o rozmere 900x900mm so serpohonom na 24V-ovládanie 0-10V, 5Nm  napríklad </t>
    </r>
    <r>
      <rPr>
        <b/>
        <sz val="9"/>
        <rFont val="Arial CE"/>
        <charset val="238"/>
      </rPr>
      <t xml:space="preserve">RK 900x900-S, servopohon LM24-A-SR alebo ekvivalent  </t>
    </r>
  </si>
  <si>
    <r>
      <t xml:space="preserve">Tlmič hluku do hranatého potrubia o rozmere 900x900mm a dĺžke 1000mm, tlmiace vložky šírka 100mm-4ks                                       napríklad </t>
    </r>
    <r>
      <rPr>
        <b/>
        <sz val="9"/>
        <rFont val="Arial CE"/>
        <charset val="238"/>
      </rPr>
      <t xml:space="preserve">THP10 900x900/1000,n=4ks alebo ekvivalent  </t>
    </r>
  </si>
  <si>
    <r>
      <t xml:space="preserve">alebo ekvivalent  Kruhový tlmič do potrubia o priemere 355mm a dĺžke 900mm napríklad </t>
    </r>
    <r>
      <rPr>
        <b/>
        <sz val="9"/>
        <rFont val="Arial CE"/>
        <charset val="238"/>
      </rPr>
      <t>LDC 355/900</t>
    </r>
  </si>
  <si>
    <r>
      <t xml:space="preserve">Prívodná dýza s reguláciou osadená do kruhového potrubia, vzduchový výkon 855m3/h, dosah prúdenia vzduchu 13-14m, napríklad </t>
    </r>
    <r>
      <rPr>
        <b/>
        <sz val="9"/>
        <rFont val="Arial CE"/>
        <charset val="238"/>
      </rPr>
      <t xml:space="preserve">JSR-400-pozink alebo ekvivalent      </t>
    </r>
    <r>
      <rPr>
        <sz val="9"/>
        <rFont val="Arial CE"/>
        <charset val="238"/>
      </rPr>
      <t xml:space="preserve">                                                 regulácia </t>
    </r>
    <r>
      <rPr>
        <b/>
        <sz val="9"/>
        <rFont val="Arial CE"/>
        <charset val="238"/>
      </rPr>
      <t xml:space="preserve">SPI 400 clonka alebo ekvivalent 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</si>
  <si>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charset val="238"/>
      </rPr>
      <t xml:space="preserve">NOVA -C-1-800x200-R3-H-ZN alebo ekvivalent  </t>
    </r>
  </si>
  <si>
    <r>
      <t xml:space="preserve">Tepelná kaučuková izolácia a Al fóliou o hrúbke 13mm-samolepiaca pre izoláciu prívodného potrubia osadeného v hale                                                                                      napríklad </t>
    </r>
    <r>
      <rPr>
        <b/>
        <sz val="9"/>
        <rFont val="Arial"/>
        <family val="2"/>
        <charset val="238"/>
      </rPr>
      <t xml:space="preserve">Armaflex DUCT 13mmx1500mm/EA-AL alebo ekvivalent  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</si>
  <si>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  alebo ekvivalent 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</si>
  <si>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Odvodná vetva v zložení:                                                               tlmiaca vložka 1820x900mm                                                             filtračná komora s filtrom M5                                                       komora pre umiestnenie rozvádzača pre rekuperačnú jednotku aj pre tri kondenzačné jednotky, celkový ele.príkon 52,36kW, 400V/50Hz                                                                                                                         cirkulačná komora s klapkou ovládanou servopohonom komora komora odvodného ventilátora V=15000m3/h, pext=300-400Pa  rotačný výmenník s účinnosťou 79%                                         tlmiaca vložka 1820x900mm                                                 regulačná klapka so servopohonom 1820x900mm              celkový rozmer : 4520x2560x2200mm,  hmotnosť: 2911kg   kompletná položka Meranie a regulácia (popis v TS), rozvádzač prekáblovanie regulačných prvkov, revízna správa, protokol funkčnej skúšky, dopravné náklady na dodávku jednotky na miesto stavby priamo od výrobcu                                                                         napríklad zariadenie </t>
    </r>
    <r>
      <rPr>
        <b/>
        <sz val="9"/>
        <rFont val="Arial CE"/>
        <charset val="238"/>
      </rPr>
      <t xml:space="preserve">CAIRplus 188.096 AVBV alebo ekvivalent  </t>
    </r>
  </si>
  <si>
    <r>
      <t xml:space="preserve">Vonkajšia kondenzačná jednotka Qchl=28,0kW, chladivo R410A celkový rozmer : 930x1680x765mm,  hmotnosť: 240kg   predplnená chladivom R410A 8,4kg                                     napríklad zariadenie </t>
    </r>
    <r>
      <rPr>
        <b/>
        <sz val="9"/>
        <rFont val="Arial CE"/>
        <charset val="238"/>
      </rPr>
      <t xml:space="preserve">GCH250CD1 </t>
    </r>
    <r>
      <rPr>
        <sz val="9"/>
        <rFont val="Arial CE"/>
        <charset val="238"/>
      </rPr>
      <t xml:space="preserve"> alebo ekvivalent                                 Príslušenstvo:                                                                             elektrický expenzný box, napríklad </t>
    </r>
    <r>
      <rPr>
        <b/>
        <sz val="9"/>
        <rFont val="Arial CE"/>
        <charset val="238"/>
      </rPr>
      <t xml:space="preserve">GZCH250CD.R12                 rozvádzač, napríklad GZCH-3BOX.E15 alebo ekvivalent  </t>
    </r>
  </si>
  <si>
    <r>
      <t xml:space="preserve">Nasávacia protidažďová žalúzia o rozmere 1700x1100m s rámikom a ochranným sitom                                                  napríklad </t>
    </r>
    <r>
      <rPr>
        <b/>
        <sz val="9"/>
        <rFont val="Arial CE"/>
        <charset val="238"/>
      </rPr>
      <t xml:space="preserve">PZ ALS 1700x1100 R1.S alebo ekvivalent  </t>
    </r>
    <r>
      <rPr>
        <sz val="9"/>
        <rFont val="Arial CE"/>
        <charset val="238"/>
      </rPr>
      <t>, voľná plocha 1,65m2</t>
    </r>
  </si>
  <si>
    <r>
      <t xml:space="preserve">Nasávacia protidažďová žalúzia o rozmere 400x1000m s rámikom a ochranným sitom                                                  napríklad </t>
    </r>
    <r>
      <rPr>
        <b/>
        <sz val="9"/>
        <rFont val="Arial CE"/>
        <charset val="238"/>
      </rPr>
      <t xml:space="preserve">PZ AL 400x1100 R1.S alebo ekvivalent  </t>
    </r>
    <r>
      <rPr>
        <sz val="9"/>
        <rFont val="Arial CE"/>
        <charset val="238"/>
      </rPr>
      <t>, voľná plocha 0,31m2</t>
    </r>
  </si>
  <si>
    <r>
      <t xml:space="preserve">Tlmič hluku do hranatého potrubia o rozmere 1820x900mm a dĺžke 1000mm, tlmiace vložky šírka 200mm-4ks                                       napríklad </t>
    </r>
    <r>
      <rPr>
        <b/>
        <sz val="9"/>
        <rFont val="Arial CE"/>
        <charset val="238"/>
      </rPr>
      <t xml:space="preserve">THP20 1820x900/1000,n=4ks alebo ekvivalent  </t>
    </r>
  </si>
  <si>
    <r>
      <t xml:space="preserve">Prívodná dýza s reguláciou osadená do kruhového potrubia, vzduchový výkon 937m3/h, dosah prúdenia vzduchu 16-17m, napríklad </t>
    </r>
    <r>
      <rPr>
        <b/>
        <sz val="9"/>
        <rFont val="Arial CE"/>
        <charset val="238"/>
      </rPr>
      <t xml:space="preserve">JSR-400-pozink  alebo ekvivalent     </t>
    </r>
    <r>
      <rPr>
        <sz val="9"/>
        <rFont val="Arial CE"/>
        <charset val="238"/>
      </rPr>
      <t xml:space="preserve">                                                 regulácia </t>
    </r>
    <r>
      <rPr>
        <b/>
        <sz val="9"/>
        <rFont val="Arial CE"/>
        <charset val="238"/>
      </rPr>
      <t xml:space="preserve">SPI 400 clonka alebo ekvivalent 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</si>
  <si>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charset val="238"/>
      </rPr>
      <t xml:space="preserve">NOVA-C-1-800x200-R3-H-ZN alebo ekvivalent  </t>
    </r>
  </si>
  <si>
    <r>
      <t xml:space="preserve">Tlmič hluku do hranatého potrubia o rozmere 1820x500mm a dĺžke 1000mm, tlmiace vložky šírka 200mm-4ks                                       napríklad </t>
    </r>
    <r>
      <rPr>
        <b/>
        <sz val="9"/>
        <rFont val="Arial CE"/>
        <charset val="238"/>
      </rPr>
      <t xml:space="preserve">THP20 1820x500/1000,n=4ks alebo ekvivalent  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</si>
  <si>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   alebo ekvivalent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</si>
  <si>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Kaučuková tepelná izolácia s parozábranou a odolnosťou voči UV žiareniu (lesklá pokovená povrchová úprava)                              napríklad Trubice </t>
    </r>
    <r>
      <rPr>
        <b/>
        <sz val="9"/>
        <rFont val="Arial"/>
        <family val="2"/>
        <charset val="238"/>
      </rPr>
      <t xml:space="preserve">ARMA-CHEK SILVER SI 19x18 alebo ekvivalent  </t>
    </r>
  </si>
  <si>
    <r>
      <t xml:space="preserve">Kaučuková tepelná izolácia s parozábranou a odolnosťou voči UV žiareniu (lesklá pokovená povrchová úprava)                              napríklad Trubice </t>
    </r>
    <r>
      <rPr>
        <b/>
        <sz val="9"/>
        <rFont val="Arial"/>
        <family val="2"/>
        <charset val="238"/>
      </rPr>
      <t xml:space="preserve">ARMA-CHEK SILVER SI 28x18 alebo ekvivalent  </t>
    </r>
  </si>
  <si>
    <r>
      <t xml:space="preserve">Vonkajšia kondenzačná jednotka Qchl=28,0kW, chladivo R410A celkový rozmer : 930x1680x765mm,  hmotnosť: 240kg   predplnená chladivom R410A 8,4kg                                     napríklad zariadenie </t>
    </r>
    <r>
      <rPr>
        <b/>
        <sz val="9"/>
        <rFont val="Arial CE"/>
        <charset val="238"/>
      </rPr>
      <t xml:space="preserve">GCH250CD1 </t>
    </r>
    <r>
      <rPr>
        <sz val="9"/>
        <rFont val="Arial CE"/>
        <charset val="238"/>
      </rPr>
      <t xml:space="preserve">   alebo ekvivalent                               Príslušenstvo:                                                                             elektrický expenzný box, napríklad </t>
    </r>
    <r>
      <rPr>
        <b/>
        <sz val="9"/>
        <rFont val="Arial CE"/>
        <charset val="238"/>
      </rPr>
      <t xml:space="preserve">GZCH250CD.R12     alebo ekvivalent              rozvádzač, napríklad GZCH-3BOX.E15 alebo ekvivalent  </t>
    </r>
  </si>
  <si>
    <r>
      <t xml:space="preserve">Prívodná dýza s reguláciou osadená do kruhového potrubia, vzduchový výkon 937m3/h, dosah prúdenia vzduchu 15-16m, napríklad </t>
    </r>
    <r>
      <rPr>
        <b/>
        <sz val="9"/>
        <rFont val="Arial CE"/>
        <charset val="238"/>
      </rPr>
      <t xml:space="preserve">JSR-400-pozink    </t>
    </r>
    <r>
      <rPr>
        <sz val="9"/>
        <rFont val="Arial CE"/>
        <charset val="238"/>
      </rPr>
      <t xml:space="preserve">alebo ekvivalent                                                  regulácia </t>
    </r>
    <r>
      <rPr>
        <b/>
        <sz val="9"/>
        <rFont val="Arial CE"/>
        <charset val="238"/>
      </rPr>
      <t xml:space="preserve">SPI 400 clonka alebo ekvivalent  </t>
    </r>
  </si>
  <si>
    <r>
      <t xml:space="preserve">Tepelná kaučuková izolácia a Al fóliou o hrúbke 13mm-samolepiaca pre izoláciu prívodného potrubia osadeného v hale                                                                                      napríklad </t>
    </r>
    <r>
      <rPr>
        <b/>
        <sz val="9"/>
        <rFont val="Arial"/>
        <family val="2"/>
        <charset val="238"/>
      </rPr>
      <t xml:space="preserve">Armaflex DUCT 13mmx1500mm/EA-AL alebo ekvivalent   </t>
    </r>
    <r>
      <rPr>
        <sz val="9"/>
        <rFont val="Arial"/>
        <family val="2"/>
        <charset val="238"/>
      </rPr>
      <t>prepáskovanie spojov AL páskou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</si>
  <si>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 alebo ekvivalent  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</si>
  <si>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Odvodná vetva v zložení:                                                               tlmiaca vložka 400x300mm                                                    regulačná klapka so servopohonom 400x300mm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94(84)%                       komora odvodného ventilátora V=1800m3/h, pext=220Pa                                              tlmiaca vložka 250x355mm                                                             celkový rozmer : 2300x1600x560mm,  hmotnosť: 361kg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charset val="238"/>
      </rPr>
      <t xml:space="preserve">DUPLEX 2500MULTI ECO 30/12 alebo ekvivalent  </t>
    </r>
  </si>
  <si>
    <r>
      <t xml:space="preserve">Nasávacia protidažďová žalúzia o rozmere 1000x500m s rámikom a ochranným sitom                                                  napríklad </t>
    </r>
    <r>
      <rPr>
        <b/>
        <sz val="9"/>
        <rFont val="Arial CE"/>
        <charset val="238"/>
      </rPr>
      <t xml:space="preserve">PZ AL 1000x500 R1.S alebo ekvivalent  </t>
    </r>
    <r>
      <rPr>
        <sz val="9"/>
        <rFont val="Arial CE"/>
        <charset val="238"/>
      </rPr>
      <t>, voľná plocha 0,4m2</t>
    </r>
  </si>
  <si>
    <r>
      <t xml:space="preserve">Výfuková protidažďová žalúzia o rozmere 1000x500m s rámikom a ochranným sitom                                                                    napríklad </t>
    </r>
    <r>
      <rPr>
        <b/>
        <sz val="9"/>
        <rFont val="Arial CE"/>
        <charset val="238"/>
      </rPr>
      <t xml:space="preserve">PZ AL 1000x500 R1.S alebo ekvivalent  </t>
    </r>
    <r>
      <rPr>
        <sz val="9"/>
        <rFont val="Arial CE"/>
        <charset val="238"/>
      </rPr>
      <t>, voľná plocha 0,4m2</t>
    </r>
  </si>
  <si>
    <r>
      <t xml:space="preserve">Tlmič hluku do hranatého potrubia o rozmere 400x400mm a dĺžke 1000mm, tlmiace vložky šírka 100mm-2ks                                       napríklad </t>
    </r>
    <r>
      <rPr>
        <b/>
        <sz val="9"/>
        <rFont val="Arial CE"/>
        <charset val="238"/>
      </rPr>
      <t xml:space="preserve">THP10 400x400/1000,n=2ks alebo ekvivalent  </t>
    </r>
  </si>
  <si>
    <r>
      <t xml:space="preserve">Tlmič hluku do hranatého potrubia o rozmere 400x355mm a dĺžke 1000mm, tlmiace vložky šírka 100mm-2ks                                       napríklad </t>
    </r>
    <r>
      <rPr>
        <b/>
        <sz val="9"/>
        <rFont val="Arial CE"/>
        <charset val="238"/>
      </rPr>
      <t xml:space="preserve">THP10 400x355/1000,n=2ks alebo ekvivalent  </t>
    </r>
  </si>
  <si>
    <r>
      <t xml:space="preserve">Kruhový tlmič do potrubia o priemere 250mm a dĺžke 600mm napríklad </t>
    </r>
    <r>
      <rPr>
        <b/>
        <sz val="9"/>
        <rFont val="Arial CE"/>
        <charset val="238"/>
      </rPr>
      <t xml:space="preserve">LDC 250/600 alebo ekvivalent  </t>
    </r>
  </si>
  <si>
    <r>
      <t xml:space="preserve">Kruhový tlmič do potrubia o priemere 200mm a dĺžke 600mm napríklad </t>
    </r>
    <r>
      <rPr>
        <b/>
        <sz val="9"/>
        <rFont val="Arial CE"/>
        <charset val="238"/>
      </rPr>
      <t xml:space="preserve">LDC 200/600 alebo ekvivalent  </t>
    </r>
  </si>
  <si>
    <r>
      <t xml:space="preserve">Regulačná klapka do kruhového potrubia 200mm, ručná napríklad </t>
    </r>
    <r>
      <rPr>
        <b/>
        <sz val="9"/>
        <rFont val="Arial CE"/>
        <charset val="238"/>
      </rPr>
      <t xml:space="preserve">TUNE-R-200-A1-H alebo ekvivalent  </t>
    </r>
  </si>
  <si>
    <r>
      <t xml:space="preserve">Výustka osadená do štvorhranného potrubia o rozmere 525x125mm s reguláciou                                                                napríklad </t>
    </r>
    <r>
      <rPr>
        <b/>
        <sz val="9"/>
        <rFont val="Arial CE"/>
        <charset val="238"/>
      </rPr>
      <t xml:space="preserve">NOVA-A-1-3-525x125-R3-H alebo ekvivalent  </t>
    </r>
  </si>
  <si>
    <r>
      <t xml:space="preserve">Výustka osadená do štvorhranného potrubia o rozmere 325x125mm s reguláciou                                                                napríklad </t>
    </r>
    <r>
      <rPr>
        <b/>
        <sz val="9"/>
        <rFont val="Arial CE"/>
        <charset val="238"/>
      </rPr>
      <t xml:space="preserve">NOVA-A-1-3-325x125-R3-Halebo ekvivalent  </t>
    </r>
  </si>
  <si>
    <r>
      <t xml:space="preserve">Výustka osadená do štvorhranného potrubia o rozmere 400x200mm s reguláciou                                                                napríklad </t>
    </r>
    <r>
      <rPr>
        <b/>
        <sz val="9"/>
        <rFont val="Arial CE"/>
        <charset val="238"/>
      </rPr>
      <t xml:space="preserve">NOVA-A-1-3-400x200-R3-H alebo ekvivalent  </t>
    </r>
  </si>
  <si>
    <r>
      <t xml:space="preserve">Tepelná kaučuková izolácia a Al fóliou o hrúbke 25mm                                                                  napríklad </t>
    </r>
    <r>
      <rPr>
        <b/>
        <sz val="9"/>
        <rFont val="Arial CE"/>
        <charset val="238"/>
      </rPr>
      <t xml:space="preserve">Armaflex DUCT 25mmx1500mm/EA-AL alebo ekvivalent   </t>
    </r>
    <r>
      <rPr>
        <sz val="9"/>
        <rFont val="Arial CE"/>
        <charset val="238"/>
      </rPr>
      <t>prepáskovanie spojov AL páskou</t>
    </r>
    <r>
      <rPr>
        <b/>
        <sz val="9"/>
        <rFont val="Arial CE"/>
        <charset val="238"/>
      </rPr>
      <t xml:space="preserve"> 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</si>
  <si>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charset val="238"/>
      </rPr>
      <t xml:space="preserve"> 200mm                                                         regulačná klapka so servopohonom </t>
    </r>
    <r>
      <rPr>
        <sz val="9"/>
        <rFont val="Calibri"/>
        <family val="2"/>
        <charset val="238"/>
      </rPr>
      <t>ø</t>
    </r>
    <r>
      <rPr>
        <sz val="9"/>
        <rFont val="Arial CE"/>
        <charset val="238"/>
      </rPr>
      <t xml:space="preserve"> 200mm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(78)%                            komora odvodného ventilátora V=800m3/h, pext=200Pa                                              tlmiaca vložka 350x200mm                                                             celkový rozmer : 2300x1600x560mm,  hmotnosť: 134kg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charset val="238"/>
      </rPr>
      <t xml:space="preserve">DUPLEX 800MULTI ECO 30/4 alebo ekvivalent  </t>
    </r>
  </si>
  <si>
    <r>
      <t xml:space="preserve">Kruhový tlmič do potrubia o priemere 160mm a dĺžke 600mm napríklad </t>
    </r>
    <r>
      <rPr>
        <b/>
        <sz val="9"/>
        <rFont val="Arial CE"/>
        <charset val="238"/>
      </rPr>
      <t xml:space="preserve">LDC 160/600alebo ekvivalent  </t>
    </r>
  </si>
  <si>
    <r>
      <t xml:space="preserve">Regulačná klapka do kruhového potrubia 160mm, ručná napríklad </t>
    </r>
    <r>
      <rPr>
        <b/>
        <sz val="9"/>
        <rFont val="Arial CE"/>
        <charset val="238"/>
      </rPr>
      <t xml:space="preserve">TUNE-R-160-A1-H alebo ekvivalent  </t>
    </r>
  </si>
  <si>
    <r>
      <t xml:space="preserve">Odvodná výustka osadená do kruhového potrubia o rozmere 325x125mm s reguláciou                                                         napríklad </t>
    </r>
    <r>
      <rPr>
        <b/>
        <sz val="9"/>
        <rFont val="Arial CE"/>
        <charset val="238"/>
      </rPr>
      <t xml:space="preserve">NOVA -C-C-1-325x125-R3-H-ZN alebo ekvivalent  </t>
    </r>
  </si>
  <si>
    <r>
      <t xml:space="preserve">Prívodná výustka osadená do kruhového potrubia o rozmere 300x100mm s reguláciou                                                         napríklad </t>
    </r>
    <r>
      <rPr>
        <b/>
        <sz val="9"/>
        <rFont val="Arial CE"/>
        <charset val="238"/>
      </rPr>
      <t xml:space="preserve">NOVA -C-C-1-300x100-R3-H-ZN alebo ekvivalent  </t>
    </r>
  </si>
  <si>
    <r>
      <t xml:space="preserve">Tepelná kaučuková izolácia a Al fóliou o hrúbke 25mm                                                                  napríklad </t>
    </r>
    <r>
      <rPr>
        <b/>
        <sz val="9"/>
        <rFont val="Arial CE"/>
        <charset val="238"/>
      </rPr>
      <t xml:space="preserve">Armaflex DUCT 25mmx1500mm/EA-AL alebo ekvivalent    </t>
    </r>
    <r>
      <rPr>
        <sz val="9"/>
        <rFont val="Arial CE"/>
        <charset val="238"/>
      </rPr>
      <t>prepáskovanie spojov AL páskou</t>
    </r>
    <r>
      <rPr>
        <b/>
        <sz val="9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</si>
</sst>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vertAlign val="superscript"/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Calibri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Alignment="0">
      <alignment vertical="top"/>
      <protection locked="0"/>
    </xf>
    <xf numFmtId="0" fontId="5" fillId="0" borderId="3">
      <alignment horizontal="center" vertical="center" wrapText="1"/>
    </xf>
    <xf numFmtId="0" fontId="6" fillId="0" borderId="0"/>
    <xf numFmtId="0" fontId="24" fillId="0" borderId="0"/>
  </cellStyleXfs>
  <cellXfs count="115">
    <xf numFmtId="0" fontId="0" fillId="0" borderId="0" xfId="0"/>
    <xf numFmtId="0" fontId="0" fillId="3" borderId="0" xfId="0" applyFill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 vertical="top"/>
    </xf>
    <xf numFmtId="164" fontId="3" fillId="3" borderId="0" xfId="0" applyNumberFormat="1" applyFont="1" applyFill="1" applyAlignment="1" applyProtection="1">
      <alignment horizontal="center" vertical="top"/>
    </xf>
    <xf numFmtId="4" fontId="3" fillId="3" borderId="0" xfId="0" applyNumberFormat="1" applyFont="1" applyFill="1" applyProtection="1"/>
    <xf numFmtId="0" fontId="3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>
      <alignment horizontal="center" vertical="center" textRotation="90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11" fillId="3" borderId="2" xfId="3" applyNumberFormat="1" applyFont="1" applyFill="1" applyBorder="1" applyAlignment="1">
      <alignment horizontal="left" vertical="center" wrapText="1"/>
    </xf>
    <xf numFmtId="1" fontId="10" fillId="3" borderId="2" xfId="3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3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4" fontId="3" fillId="3" borderId="0" xfId="0" applyNumberFormat="1" applyFont="1" applyFill="1" applyBorder="1" applyAlignment="1" applyProtection="1">
      <alignment horizontal="center" vertical="top"/>
    </xf>
    <xf numFmtId="4" fontId="3" fillId="3" borderId="0" xfId="0" applyNumberFormat="1" applyFont="1" applyFill="1" applyBorder="1" applyAlignment="1" applyProtection="1">
      <alignment vertical="top"/>
    </xf>
    <xf numFmtId="0" fontId="8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top" wrapText="1"/>
    </xf>
    <xf numFmtId="4" fontId="3" fillId="3" borderId="20" xfId="0" applyNumberFormat="1" applyFont="1" applyFill="1" applyBorder="1" applyAlignment="1" applyProtection="1">
      <alignment horizontal="center" vertical="top"/>
    </xf>
    <xf numFmtId="4" fontId="3" fillId="3" borderId="20" xfId="0" applyNumberFormat="1" applyFont="1" applyFill="1" applyBorder="1" applyAlignment="1" applyProtection="1">
      <alignment vertical="top"/>
    </xf>
    <xf numFmtId="0" fontId="3" fillId="3" borderId="21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>
      <alignment horizontal="center" vertical="top" wrapText="1"/>
    </xf>
    <xf numFmtId="0" fontId="10" fillId="3" borderId="7" xfId="3" applyNumberFormat="1" applyFont="1" applyFill="1" applyBorder="1" applyAlignment="1">
      <alignment horizontal="center" vertical="center"/>
    </xf>
    <xf numFmtId="0" fontId="11" fillId="3" borderId="7" xfId="3" applyNumberFormat="1" applyFont="1" applyFill="1" applyBorder="1" applyAlignment="1">
      <alignment horizontal="left" vertical="center" wrapText="1"/>
    </xf>
    <xf numFmtId="1" fontId="10" fillId="3" borderId="7" xfId="3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right" vertical="center"/>
    </xf>
    <xf numFmtId="4" fontId="3" fillId="3" borderId="20" xfId="0" applyNumberFormat="1" applyFont="1" applyFill="1" applyBorder="1" applyAlignment="1" applyProtection="1">
      <alignment horizontal="right" vertical="center"/>
    </xf>
    <xf numFmtId="0" fontId="15" fillId="0" borderId="20" xfId="0" applyFont="1" applyBorder="1" applyAlignment="1" applyProtection="1">
      <alignment horizontal="left" wrapText="1"/>
      <protection locked="0"/>
    </xf>
    <xf numFmtId="4" fontId="7" fillId="2" borderId="2" xfId="0" applyNumberFormat="1" applyFont="1" applyFill="1" applyBorder="1" applyAlignment="1">
      <alignment horizontal="right" vertical="center" wrapText="1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6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3" fillId="3" borderId="20" xfId="0" applyFont="1" applyFill="1" applyBorder="1" applyAlignment="1" applyProtection="1">
      <alignment horizontal="center" vertical="center"/>
    </xf>
    <xf numFmtId="0" fontId="11" fillId="3" borderId="20" xfId="3" applyNumberFormat="1" applyFont="1" applyFill="1" applyBorder="1" applyAlignment="1">
      <alignment horizontal="left" vertical="center" wrapText="1"/>
    </xf>
    <xf numFmtId="1" fontId="10" fillId="3" borderId="20" xfId="3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 applyProtection="1">
      <alignment horizontal="center" vertical="top"/>
    </xf>
    <xf numFmtId="4" fontId="14" fillId="3" borderId="7" xfId="0" applyNumberFormat="1" applyFont="1" applyFill="1" applyBorder="1" applyAlignment="1" applyProtection="1">
      <alignment vertical="top"/>
    </xf>
    <xf numFmtId="4" fontId="14" fillId="3" borderId="7" xfId="0" applyNumberFormat="1" applyFont="1" applyFill="1" applyBorder="1" applyAlignment="1" applyProtection="1">
      <alignment horizontal="right" vertical="center"/>
    </xf>
    <xf numFmtId="4" fontId="14" fillId="3" borderId="2" xfId="0" applyNumberFormat="1" applyFont="1" applyFill="1" applyBorder="1" applyAlignment="1" applyProtection="1">
      <alignment horizontal="center" vertical="top"/>
    </xf>
    <xf numFmtId="4" fontId="14" fillId="3" borderId="2" xfId="0" applyNumberFormat="1" applyFont="1" applyFill="1" applyBorder="1" applyAlignment="1" applyProtection="1">
      <alignment vertical="top"/>
    </xf>
    <xf numFmtId="4" fontId="14" fillId="3" borderId="2" xfId="0" applyNumberFormat="1" applyFont="1" applyFill="1" applyBorder="1" applyAlignment="1" applyProtection="1">
      <alignment horizontal="right" vertical="center"/>
    </xf>
    <xf numFmtId="4" fontId="2" fillId="3" borderId="20" xfId="0" applyNumberFormat="1" applyFont="1" applyFill="1" applyBorder="1" applyAlignment="1" applyProtection="1">
      <alignment horizontal="center" vertical="top"/>
    </xf>
    <xf numFmtId="4" fontId="2" fillId="3" borderId="20" xfId="0" applyNumberFormat="1" applyFont="1" applyFill="1" applyBorder="1" applyAlignment="1" applyProtection="1">
      <alignment vertical="top"/>
    </xf>
    <xf numFmtId="4" fontId="2" fillId="3" borderId="20" xfId="0" applyNumberFormat="1" applyFont="1" applyFill="1" applyBorder="1" applyAlignment="1" applyProtection="1">
      <alignment horizontal="right" vertical="center"/>
    </xf>
    <xf numFmtId="4" fontId="2" fillId="3" borderId="2" xfId="0" applyNumberFormat="1" applyFont="1" applyFill="1" applyBorder="1" applyAlignment="1" applyProtection="1">
      <alignment horizontal="center" vertical="top"/>
    </xf>
    <xf numFmtId="4" fontId="2" fillId="3" borderId="2" xfId="0" applyNumberFormat="1" applyFont="1" applyFill="1" applyBorder="1" applyAlignment="1" applyProtection="1">
      <alignment vertical="top"/>
    </xf>
    <xf numFmtId="4" fontId="2" fillId="3" borderId="2" xfId="0" applyNumberFormat="1" applyFont="1" applyFill="1" applyBorder="1" applyAlignment="1" applyProtection="1">
      <alignment horizontal="right" vertical="center"/>
    </xf>
    <xf numFmtId="0" fontId="16" fillId="3" borderId="14" xfId="0" applyFont="1" applyFill="1" applyBorder="1" applyAlignment="1" applyProtection="1">
      <alignment horizontal="center" vertical="center"/>
    </xf>
    <xf numFmtId="0" fontId="14" fillId="3" borderId="2" xfId="3" applyNumberFormat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4" fillId="3" borderId="2" xfId="3" applyNumberFormat="1" applyFont="1" applyFill="1" applyBorder="1" applyAlignment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10" fillId="3" borderId="20" xfId="0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 applyProtection="1">
      <alignment horizontal="right" vertical="center"/>
    </xf>
    <xf numFmtId="4" fontId="3" fillId="3" borderId="8" xfId="0" applyNumberFormat="1" applyFont="1" applyFill="1" applyBorder="1" applyAlignment="1" applyProtection="1">
      <alignment horizontal="right" vertical="center"/>
    </xf>
    <xf numFmtId="4" fontId="3" fillId="3" borderId="24" xfId="0" applyNumberFormat="1" applyFont="1" applyFill="1" applyBorder="1" applyAlignment="1" applyProtection="1">
      <alignment vertical="top"/>
    </xf>
    <xf numFmtId="4" fontId="14" fillId="3" borderId="1" xfId="0" applyNumberFormat="1" applyFont="1" applyFill="1" applyBorder="1" applyAlignment="1" applyProtection="1">
      <alignment horizontal="right" vertical="center"/>
    </xf>
    <xf numFmtId="0" fontId="14" fillId="3" borderId="2" xfId="3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0" fontId="20" fillId="0" borderId="20" xfId="0" applyFont="1" applyBorder="1" applyAlignment="1" applyProtection="1">
      <alignment horizontal="center" wrapText="1"/>
      <protection locked="0"/>
    </xf>
    <xf numFmtId="4" fontId="21" fillId="2" borderId="2" xfId="0" applyNumberFormat="1" applyFont="1" applyFill="1" applyBorder="1" applyAlignment="1">
      <alignment horizontal="right" vertical="center" wrapText="1"/>
    </xf>
    <xf numFmtId="0" fontId="22" fillId="3" borderId="0" xfId="0" applyFont="1" applyFill="1" applyProtection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 vertical="top"/>
    </xf>
    <xf numFmtId="0" fontId="22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/>
    </xf>
    <xf numFmtId="16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Protection="1"/>
    <xf numFmtId="0" fontId="16" fillId="3" borderId="14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5" applyFont="1" applyFill="1" applyProtection="1"/>
    <xf numFmtId="0" fontId="6" fillId="0" borderId="0" xfId="5" applyFont="1" applyFill="1" applyAlignment="1" applyProtection="1"/>
    <xf numFmtId="0" fontId="16" fillId="3" borderId="14" xfId="0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4" fontId="14" fillId="0" borderId="2" xfId="0" applyNumberFormat="1" applyFont="1" applyFill="1" applyBorder="1" applyAlignment="1" applyProtection="1">
      <alignment horizontal="right" vertical="center"/>
    </xf>
    <xf numFmtId="4" fontId="26" fillId="0" borderId="2" xfId="0" applyNumberFormat="1" applyFont="1" applyFill="1" applyBorder="1" applyAlignment="1" applyProtection="1">
      <alignment horizontal="right" vertical="center"/>
    </xf>
    <xf numFmtId="49" fontId="22" fillId="3" borderId="0" xfId="0" applyNumberFormat="1" applyFont="1" applyFill="1" applyAlignment="1" applyProtection="1">
      <alignment horizontal="left" wrapText="1"/>
    </xf>
    <xf numFmtId="49" fontId="23" fillId="3" borderId="0" xfId="0" applyNumberFormat="1" applyFont="1" applyFill="1" applyAlignment="1">
      <alignment horizontal="left"/>
    </xf>
    <xf numFmtId="4" fontId="14" fillId="3" borderId="1" xfId="0" applyNumberFormat="1" applyFont="1" applyFill="1" applyBorder="1" applyAlignment="1" applyProtection="1">
      <alignment horizontal="center" vertical="center"/>
    </xf>
    <xf numFmtId="4" fontId="14" fillId="3" borderId="7" xfId="0" applyNumberFormat="1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0" fontId="10" fillId="3" borderId="1" xfId="3" applyNumberFormat="1" applyFont="1" applyFill="1" applyBorder="1" applyAlignment="1">
      <alignment horizontal="center" vertical="center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1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top"/>
    </xf>
    <xf numFmtId="4" fontId="14" fillId="3" borderId="7" xfId="0" applyNumberFormat="1" applyFont="1" applyFill="1" applyBorder="1" applyAlignment="1" applyProtection="1">
      <alignment horizontal="center" vertical="top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wrapText="1"/>
    </xf>
    <xf numFmtId="0" fontId="23" fillId="3" borderId="0" xfId="0" applyFont="1" applyFill="1" applyAlignment="1"/>
    <xf numFmtId="0" fontId="23" fillId="0" borderId="0" xfId="0" applyFont="1"/>
  </cellXfs>
  <cellStyles count="6">
    <cellStyle name="Normálna 2" xfId="4"/>
    <cellStyle name="Normálna 3" xfId="2"/>
    <cellStyle name="Normálne" xfId="0" builtinId="0"/>
    <cellStyle name="normálne_ROZPTPTŠ" xfId="5"/>
    <cellStyle name="normální_SABLONA_seznam" xfId="1"/>
    <cellStyle name="Podhlavič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7"/>
  <sheetViews>
    <sheetView tabSelected="1" zoomScaleNormal="100" workbookViewId="0">
      <pane ySplit="19" topLeftCell="A215" activePane="bottomLeft" state="frozen"/>
      <selection pane="bottomLeft" activeCell="J224" sqref="J224"/>
    </sheetView>
  </sheetViews>
  <sheetFormatPr defaultRowHeight="15" x14ac:dyDescent="0.25"/>
  <cols>
    <col min="1" max="1" width="7.42578125" style="1" customWidth="1"/>
    <col min="2" max="5" width="3.5703125" style="1" customWidth="1"/>
    <col min="6" max="6" width="47.5703125" style="1" customWidth="1"/>
    <col min="7" max="7" width="5.28515625" style="1" customWidth="1"/>
    <col min="8" max="8" width="5.7109375" style="1" customWidth="1"/>
    <col min="9" max="9" width="9.28515625" style="1" customWidth="1"/>
    <col min="10" max="10" width="9.140625" style="1" customWidth="1"/>
    <col min="11" max="11" width="8.7109375" style="1" customWidth="1"/>
    <col min="12" max="12" width="9.7109375" style="1" customWidth="1"/>
    <col min="13" max="13" width="12.7109375" style="1" bestFit="1" customWidth="1"/>
  </cols>
  <sheetData>
    <row r="1" spans="1:13" x14ac:dyDescent="0.25">
      <c r="A1" s="75" t="s">
        <v>215</v>
      </c>
      <c r="B1" s="76"/>
      <c r="C1" s="112" t="s">
        <v>164</v>
      </c>
      <c r="D1" s="113"/>
      <c r="E1" s="113"/>
      <c r="F1" s="113"/>
      <c r="G1" s="113"/>
      <c r="H1" s="113"/>
      <c r="I1" s="113"/>
      <c r="J1" s="113"/>
      <c r="K1" s="113"/>
    </row>
    <row r="2" spans="1:13" ht="15" customHeight="1" x14ac:dyDescent="0.25">
      <c r="A2" s="75" t="s">
        <v>11</v>
      </c>
      <c r="B2" s="76"/>
      <c r="C2" s="112" t="s">
        <v>34</v>
      </c>
      <c r="D2" s="114"/>
      <c r="E2" s="114"/>
      <c r="F2" s="114"/>
      <c r="G2" s="114"/>
      <c r="H2" s="114"/>
      <c r="I2" s="114"/>
      <c r="J2" s="114"/>
      <c r="K2" s="114"/>
    </row>
    <row r="3" spans="1:13" x14ac:dyDescent="0.25">
      <c r="A3" s="75" t="s">
        <v>11</v>
      </c>
      <c r="B3" s="76"/>
      <c r="C3" s="75" t="s">
        <v>35</v>
      </c>
      <c r="D3" s="75"/>
      <c r="E3" s="77"/>
      <c r="F3" s="78"/>
      <c r="G3" s="78"/>
      <c r="H3" s="79"/>
      <c r="I3" s="80"/>
      <c r="J3" s="78"/>
      <c r="K3" s="80"/>
      <c r="L3" s="2"/>
      <c r="M3" s="3"/>
    </row>
    <row r="4" spans="1:13" x14ac:dyDescent="0.25">
      <c r="A4" s="75" t="s">
        <v>12</v>
      </c>
      <c r="B4" s="76"/>
      <c r="C4" s="112" t="s">
        <v>37</v>
      </c>
      <c r="D4" s="113"/>
      <c r="E4" s="113"/>
      <c r="F4" s="113"/>
      <c r="G4" s="113"/>
      <c r="H4" s="113"/>
      <c r="I4" s="113"/>
      <c r="J4" s="113"/>
      <c r="K4" s="113"/>
    </row>
    <row r="5" spans="1:13" x14ac:dyDescent="0.25">
      <c r="A5" s="75" t="s">
        <v>13</v>
      </c>
      <c r="B5" s="78"/>
      <c r="C5" s="112" t="s">
        <v>38</v>
      </c>
      <c r="D5" s="113"/>
      <c r="E5" s="113"/>
      <c r="F5" s="113"/>
      <c r="G5" s="113"/>
      <c r="H5" s="113"/>
      <c r="I5" s="113"/>
      <c r="J5" s="113"/>
      <c r="K5" s="113"/>
    </row>
    <row r="6" spans="1:13" x14ac:dyDescent="0.25">
      <c r="A6" s="75" t="s">
        <v>14</v>
      </c>
      <c r="B6" s="76"/>
      <c r="C6" s="112" t="s">
        <v>36</v>
      </c>
      <c r="D6" s="113"/>
      <c r="E6" s="113"/>
      <c r="F6" s="113"/>
      <c r="G6" s="113"/>
      <c r="H6" s="113"/>
      <c r="I6" s="113"/>
      <c r="J6" s="113"/>
      <c r="K6" s="113"/>
    </row>
    <row r="7" spans="1:13" x14ac:dyDescent="0.25">
      <c r="A7" s="75" t="s">
        <v>165</v>
      </c>
      <c r="B7" s="76"/>
      <c r="C7" s="75" t="s">
        <v>35</v>
      </c>
      <c r="D7" s="75"/>
      <c r="E7" s="77"/>
      <c r="F7" s="78"/>
      <c r="G7" s="78"/>
      <c r="H7" s="79"/>
      <c r="I7" s="79"/>
      <c r="J7" s="78"/>
      <c r="K7" s="79"/>
      <c r="L7" s="2"/>
      <c r="M7" s="3"/>
    </row>
    <row r="8" spans="1:13" x14ac:dyDescent="0.25">
      <c r="A8" s="75" t="s">
        <v>166</v>
      </c>
      <c r="B8" s="75"/>
      <c r="C8" s="78"/>
      <c r="D8" s="78"/>
      <c r="E8" s="81"/>
      <c r="F8" s="94" t="s">
        <v>167</v>
      </c>
      <c r="G8" s="95"/>
      <c r="H8" s="95"/>
      <c r="I8" s="95"/>
      <c r="J8" s="95"/>
      <c r="K8" s="95"/>
      <c r="L8" s="95"/>
      <c r="M8" s="95"/>
    </row>
    <row r="9" spans="1:13" x14ac:dyDescent="0.25">
      <c r="A9" s="75" t="s">
        <v>15</v>
      </c>
      <c r="B9" s="75"/>
      <c r="C9" s="75">
        <v>0</v>
      </c>
      <c r="D9" s="78"/>
      <c r="E9" s="81"/>
      <c r="F9" s="75"/>
      <c r="G9" s="78"/>
      <c r="H9" s="82"/>
      <c r="I9" s="83"/>
      <c r="J9" s="84"/>
      <c r="K9" s="83"/>
      <c r="L9" s="5"/>
      <c r="M9" s="4"/>
    </row>
    <row r="10" spans="1:13" s="65" customFormat="1" x14ac:dyDescent="0.25">
      <c r="A10" s="75"/>
      <c r="B10" s="75"/>
      <c r="C10" s="75"/>
      <c r="D10" s="78"/>
      <c r="E10" s="81"/>
      <c r="F10" s="75"/>
      <c r="G10" s="78"/>
      <c r="H10" s="82"/>
      <c r="I10" s="83"/>
      <c r="J10" s="84"/>
      <c r="K10" s="83"/>
      <c r="L10" s="5"/>
      <c r="M10" s="4"/>
    </row>
    <row r="11" spans="1:13" s="65" customFormat="1" x14ac:dyDescent="0.25">
      <c r="A11" s="86" t="s">
        <v>170</v>
      </c>
      <c r="B11" s="86" t="s">
        <v>171</v>
      </c>
      <c r="C11" s="87"/>
      <c r="D11" s="86"/>
      <c r="E11" s="86"/>
      <c r="F11" s="75"/>
      <c r="G11" s="78"/>
      <c r="H11" s="82"/>
      <c r="I11" s="83"/>
      <c r="J11" s="84"/>
      <c r="K11" s="83"/>
      <c r="L11" s="5"/>
      <c r="M11" s="4"/>
    </row>
    <row r="12" spans="1:13" s="65" customFormat="1" x14ac:dyDescent="0.25">
      <c r="A12" s="86"/>
      <c r="B12" s="86" t="s">
        <v>175</v>
      </c>
      <c r="C12" s="86"/>
      <c r="D12" s="86"/>
      <c r="E12" s="86"/>
      <c r="F12" s="75"/>
      <c r="G12" s="78"/>
      <c r="H12" s="82"/>
      <c r="I12" s="83"/>
      <c r="J12" s="84"/>
      <c r="K12" s="83"/>
      <c r="L12" s="5"/>
      <c r="M12" s="4"/>
    </row>
    <row r="13" spans="1:13" s="65" customFormat="1" x14ac:dyDescent="0.25">
      <c r="A13" s="86"/>
      <c r="B13" s="86" t="s">
        <v>176</v>
      </c>
      <c r="C13" s="86"/>
      <c r="D13" s="86"/>
      <c r="E13" s="86"/>
      <c r="F13" s="75"/>
      <c r="G13" s="78"/>
      <c r="H13" s="82"/>
      <c r="I13" s="83"/>
      <c r="J13" s="84"/>
      <c r="K13" s="83"/>
      <c r="L13" s="5"/>
      <c r="M13" s="4"/>
    </row>
    <row r="14" spans="1:13" s="65" customFormat="1" x14ac:dyDescent="0.25">
      <c r="A14" s="86"/>
      <c r="B14" s="86" t="s">
        <v>172</v>
      </c>
      <c r="C14" s="86"/>
      <c r="D14" s="86"/>
      <c r="E14" s="86"/>
      <c r="F14" s="75"/>
      <c r="G14" s="78"/>
      <c r="H14" s="82"/>
      <c r="I14" s="83"/>
      <c r="J14" s="84"/>
      <c r="K14" s="83"/>
      <c r="L14" s="5"/>
      <c r="M14" s="4"/>
    </row>
    <row r="15" spans="1:13" s="65" customFormat="1" x14ac:dyDescent="0.25">
      <c r="A15" s="86"/>
      <c r="B15" s="86" t="s">
        <v>173</v>
      </c>
      <c r="C15" s="88"/>
      <c r="D15" s="86"/>
      <c r="E15" s="86"/>
      <c r="F15" s="75"/>
      <c r="G15" s="78"/>
      <c r="H15" s="82"/>
      <c r="I15" s="83"/>
      <c r="J15" s="84"/>
      <c r="K15" s="83"/>
      <c r="L15" s="5"/>
      <c r="M15" s="4"/>
    </row>
    <row r="16" spans="1:13" s="65" customFormat="1" ht="15.75" thickBot="1" x14ac:dyDescent="0.3">
      <c r="A16" s="86"/>
      <c r="B16" s="86" t="s">
        <v>174</v>
      </c>
      <c r="C16" s="88"/>
      <c r="D16" s="86"/>
      <c r="E16" s="86"/>
      <c r="F16" s="75"/>
      <c r="G16" s="78"/>
      <c r="H16" s="82"/>
      <c r="I16" s="83"/>
      <c r="J16" s="84"/>
      <c r="K16" s="83"/>
      <c r="L16" s="5"/>
      <c r="M16" s="4"/>
    </row>
    <row r="17" spans="1:13" x14ac:dyDescent="0.25">
      <c r="A17" s="6" t="s">
        <v>16</v>
      </c>
      <c r="B17" s="7"/>
      <c r="C17" s="8" t="s">
        <v>0</v>
      </c>
      <c r="D17" s="8"/>
      <c r="E17" s="9"/>
      <c r="F17" s="21" t="s">
        <v>17</v>
      </c>
      <c r="G17" s="21" t="s">
        <v>18</v>
      </c>
      <c r="H17" s="110" t="s">
        <v>1</v>
      </c>
      <c r="I17" s="108" t="s">
        <v>2</v>
      </c>
      <c r="J17" s="109"/>
      <c r="K17" s="108" t="s">
        <v>40</v>
      </c>
      <c r="L17" s="109"/>
      <c r="M17" s="106" t="s">
        <v>33</v>
      </c>
    </row>
    <row r="18" spans="1:13" ht="33" thickBot="1" x14ac:dyDescent="0.3">
      <c r="A18" s="10" t="s">
        <v>19</v>
      </c>
      <c r="B18" s="11" t="s">
        <v>3</v>
      </c>
      <c r="C18" s="11" t="s">
        <v>4</v>
      </c>
      <c r="D18" s="11" t="s">
        <v>5</v>
      </c>
      <c r="E18" s="11" t="s">
        <v>6</v>
      </c>
      <c r="F18" s="22" t="s">
        <v>20</v>
      </c>
      <c r="G18" s="22" t="s">
        <v>21</v>
      </c>
      <c r="H18" s="111"/>
      <c r="I18" s="22" t="s">
        <v>7</v>
      </c>
      <c r="J18" s="22" t="s">
        <v>8</v>
      </c>
      <c r="K18" s="22" t="s">
        <v>7</v>
      </c>
      <c r="L18" s="22" t="s">
        <v>8</v>
      </c>
      <c r="M18" s="107"/>
    </row>
    <row r="19" spans="1:13" ht="5.25" customHeight="1" x14ac:dyDescent="0.25">
      <c r="A19" s="32"/>
      <c r="B19" s="23"/>
      <c r="C19" s="23"/>
      <c r="D19" s="23"/>
      <c r="E19" s="23"/>
      <c r="F19" s="24"/>
      <c r="G19" s="25"/>
      <c r="H19" s="25"/>
      <c r="I19" s="26"/>
      <c r="J19" s="27"/>
      <c r="K19" s="26"/>
      <c r="L19" s="27"/>
      <c r="M19" s="33"/>
    </row>
    <row r="20" spans="1:13" x14ac:dyDescent="0.25">
      <c r="A20" s="37"/>
      <c r="B20" s="13">
        <v>3</v>
      </c>
      <c r="C20" s="13">
        <v>60</v>
      </c>
      <c r="D20" s="13">
        <v>21</v>
      </c>
      <c r="E20" s="13" t="s">
        <v>10</v>
      </c>
      <c r="F20" s="39" t="s">
        <v>218</v>
      </c>
      <c r="G20" s="29"/>
      <c r="H20" s="29"/>
      <c r="I20" s="30"/>
      <c r="J20" s="31"/>
      <c r="K20" s="38"/>
      <c r="L20" s="38"/>
      <c r="M20" s="40">
        <f>SUM(M21:M61)</f>
        <v>0</v>
      </c>
    </row>
    <row r="21" spans="1:13" ht="240" x14ac:dyDescent="0.25">
      <c r="A21" s="43" t="s">
        <v>39</v>
      </c>
      <c r="B21" s="12"/>
      <c r="C21" s="12"/>
      <c r="D21" s="12"/>
      <c r="E21" s="12"/>
      <c r="F21" s="35" t="s">
        <v>226</v>
      </c>
      <c r="G21" s="34" t="s">
        <v>28</v>
      </c>
      <c r="H21" s="36">
        <v>1</v>
      </c>
      <c r="I21" s="48"/>
      <c r="J21" s="49"/>
      <c r="K21" s="50">
        <f>H21*I21</f>
        <v>0</v>
      </c>
      <c r="L21" s="50">
        <f>J21*H21</f>
        <v>0</v>
      </c>
      <c r="M21" s="50">
        <f>K21+L21</f>
        <v>0</v>
      </c>
    </row>
    <row r="22" spans="1:13" ht="48" x14ac:dyDescent="0.25">
      <c r="A22" s="43" t="s">
        <v>41</v>
      </c>
      <c r="B22" s="12"/>
      <c r="C22" s="12"/>
      <c r="D22" s="12"/>
      <c r="E22" s="12"/>
      <c r="F22" s="35" t="s">
        <v>227</v>
      </c>
      <c r="G22" s="15" t="s">
        <v>28</v>
      </c>
      <c r="H22" s="17">
        <v>2</v>
      </c>
      <c r="I22" s="51"/>
      <c r="J22" s="52"/>
      <c r="K22" s="53">
        <f t="shared" ref="K22" si="0">H22*I22</f>
        <v>0</v>
      </c>
      <c r="L22" s="53">
        <f t="shared" ref="L22" si="1">J22*H22</f>
        <v>0</v>
      </c>
      <c r="M22" s="53">
        <f t="shared" ref="M22" si="2">K22+L22</f>
        <v>0</v>
      </c>
    </row>
    <row r="23" spans="1:13" ht="36" x14ac:dyDescent="0.25">
      <c r="A23" s="43" t="s">
        <v>42</v>
      </c>
      <c r="B23" s="13"/>
      <c r="C23" s="13"/>
      <c r="D23" s="13"/>
      <c r="E23" s="13"/>
      <c r="F23" s="16" t="s">
        <v>228</v>
      </c>
      <c r="G23" s="15" t="s">
        <v>9</v>
      </c>
      <c r="H23" s="17">
        <v>2</v>
      </c>
      <c r="I23" s="51"/>
      <c r="J23" s="52"/>
      <c r="K23" s="53">
        <f t="shared" ref="K23:K31" si="3">H23*I23</f>
        <v>0</v>
      </c>
      <c r="L23" s="53">
        <f t="shared" ref="L23:L31" si="4">J23*H23</f>
        <v>0</v>
      </c>
      <c r="M23" s="53">
        <f t="shared" ref="M23:M31" si="5">K23+L23</f>
        <v>0</v>
      </c>
    </row>
    <row r="24" spans="1:13" ht="24" x14ac:dyDescent="0.25">
      <c r="A24" s="43" t="s">
        <v>43</v>
      </c>
      <c r="B24" s="13"/>
      <c r="C24" s="13"/>
      <c r="D24" s="13"/>
      <c r="E24" s="13"/>
      <c r="F24" s="16" t="s">
        <v>229</v>
      </c>
      <c r="G24" s="15" t="s">
        <v>9</v>
      </c>
      <c r="H24" s="17">
        <v>2</v>
      </c>
      <c r="I24" s="51"/>
      <c r="J24" s="52"/>
      <c r="K24" s="53">
        <f t="shared" si="3"/>
        <v>0</v>
      </c>
      <c r="L24" s="53">
        <f t="shared" si="4"/>
        <v>0</v>
      </c>
      <c r="M24" s="53">
        <f t="shared" si="5"/>
        <v>0</v>
      </c>
    </row>
    <row r="25" spans="1:13" ht="15.75" x14ac:dyDescent="0.25">
      <c r="A25" s="43" t="s">
        <v>45</v>
      </c>
      <c r="B25" s="13"/>
      <c r="C25" s="13"/>
      <c r="D25" s="13"/>
      <c r="E25" s="13"/>
      <c r="F25" s="16" t="s">
        <v>44</v>
      </c>
      <c r="G25" s="15" t="s">
        <v>9</v>
      </c>
      <c r="H25" s="17">
        <v>2</v>
      </c>
      <c r="I25" s="51"/>
      <c r="J25" s="52"/>
      <c r="K25" s="53">
        <f t="shared" si="3"/>
        <v>0</v>
      </c>
      <c r="L25" s="53">
        <f t="shared" si="4"/>
        <v>0</v>
      </c>
      <c r="M25" s="53">
        <f t="shared" si="5"/>
        <v>0</v>
      </c>
    </row>
    <row r="26" spans="1:13" ht="24" x14ac:dyDescent="0.25">
      <c r="A26" s="43" t="s">
        <v>46</v>
      </c>
      <c r="B26" s="13"/>
      <c r="C26" s="13"/>
      <c r="D26" s="13"/>
      <c r="E26" s="13"/>
      <c r="F26" s="16" t="s">
        <v>47</v>
      </c>
      <c r="G26" s="15" t="s">
        <v>9</v>
      </c>
      <c r="H26" s="17">
        <v>2</v>
      </c>
      <c r="I26" s="51"/>
      <c r="J26" s="52"/>
      <c r="K26" s="53">
        <f t="shared" si="3"/>
        <v>0</v>
      </c>
      <c r="L26" s="53">
        <f t="shared" si="4"/>
        <v>0</v>
      </c>
      <c r="M26" s="53">
        <f t="shared" si="5"/>
        <v>0</v>
      </c>
    </row>
    <row r="27" spans="1:13" ht="15.75" x14ac:dyDescent="0.25">
      <c r="A27" s="43" t="s">
        <v>48</v>
      </c>
      <c r="B27" s="13"/>
      <c r="C27" s="13"/>
      <c r="D27" s="13"/>
      <c r="E27" s="13"/>
      <c r="F27" s="16" t="s">
        <v>51</v>
      </c>
      <c r="G27" s="15" t="s">
        <v>9</v>
      </c>
      <c r="H27" s="17">
        <v>1</v>
      </c>
      <c r="I27" s="51"/>
      <c r="J27" s="52"/>
      <c r="K27" s="53">
        <f t="shared" si="3"/>
        <v>0</v>
      </c>
      <c r="L27" s="53">
        <f t="shared" si="4"/>
        <v>0</v>
      </c>
      <c r="M27" s="53">
        <f t="shared" si="5"/>
        <v>0</v>
      </c>
    </row>
    <row r="28" spans="1:13" ht="15.75" x14ac:dyDescent="0.25">
      <c r="A28" s="43" t="s">
        <v>49</v>
      </c>
      <c r="B28" s="13"/>
      <c r="C28" s="13"/>
      <c r="D28" s="13"/>
      <c r="E28" s="13"/>
      <c r="F28" s="16" t="s">
        <v>50</v>
      </c>
      <c r="G28" s="15" t="s">
        <v>9</v>
      </c>
      <c r="H28" s="17">
        <v>1</v>
      </c>
      <c r="I28" s="51"/>
      <c r="J28" s="52"/>
      <c r="K28" s="53">
        <f t="shared" si="3"/>
        <v>0</v>
      </c>
      <c r="L28" s="53">
        <f t="shared" si="4"/>
        <v>0</v>
      </c>
      <c r="M28" s="53">
        <f t="shared" si="5"/>
        <v>0</v>
      </c>
    </row>
    <row r="29" spans="1:13" ht="15.75" x14ac:dyDescent="0.25">
      <c r="A29" s="43" t="s">
        <v>52</v>
      </c>
      <c r="B29" s="13"/>
      <c r="C29" s="13"/>
      <c r="D29" s="13"/>
      <c r="E29" s="13"/>
      <c r="F29" s="16" t="s">
        <v>53</v>
      </c>
      <c r="G29" s="15" t="s">
        <v>9</v>
      </c>
      <c r="H29" s="17">
        <v>1</v>
      </c>
      <c r="I29" s="51"/>
      <c r="J29" s="52"/>
      <c r="K29" s="53">
        <f t="shared" si="3"/>
        <v>0</v>
      </c>
      <c r="L29" s="53">
        <f t="shared" si="4"/>
        <v>0</v>
      </c>
      <c r="M29" s="53">
        <f t="shared" si="5"/>
        <v>0</v>
      </c>
    </row>
    <row r="30" spans="1:13" ht="15.75" x14ac:dyDescent="0.25">
      <c r="A30" s="43" t="s">
        <v>54</v>
      </c>
      <c r="B30" s="13"/>
      <c r="C30" s="13"/>
      <c r="D30" s="13"/>
      <c r="E30" s="13"/>
      <c r="F30" s="16" t="s">
        <v>55</v>
      </c>
      <c r="G30" s="15" t="s">
        <v>9</v>
      </c>
      <c r="H30" s="17">
        <v>1</v>
      </c>
      <c r="I30" s="51"/>
      <c r="J30" s="52"/>
      <c r="K30" s="53">
        <f t="shared" si="3"/>
        <v>0</v>
      </c>
      <c r="L30" s="53">
        <f t="shared" si="4"/>
        <v>0</v>
      </c>
      <c r="M30" s="53">
        <f t="shared" si="5"/>
        <v>0</v>
      </c>
    </row>
    <row r="31" spans="1:13" s="42" customFormat="1" ht="60" x14ac:dyDescent="0.25">
      <c r="A31" s="43" t="s">
        <v>56</v>
      </c>
      <c r="B31" s="13"/>
      <c r="C31" s="13"/>
      <c r="D31" s="13"/>
      <c r="E31" s="13"/>
      <c r="F31" s="16" t="s">
        <v>230</v>
      </c>
      <c r="G31" s="15" t="s">
        <v>9</v>
      </c>
      <c r="H31" s="17">
        <v>14</v>
      </c>
      <c r="I31" s="51"/>
      <c r="J31" s="52"/>
      <c r="K31" s="53">
        <f t="shared" si="3"/>
        <v>0</v>
      </c>
      <c r="L31" s="53">
        <f t="shared" si="4"/>
        <v>0</v>
      </c>
      <c r="M31" s="53">
        <f t="shared" si="5"/>
        <v>0</v>
      </c>
    </row>
    <row r="32" spans="1:13" ht="36" x14ac:dyDescent="0.25">
      <c r="A32" s="43" t="s">
        <v>57</v>
      </c>
      <c r="B32" s="13"/>
      <c r="C32" s="13"/>
      <c r="D32" s="13"/>
      <c r="E32" s="13"/>
      <c r="F32" s="16" t="s">
        <v>231</v>
      </c>
      <c r="G32" s="15" t="s">
        <v>9</v>
      </c>
      <c r="H32" s="17">
        <v>12</v>
      </c>
      <c r="I32" s="51"/>
      <c r="J32" s="52"/>
      <c r="K32" s="53">
        <f t="shared" ref="K32:K33" si="6">H32*I32</f>
        <v>0</v>
      </c>
      <c r="L32" s="53">
        <f t="shared" ref="L32:L33" si="7">J32*H32</f>
        <v>0</v>
      </c>
      <c r="M32" s="53">
        <f t="shared" ref="M32:M33" si="8">K32+L32</f>
        <v>0</v>
      </c>
    </row>
    <row r="33" spans="1:13" ht="15.75" x14ac:dyDescent="0.25">
      <c r="A33" s="43" t="s">
        <v>59</v>
      </c>
      <c r="B33" s="13"/>
      <c r="C33" s="13"/>
      <c r="D33" s="13"/>
      <c r="E33" s="13"/>
      <c r="F33" s="16" t="s">
        <v>58</v>
      </c>
      <c r="G33" s="15"/>
      <c r="H33" s="17"/>
      <c r="I33" s="51"/>
      <c r="J33" s="52"/>
      <c r="K33" s="53">
        <f t="shared" si="6"/>
        <v>0</v>
      </c>
      <c r="L33" s="53">
        <f t="shared" si="7"/>
        <v>0</v>
      </c>
      <c r="M33" s="53">
        <f t="shared" si="8"/>
        <v>0</v>
      </c>
    </row>
    <row r="34" spans="1:13" ht="26.25" x14ac:dyDescent="0.25">
      <c r="A34" s="43" t="s">
        <v>72</v>
      </c>
      <c r="B34" s="41">
        <v>3</v>
      </c>
      <c r="C34" s="41">
        <v>60</v>
      </c>
      <c r="D34" s="41">
        <v>21</v>
      </c>
      <c r="E34" s="41" t="s">
        <v>10</v>
      </c>
      <c r="F34" s="39" t="s">
        <v>22</v>
      </c>
      <c r="G34" s="29"/>
      <c r="H34" s="29"/>
      <c r="I34" s="54"/>
      <c r="J34" s="55"/>
      <c r="K34" s="56"/>
      <c r="L34" s="54"/>
      <c r="M34" s="55"/>
    </row>
    <row r="35" spans="1:13" s="42" customFormat="1" x14ac:dyDescent="0.25">
      <c r="A35" s="14"/>
      <c r="B35" s="13"/>
      <c r="C35" s="13"/>
      <c r="D35" s="13"/>
      <c r="E35" s="13"/>
      <c r="F35" s="19" t="s">
        <v>179</v>
      </c>
      <c r="G35" s="18" t="s">
        <v>23</v>
      </c>
      <c r="H35" s="17">
        <v>4</v>
      </c>
      <c r="I35" s="51"/>
      <c r="J35" s="52"/>
      <c r="K35" s="53">
        <f t="shared" ref="K35:K53" si="9">H35*I35</f>
        <v>0</v>
      </c>
      <c r="L35" s="53">
        <f t="shared" ref="L35:L53" si="10">J35*H35</f>
        <v>0</v>
      </c>
      <c r="M35" s="53">
        <f t="shared" ref="M35:M53" si="11">K35+L35</f>
        <v>0</v>
      </c>
    </row>
    <row r="36" spans="1:13" s="65" customFormat="1" x14ac:dyDescent="0.25">
      <c r="A36" s="14"/>
      <c r="B36" s="13"/>
      <c r="C36" s="13"/>
      <c r="D36" s="13"/>
      <c r="E36" s="13"/>
      <c r="F36" s="19" t="s">
        <v>180</v>
      </c>
      <c r="G36" s="18" t="s">
        <v>23</v>
      </c>
      <c r="H36" s="17">
        <v>8</v>
      </c>
      <c r="I36" s="51"/>
      <c r="J36" s="52"/>
      <c r="K36" s="53">
        <f t="shared" si="9"/>
        <v>0</v>
      </c>
      <c r="L36" s="53">
        <f t="shared" si="10"/>
        <v>0</v>
      </c>
      <c r="M36" s="53">
        <f t="shared" si="11"/>
        <v>0</v>
      </c>
    </row>
    <row r="37" spans="1:13" s="65" customFormat="1" x14ac:dyDescent="0.25">
      <c r="A37" s="14"/>
      <c r="B37" s="13"/>
      <c r="C37" s="13"/>
      <c r="D37" s="13"/>
      <c r="E37" s="13"/>
      <c r="F37" s="19" t="s">
        <v>60</v>
      </c>
      <c r="G37" s="18" t="s">
        <v>23</v>
      </c>
      <c r="H37" s="17">
        <v>8</v>
      </c>
      <c r="I37" s="51"/>
      <c r="J37" s="52"/>
      <c r="K37" s="53">
        <f t="shared" ref="K37" si="12">H37*I37</f>
        <v>0</v>
      </c>
      <c r="L37" s="53">
        <f t="shared" ref="L37" si="13">J37*H37</f>
        <v>0</v>
      </c>
      <c r="M37" s="53">
        <f t="shared" ref="M37" si="14">K37+L37</f>
        <v>0</v>
      </c>
    </row>
    <row r="38" spans="1:13" x14ac:dyDescent="0.25">
      <c r="A38" s="14"/>
      <c r="B38" s="13"/>
      <c r="C38" s="13"/>
      <c r="D38" s="13"/>
      <c r="E38" s="13"/>
      <c r="F38" s="19" t="s">
        <v>61</v>
      </c>
      <c r="G38" s="18" t="s">
        <v>23</v>
      </c>
      <c r="H38" s="17">
        <v>16</v>
      </c>
      <c r="I38" s="51"/>
      <c r="J38" s="52"/>
      <c r="K38" s="53">
        <f t="shared" si="9"/>
        <v>0</v>
      </c>
      <c r="L38" s="53">
        <f t="shared" si="10"/>
        <v>0</v>
      </c>
      <c r="M38" s="53">
        <f t="shared" si="11"/>
        <v>0</v>
      </c>
    </row>
    <row r="39" spans="1:13" x14ac:dyDescent="0.25">
      <c r="A39" s="14"/>
      <c r="B39" s="13"/>
      <c r="C39" s="13"/>
      <c r="D39" s="13"/>
      <c r="E39" s="13"/>
      <c r="F39" s="19" t="s">
        <v>62</v>
      </c>
      <c r="G39" s="18" t="s">
        <v>23</v>
      </c>
      <c r="H39" s="17">
        <v>19</v>
      </c>
      <c r="I39" s="51"/>
      <c r="J39" s="52"/>
      <c r="K39" s="53">
        <f t="shared" si="9"/>
        <v>0</v>
      </c>
      <c r="L39" s="53">
        <f t="shared" si="10"/>
        <v>0</v>
      </c>
      <c r="M39" s="53">
        <f t="shared" si="11"/>
        <v>0</v>
      </c>
    </row>
    <row r="40" spans="1:13" x14ac:dyDescent="0.25">
      <c r="A40" s="14"/>
      <c r="B40" s="13"/>
      <c r="C40" s="13"/>
      <c r="D40" s="13"/>
      <c r="E40" s="13"/>
      <c r="F40" s="19" t="s">
        <v>63</v>
      </c>
      <c r="G40" s="18" t="s">
        <v>23</v>
      </c>
      <c r="H40" s="17">
        <v>20</v>
      </c>
      <c r="I40" s="51"/>
      <c r="J40" s="52"/>
      <c r="K40" s="53">
        <f t="shared" si="9"/>
        <v>0</v>
      </c>
      <c r="L40" s="53">
        <f t="shared" si="10"/>
        <v>0</v>
      </c>
      <c r="M40" s="53">
        <f t="shared" si="11"/>
        <v>0</v>
      </c>
    </row>
    <row r="41" spans="1:13" x14ac:dyDescent="0.25">
      <c r="A41" s="14"/>
      <c r="B41" s="13"/>
      <c r="C41" s="13"/>
      <c r="D41" s="13"/>
      <c r="E41" s="13"/>
      <c r="F41" s="19" t="s">
        <v>64</v>
      </c>
      <c r="G41" s="18" t="s">
        <v>23</v>
      </c>
      <c r="H41" s="17">
        <v>130</v>
      </c>
      <c r="I41" s="51"/>
      <c r="J41" s="52"/>
      <c r="K41" s="53">
        <f t="shared" si="9"/>
        <v>0</v>
      </c>
      <c r="L41" s="53">
        <f t="shared" si="10"/>
        <v>0</v>
      </c>
      <c r="M41" s="53">
        <f t="shared" si="11"/>
        <v>0</v>
      </c>
    </row>
    <row r="42" spans="1:13" x14ac:dyDescent="0.25">
      <c r="A42" s="14"/>
      <c r="B42" s="13"/>
      <c r="C42" s="13"/>
      <c r="D42" s="13"/>
      <c r="E42" s="13"/>
      <c r="F42" s="19" t="s">
        <v>66</v>
      </c>
      <c r="G42" s="18" t="s">
        <v>9</v>
      </c>
      <c r="H42" s="17">
        <v>2</v>
      </c>
      <c r="I42" s="51"/>
      <c r="J42" s="52"/>
      <c r="K42" s="53">
        <f t="shared" si="9"/>
        <v>0</v>
      </c>
      <c r="L42" s="53">
        <f t="shared" si="10"/>
        <v>0</v>
      </c>
      <c r="M42" s="53">
        <f t="shared" si="11"/>
        <v>0</v>
      </c>
    </row>
    <row r="43" spans="1:13" x14ac:dyDescent="0.25">
      <c r="A43" s="14"/>
      <c r="B43" s="13"/>
      <c r="C43" s="13"/>
      <c r="D43" s="13"/>
      <c r="E43" s="13"/>
      <c r="F43" s="19" t="s">
        <v>65</v>
      </c>
      <c r="G43" s="18" t="s">
        <v>9</v>
      </c>
      <c r="H43" s="17">
        <v>2</v>
      </c>
      <c r="I43" s="51"/>
      <c r="J43" s="52"/>
      <c r="K43" s="53">
        <f t="shared" si="9"/>
        <v>0</v>
      </c>
      <c r="L43" s="53">
        <f t="shared" si="10"/>
        <v>0</v>
      </c>
      <c r="M43" s="53">
        <f t="shared" si="11"/>
        <v>0</v>
      </c>
    </row>
    <row r="44" spans="1:13" s="42" customFormat="1" x14ac:dyDescent="0.25">
      <c r="A44" s="14"/>
      <c r="B44" s="13"/>
      <c r="C44" s="13"/>
      <c r="D44" s="13"/>
      <c r="E44" s="13"/>
      <c r="F44" s="19" t="s">
        <v>67</v>
      </c>
      <c r="G44" s="18" t="s">
        <v>9</v>
      </c>
      <c r="H44" s="17">
        <v>2</v>
      </c>
      <c r="I44" s="51"/>
      <c r="J44" s="52"/>
      <c r="K44" s="53">
        <f t="shared" si="9"/>
        <v>0</v>
      </c>
      <c r="L44" s="53">
        <f t="shared" si="10"/>
        <v>0</v>
      </c>
      <c r="M44" s="53">
        <f t="shared" si="11"/>
        <v>0</v>
      </c>
    </row>
    <row r="45" spans="1:13" s="65" customFormat="1" x14ac:dyDescent="0.25">
      <c r="A45" s="14"/>
      <c r="B45" s="13"/>
      <c r="C45" s="13"/>
      <c r="D45" s="13"/>
      <c r="E45" s="13"/>
      <c r="F45" s="19" t="s">
        <v>185</v>
      </c>
      <c r="G45" s="18" t="s">
        <v>9</v>
      </c>
      <c r="H45" s="17">
        <v>1</v>
      </c>
      <c r="I45" s="51"/>
      <c r="J45" s="52"/>
      <c r="K45" s="53">
        <f t="shared" ref="K45:K46" si="15">H45*I45</f>
        <v>0</v>
      </c>
      <c r="L45" s="53">
        <f t="shared" ref="L45:L46" si="16">J45*H45</f>
        <v>0</v>
      </c>
      <c r="M45" s="53">
        <f t="shared" ref="M45:M46" si="17">K45+L45</f>
        <v>0</v>
      </c>
    </row>
    <row r="46" spans="1:13" s="65" customFormat="1" x14ac:dyDescent="0.25">
      <c r="A46" s="14"/>
      <c r="B46" s="13"/>
      <c r="C46" s="13"/>
      <c r="D46" s="13"/>
      <c r="E46" s="13"/>
      <c r="F46" s="19" t="s">
        <v>181</v>
      </c>
      <c r="G46" s="18" t="s">
        <v>9</v>
      </c>
      <c r="H46" s="17">
        <v>1</v>
      </c>
      <c r="I46" s="51"/>
      <c r="J46" s="52"/>
      <c r="K46" s="53">
        <f t="shared" si="15"/>
        <v>0</v>
      </c>
      <c r="L46" s="53">
        <f t="shared" si="16"/>
        <v>0</v>
      </c>
      <c r="M46" s="53">
        <f t="shared" si="17"/>
        <v>0</v>
      </c>
    </row>
    <row r="47" spans="1:13" x14ac:dyDescent="0.25">
      <c r="A47" s="14"/>
      <c r="B47" s="13"/>
      <c r="C47" s="13"/>
      <c r="D47" s="13"/>
      <c r="E47" s="13"/>
      <c r="F47" s="19" t="s">
        <v>182</v>
      </c>
      <c r="G47" s="18" t="s">
        <v>9</v>
      </c>
      <c r="H47" s="17">
        <v>1</v>
      </c>
      <c r="I47" s="51"/>
      <c r="J47" s="52"/>
      <c r="K47" s="53">
        <f t="shared" si="9"/>
        <v>0</v>
      </c>
      <c r="L47" s="53">
        <f t="shared" si="10"/>
        <v>0</v>
      </c>
      <c r="M47" s="53">
        <f t="shared" si="11"/>
        <v>0</v>
      </c>
    </row>
    <row r="48" spans="1:13" x14ac:dyDescent="0.25">
      <c r="A48" s="14"/>
      <c r="B48" s="13"/>
      <c r="C48" s="13"/>
      <c r="D48" s="13"/>
      <c r="E48" s="13"/>
      <c r="F48" s="19" t="s">
        <v>68</v>
      </c>
      <c r="G48" s="18" t="s">
        <v>9</v>
      </c>
      <c r="H48" s="17">
        <v>3</v>
      </c>
      <c r="I48" s="51"/>
      <c r="J48" s="52"/>
      <c r="K48" s="53">
        <f t="shared" si="9"/>
        <v>0</v>
      </c>
      <c r="L48" s="53">
        <f t="shared" si="10"/>
        <v>0</v>
      </c>
      <c r="M48" s="53">
        <f t="shared" si="11"/>
        <v>0</v>
      </c>
    </row>
    <row r="49" spans="1:13" x14ac:dyDescent="0.25">
      <c r="A49" s="14"/>
      <c r="B49" s="13"/>
      <c r="C49" s="13"/>
      <c r="D49" s="13"/>
      <c r="E49" s="13"/>
      <c r="F49" s="19" t="s">
        <v>69</v>
      </c>
      <c r="G49" s="18" t="s">
        <v>9</v>
      </c>
      <c r="H49" s="17">
        <v>3</v>
      </c>
      <c r="I49" s="51"/>
      <c r="J49" s="52"/>
      <c r="K49" s="53">
        <f t="shared" si="9"/>
        <v>0</v>
      </c>
      <c r="L49" s="53">
        <f t="shared" si="10"/>
        <v>0</v>
      </c>
      <c r="M49" s="53">
        <f t="shared" si="11"/>
        <v>0</v>
      </c>
    </row>
    <row r="50" spans="1:13" s="42" customFormat="1" x14ac:dyDescent="0.25">
      <c r="A50" s="14"/>
      <c r="B50" s="13"/>
      <c r="C50" s="13"/>
      <c r="D50" s="13"/>
      <c r="E50" s="13"/>
      <c r="F50" s="19" t="s">
        <v>70</v>
      </c>
      <c r="G50" s="18" t="s">
        <v>9</v>
      </c>
      <c r="H50" s="17">
        <v>3</v>
      </c>
      <c r="I50" s="51"/>
      <c r="J50" s="52"/>
      <c r="K50" s="53">
        <f t="shared" si="9"/>
        <v>0</v>
      </c>
      <c r="L50" s="53">
        <f t="shared" si="10"/>
        <v>0</v>
      </c>
      <c r="M50" s="53">
        <f t="shared" si="11"/>
        <v>0</v>
      </c>
    </row>
    <row r="51" spans="1:13" s="65" customFormat="1" x14ac:dyDescent="0.25">
      <c r="A51" s="14"/>
      <c r="B51" s="13"/>
      <c r="C51" s="13"/>
      <c r="D51" s="13"/>
      <c r="E51" s="13"/>
      <c r="F51" s="19" t="s">
        <v>71</v>
      </c>
      <c r="G51" s="18" t="s">
        <v>9</v>
      </c>
      <c r="H51" s="17">
        <v>2</v>
      </c>
      <c r="I51" s="51"/>
      <c r="J51" s="52"/>
      <c r="K51" s="53">
        <f t="shared" ref="K51" si="18">H51*I51</f>
        <v>0</v>
      </c>
      <c r="L51" s="53">
        <f t="shared" ref="L51" si="19">J51*H51</f>
        <v>0</v>
      </c>
      <c r="M51" s="53">
        <f t="shared" ref="M51" si="20">K51+L51</f>
        <v>0</v>
      </c>
    </row>
    <row r="52" spans="1:13" s="65" customFormat="1" x14ac:dyDescent="0.25">
      <c r="A52" s="14"/>
      <c r="B52" s="13"/>
      <c r="C52" s="13"/>
      <c r="D52" s="13"/>
      <c r="E52" s="13"/>
      <c r="F52" s="19" t="s">
        <v>183</v>
      </c>
      <c r="G52" s="18" t="s">
        <v>9</v>
      </c>
      <c r="H52" s="17">
        <v>2</v>
      </c>
      <c r="I52" s="51"/>
      <c r="J52" s="52"/>
      <c r="K52" s="53">
        <f t="shared" ref="K52" si="21">H52*I52</f>
        <v>0</v>
      </c>
      <c r="L52" s="53">
        <f t="shared" ref="L52" si="22">J52*H52</f>
        <v>0</v>
      </c>
      <c r="M52" s="53">
        <f t="shared" ref="M52" si="23">K52+L52</f>
        <v>0</v>
      </c>
    </row>
    <row r="53" spans="1:13" s="42" customFormat="1" x14ac:dyDescent="0.25">
      <c r="A53" s="14"/>
      <c r="B53" s="13"/>
      <c r="C53" s="13"/>
      <c r="D53" s="13"/>
      <c r="E53" s="13"/>
      <c r="F53" s="19" t="s">
        <v>184</v>
      </c>
      <c r="G53" s="18" t="s">
        <v>9</v>
      </c>
      <c r="H53" s="17">
        <v>1</v>
      </c>
      <c r="I53" s="51"/>
      <c r="J53" s="52"/>
      <c r="K53" s="53">
        <f t="shared" si="9"/>
        <v>0</v>
      </c>
      <c r="L53" s="53">
        <f t="shared" si="10"/>
        <v>0</v>
      </c>
      <c r="M53" s="53">
        <f t="shared" si="11"/>
        <v>0</v>
      </c>
    </row>
    <row r="54" spans="1:13" s="42" customFormat="1" ht="15.75" x14ac:dyDescent="0.25">
      <c r="A54" s="43" t="s">
        <v>73</v>
      </c>
      <c r="B54" s="41">
        <v>3</v>
      </c>
      <c r="C54" s="41">
        <v>60</v>
      </c>
      <c r="D54" s="41">
        <v>21</v>
      </c>
      <c r="E54" s="41" t="s">
        <v>10</v>
      </c>
      <c r="F54" s="39" t="s">
        <v>169</v>
      </c>
      <c r="G54" s="29"/>
      <c r="H54" s="29"/>
      <c r="I54" s="54"/>
      <c r="J54" s="58"/>
      <c r="K54" s="59"/>
      <c r="L54" s="59"/>
      <c r="M54" s="59"/>
    </row>
    <row r="55" spans="1:13" s="42" customFormat="1" ht="24" x14ac:dyDescent="0.25">
      <c r="A55" s="14"/>
      <c r="B55" s="13"/>
      <c r="C55" s="13"/>
      <c r="D55" s="13"/>
      <c r="E55" s="13"/>
      <c r="F55" s="19" t="s">
        <v>91</v>
      </c>
      <c r="G55" s="18" t="s">
        <v>75</v>
      </c>
      <c r="H55" s="17">
        <v>80</v>
      </c>
      <c r="I55" s="51"/>
      <c r="J55" s="52"/>
      <c r="K55" s="53">
        <f t="shared" ref="K55" si="24">H55*I55</f>
        <v>0</v>
      </c>
      <c r="L55" s="53">
        <f t="shared" ref="L55" si="25">J55*H55</f>
        <v>0</v>
      </c>
      <c r="M55" s="53">
        <f t="shared" ref="M55" si="26">K55+L55</f>
        <v>0</v>
      </c>
    </row>
    <row r="56" spans="1:13" ht="15.75" x14ac:dyDescent="0.25">
      <c r="A56" s="43"/>
      <c r="B56" s="41">
        <v>3</v>
      </c>
      <c r="C56" s="41">
        <v>60</v>
      </c>
      <c r="D56" s="41">
        <v>21</v>
      </c>
      <c r="E56" s="41" t="s">
        <v>10</v>
      </c>
      <c r="F56" s="39" t="s">
        <v>24</v>
      </c>
      <c r="G56" s="29"/>
      <c r="H56" s="29"/>
      <c r="I56" s="54"/>
      <c r="J56" s="55"/>
      <c r="K56" s="56"/>
      <c r="L56" s="54"/>
      <c r="M56" s="55"/>
    </row>
    <row r="57" spans="1:13" s="42" customFormat="1" ht="60" x14ac:dyDescent="0.25">
      <c r="A57" s="43" t="s">
        <v>74</v>
      </c>
      <c r="B57" s="13"/>
      <c r="C57" s="13"/>
      <c r="D57" s="13"/>
      <c r="E57" s="13"/>
      <c r="F57" s="61" t="s">
        <v>232</v>
      </c>
      <c r="G57" s="71" t="s">
        <v>144</v>
      </c>
      <c r="H57" s="63">
        <v>400</v>
      </c>
      <c r="I57" s="51"/>
      <c r="J57" s="52"/>
      <c r="K57" s="53">
        <f t="shared" ref="K57:K58" si="27">H57*I57</f>
        <v>0</v>
      </c>
      <c r="L57" s="53">
        <f t="shared" ref="L57:L58" si="28">J57*H57</f>
        <v>0</v>
      </c>
      <c r="M57" s="53">
        <f t="shared" ref="M57:M58" si="29">K57+L57</f>
        <v>0</v>
      </c>
    </row>
    <row r="58" spans="1:13" s="42" customFormat="1" ht="72" x14ac:dyDescent="0.25">
      <c r="A58" s="43" t="s">
        <v>92</v>
      </c>
      <c r="B58" s="13"/>
      <c r="C58" s="13"/>
      <c r="D58" s="13"/>
      <c r="E58" s="13"/>
      <c r="F58" s="61" t="s">
        <v>233</v>
      </c>
      <c r="G58" s="71" t="s">
        <v>144</v>
      </c>
      <c r="H58" s="63">
        <v>150</v>
      </c>
      <c r="I58" s="51"/>
      <c r="J58" s="52"/>
      <c r="K58" s="53">
        <f t="shared" si="27"/>
        <v>0</v>
      </c>
      <c r="L58" s="53">
        <f t="shared" si="28"/>
        <v>0</v>
      </c>
      <c r="M58" s="53">
        <f t="shared" si="29"/>
        <v>0</v>
      </c>
    </row>
    <row r="59" spans="1:13" s="44" customFormat="1" ht="15.75" x14ac:dyDescent="0.25">
      <c r="A59" s="60"/>
      <c r="B59" s="41">
        <v>3</v>
      </c>
      <c r="C59" s="41">
        <v>60</v>
      </c>
      <c r="D59" s="41">
        <v>79</v>
      </c>
      <c r="E59" s="41" t="s">
        <v>10</v>
      </c>
      <c r="F59" s="39" t="s">
        <v>137</v>
      </c>
      <c r="G59" s="29"/>
      <c r="H59" s="29"/>
      <c r="I59" s="30"/>
      <c r="J59" s="31"/>
      <c r="K59" s="38"/>
      <c r="L59" s="30"/>
      <c r="M59" s="69"/>
    </row>
    <row r="60" spans="1:13" s="44" customFormat="1" ht="24" x14ac:dyDescent="0.25">
      <c r="A60" s="60"/>
      <c r="B60" s="13"/>
      <c r="C60" s="13"/>
      <c r="D60" s="13"/>
      <c r="E60" s="13"/>
      <c r="F60" s="16" t="s">
        <v>138</v>
      </c>
      <c r="G60" s="18" t="s">
        <v>28</v>
      </c>
      <c r="H60" s="63">
        <v>1</v>
      </c>
      <c r="I60" s="51"/>
      <c r="J60" s="52"/>
      <c r="K60" s="53">
        <f t="shared" ref="K60" si="30">H60*I60</f>
        <v>0</v>
      </c>
      <c r="L60" s="53">
        <f>J60*H60</f>
        <v>0</v>
      </c>
      <c r="M60" s="53">
        <f t="shared" ref="M60" si="31">K60+L60</f>
        <v>0</v>
      </c>
    </row>
    <row r="61" spans="1:13" x14ac:dyDescent="0.25">
      <c r="A61" s="45"/>
      <c r="B61" s="28"/>
      <c r="C61" s="28"/>
      <c r="D61" s="28"/>
      <c r="E61" s="28"/>
      <c r="F61" s="46"/>
      <c r="G61" s="66"/>
      <c r="H61" s="47"/>
      <c r="I61" s="30"/>
      <c r="J61" s="31"/>
      <c r="K61" s="38"/>
      <c r="L61" s="68"/>
      <c r="M61" s="67"/>
    </row>
    <row r="62" spans="1:13" ht="26.25" x14ac:dyDescent="0.25">
      <c r="A62" s="37"/>
      <c r="B62" s="13">
        <v>3</v>
      </c>
      <c r="C62" s="13">
        <v>60</v>
      </c>
      <c r="D62" s="13">
        <v>21</v>
      </c>
      <c r="E62" s="13" t="s">
        <v>10</v>
      </c>
      <c r="F62" s="39" t="s">
        <v>219</v>
      </c>
      <c r="G62" s="29"/>
      <c r="H62" s="29"/>
      <c r="I62" s="30"/>
      <c r="J62" s="31"/>
      <c r="K62" s="38"/>
      <c r="L62" s="38"/>
      <c r="M62" s="40">
        <f>SUM(M63:M104)</f>
        <v>0</v>
      </c>
    </row>
    <row r="63" spans="1:13" ht="192" customHeight="1" x14ac:dyDescent="0.25">
      <c r="A63" s="98" t="s">
        <v>76</v>
      </c>
      <c r="B63" s="13"/>
      <c r="C63" s="13"/>
      <c r="D63" s="13"/>
      <c r="E63" s="13"/>
      <c r="F63" s="16" t="s">
        <v>168</v>
      </c>
      <c r="G63" s="100" t="s">
        <v>28</v>
      </c>
      <c r="H63" s="102">
        <v>1</v>
      </c>
      <c r="I63" s="104"/>
      <c r="J63" s="104"/>
      <c r="K63" s="96">
        <f t="shared" ref="K63" si="32">H63*I63</f>
        <v>0</v>
      </c>
      <c r="L63" s="96">
        <f t="shared" ref="L63" si="33">J63*H63</f>
        <v>0</v>
      </c>
      <c r="M63" s="96">
        <f t="shared" ref="M63" si="34">K63+L63</f>
        <v>0</v>
      </c>
    </row>
    <row r="64" spans="1:13" ht="216" x14ac:dyDescent="0.25">
      <c r="A64" s="99"/>
      <c r="B64" s="13"/>
      <c r="C64" s="13"/>
      <c r="D64" s="13"/>
      <c r="E64" s="13"/>
      <c r="F64" s="16" t="s">
        <v>234</v>
      </c>
      <c r="G64" s="101"/>
      <c r="H64" s="103"/>
      <c r="I64" s="105"/>
      <c r="J64" s="105"/>
      <c r="K64" s="97"/>
      <c r="L64" s="97"/>
      <c r="M64" s="97"/>
    </row>
    <row r="65" spans="1:13" ht="84" x14ac:dyDescent="0.25">
      <c r="A65" s="43" t="s">
        <v>77</v>
      </c>
      <c r="B65" s="13"/>
      <c r="C65" s="13"/>
      <c r="D65" s="13"/>
      <c r="E65" s="13"/>
      <c r="F65" s="16" t="s">
        <v>235</v>
      </c>
      <c r="G65" s="15" t="s">
        <v>28</v>
      </c>
      <c r="H65" s="17">
        <v>3</v>
      </c>
      <c r="I65" s="51"/>
      <c r="J65" s="52"/>
      <c r="K65" s="53">
        <f t="shared" ref="K65:K66" si="35">H65*I65</f>
        <v>0</v>
      </c>
      <c r="L65" s="53">
        <f t="shared" ref="L65:L66" si="36">J65*H65</f>
        <v>0</v>
      </c>
      <c r="M65" s="53">
        <f t="shared" ref="M65:M66" si="37">K65+L65</f>
        <v>0</v>
      </c>
    </row>
    <row r="66" spans="1:13" s="42" customFormat="1" ht="24" x14ac:dyDescent="0.25">
      <c r="A66" s="43" t="s">
        <v>78</v>
      </c>
      <c r="B66" s="13"/>
      <c r="C66" s="13"/>
      <c r="D66" s="13"/>
      <c r="E66" s="13"/>
      <c r="F66" s="16" t="s">
        <v>79</v>
      </c>
      <c r="G66" s="15" t="s">
        <v>28</v>
      </c>
      <c r="H66" s="17">
        <v>1</v>
      </c>
      <c r="I66" s="51"/>
      <c r="J66" s="52"/>
      <c r="K66" s="53">
        <f t="shared" si="35"/>
        <v>0</v>
      </c>
      <c r="L66" s="53">
        <f t="shared" si="36"/>
        <v>0</v>
      </c>
      <c r="M66" s="53">
        <f t="shared" si="37"/>
        <v>0</v>
      </c>
    </row>
    <row r="67" spans="1:13" s="42" customFormat="1" ht="15.75" x14ac:dyDescent="0.25">
      <c r="A67" s="43" t="s">
        <v>80</v>
      </c>
      <c r="B67" s="13"/>
      <c r="C67" s="13"/>
      <c r="D67" s="13"/>
      <c r="E67" s="13"/>
      <c r="F67" s="16" t="s">
        <v>58</v>
      </c>
      <c r="G67" s="15"/>
      <c r="H67" s="17"/>
      <c r="I67" s="51"/>
      <c r="J67" s="52"/>
      <c r="K67" s="53"/>
      <c r="L67" s="53"/>
      <c r="M67" s="53"/>
    </row>
    <row r="68" spans="1:13" s="42" customFormat="1" ht="48" x14ac:dyDescent="0.25">
      <c r="A68" s="43" t="s">
        <v>81</v>
      </c>
      <c r="B68" s="13"/>
      <c r="C68" s="13"/>
      <c r="D68" s="13"/>
      <c r="E68" s="13"/>
      <c r="F68" s="16" t="s">
        <v>236</v>
      </c>
      <c r="G68" s="15" t="s">
        <v>9</v>
      </c>
      <c r="H68" s="17">
        <v>2</v>
      </c>
      <c r="I68" s="51"/>
      <c r="J68" s="52"/>
      <c r="K68" s="53">
        <f t="shared" ref="K68:K74" si="38">H68*I68</f>
        <v>0</v>
      </c>
      <c r="L68" s="53">
        <f t="shared" ref="L68:L74" si="39">J68*H68</f>
        <v>0</v>
      </c>
      <c r="M68" s="53">
        <f t="shared" ref="M68:M74" si="40">K68+L68</f>
        <v>0</v>
      </c>
    </row>
    <row r="69" spans="1:13" s="42" customFormat="1" ht="48" x14ac:dyDescent="0.25">
      <c r="A69" s="43" t="s">
        <v>82</v>
      </c>
      <c r="B69" s="13"/>
      <c r="C69" s="13"/>
      <c r="D69" s="13"/>
      <c r="E69" s="13"/>
      <c r="F69" s="16" t="s">
        <v>237</v>
      </c>
      <c r="G69" s="15" t="s">
        <v>9</v>
      </c>
      <c r="H69" s="17">
        <v>2</v>
      </c>
      <c r="I69" s="51"/>
      <c r="J69" s="52"/>
      <c r="K69" s="53">
        <f t="shared" si="38"/>
        <v>0</v>
      </c>
      <c r="L69" s="53">
        <f t="shared" si="39"/>
        <v>0</v>
      </c>
      <c r="M69" s="53">
        <f t="shared" si="40"/>
        <v>0</v>
      </c>
    </row>
    <row r="70" spans="1:13" s="42" customFormat="1" ht="15.75" x14ac:dyDescent="0.25">
      <c r="A70" s="43" t="s">
        <v>83</v>
      </c>
      <c r="B70" s="13"/>
      <c r="C70" s="13"/>
      <c r="D70" s="13"/>
      <c r="E70" s="13"/>
      <c r="F70" s="16" t="s">
        <v>85</v>
      </c>
      <c r="G70" s="15" t="s">
        <v>9</v>
      </c>
      <c r="H70" s="17">
        <v>1</v>
      </c>
      <c r="I70" s="51"/>
      <c r="J70" s="52"/>
      <c r="K70" s="53">
        <f t="shared" si="38"/>
        <v>0</v>
      </c>
      <c r="L70" s="53">
        <f t="shared" si="39"/>
        <v>0</v>
      </c>
      <c r="M70" s="53">
        <f t="shared" si="40"/>
        <v>0</v>
      </c>
    </row>
    <row r="71" spans="1:13" s="42" customFormat="1" ht="48" x14ac:dyDescent="0.25">
      <c r="A71" s="43" t="s">
        <v>84</v>
      </c>
      <c r="B71" s="13"/>
      <c r="C71" s="13"/>
      <c r="D71" s="13"/>
      <c r="E71" s="13"/>
      <c r="F71" s="16" t="s">
        <v>238</v>
      </c>
      <c r="G71" s="15" t="s">
        <v>9</v>
      </c>
      <c r="H71" s="17">
        <v>2</v>
      </c>
      <c r="I71" s="51"/>
      <c r="J71" s="52"/>
      <c r="K71" s="53">
        <f t="shared" si="38"/>
        <v>0</v>
      </c>
      <c r="L71" s="53">
        <f t="shared" si="39"/>
        <v>0</v>
      </c>
      <c r="M71" s="53">
        <f t="shared" si="40"/>
        <v>0</v>
      </c>
    </row>
    <row r="72" spans="1:13" s="42" customFormat="1" ht="60" x14ac:dyDescent="0.25">
      <c r="A72" s="43" t="s">
        <v>86</v>
      </c>
      <c r="B72" s="13"/>
      <c r="C72" s="13"/>
      <c r="D72" s="13"/>
      <c r="E72" s="13"/>
      <c r="F72" s="16" t="s">
        <v>239</v>
      </c>
      <c r="G72" s="15" t="s">
        <v>9</v>
      </c>
      <c r="H72" s="17">
        <v>16</v>
      </c>
      <c r="I72" s="51"/>
      <c r="J72" s="52"/>
      <c r="K72" s="53">
        <f t="shared" si="38"/>
        <v>0</v>
      </c>
      <c r="L72" s="53">
        <f t="shared" si="39"/>
        <v>0</v>
      </c>
      <c r="M72" s="53">
        <f t="shared" si="40"/>
        <v>0</v>
      </c>
    </row>
    <row r="73" spans="1:13" s="42" customFormat="1" ht="36" x14ac:dyDescent="0.25">
      <c r="A73" s="43" t="s">
        <v>87</v>
      </c>
      <c r="B73" s="13"/>
      <c r="C73" s="13"/>
      <c r="D73" s="13"/>
      <c r="E73" s="13"/>
      <c r="F73" s="16" t="s">
        <v>240</v>
      </c>
      <c r="G73" s="15" t="s">
        <v>9</v>
      </c>
      <c r="H73" s="17">
        <v>16</v>
      </c>
      <c r="I73" s="51"/>
      <c r="J73" s="52"/>
      <c r="K73" s="53">
        <f t="shared" si="38"/>
        <v>0</v>
      </c>
      <c r="L73" s="53">
        <f t="shared" si="39"/>
        <v>0</v>
      </c>
      <c r="M73" s="53">
        <f t="shared" si="40"/>
        <v>0</v>
      </c>
    </row>
    <row r="74" spans="1:13" s="42" customFormat="1" ht="48" x14ac:dyDescent="0.25">
      <c r="A74" s="43" t="s">
        <v>88</v>
      </c>
      <c r="B74" s="13"/>
      <c r="C74" s="13"/>
      <c r="D74" s="13"/>
      <c r="E74" s="13"/>
      <c r="F74" s="16" t="s">
        <v>241</v>
      </c>
      <c r="G74" s="15" t="s">
        <v>9</v>
      </c>
      <c r="H74" s="17">
        <v>2</v>
      </c>
      <c r="I74" s="51"/>
      <c r="J74" s="52"/>
      <c r="K74" s="53">
        <f t="shared" si="38"/>
        <v>0</v>
      </c>
      <c r="L74" s="53">
        <f t="shared" si="39"/>
        <v>0</v>
      </c>
      <c r="M74" s="53">
        <f t="shared" si="40"/>
        <v>0</v>
      </c>
    </row>
    <row r="75" spans="1:13" ht="26.25" x14ac:dyDescent="0.25">
      <c r="A75" s="43" t="s">
        <v>89</v>
      </c>
      <c r="B75" s="41">
        <v>3</v>
      </c>
      <c r="C75" s="41">
        <v>60</v>
      </c>
      <c r="D75" s="41">
        <v>21</v>
      </c>
      <c r="E75" s="41" t="s">
        <v>10</v>
      </c>
      <c r="F75" s="39" t="s">
        <v>22</v>
      </c>
      <c r="G75" s="29"/>
      <c r="H75" s="29"/>
      <c r="I75" s="30"/>
      <c r="J75" s="31"/>
      <c r="K75" s="38"/>
      <c r="L75" s="30"/>
      <c r="M75" s="31"/>
    </row>
    <row r="76" spans="1:13" s="65" customFormat="1" ht="15.75" x14ac:dyDescent="0.25">
      <c r="A76" s="64"/>
      <c r="B76" s="13"/>
      <c r="C76" s="13"/>
      <c r="D76" s="13"/>
      <c r="E76" s="13"/>
      <c r="F76" s="19" t="s">
        <v>179</v>
      </c>
      <c r="G76" s="18" t="s">
        <v>23</v>
      </c>
      <c r="H76" s="17">
        <v>7</v>
      </c>
      <c r="I76" s="51"/>
      <c r="J76" s="52"/>
      <c r="K76" s="53">
        <f t="shared" ref="K76:K77" si="41">H76*I76</f>
        <v>0</v>
      </c>
      <c r="L76" s="53">
        <f t="shared" ref="L76:L77" si="42">J76*H76</f>
        <v>0</v>
      </c>
      <c r="M76" s="53">
        <f t="shared" ref="M76:M77" si="43">K76+L76</f>
        <v>0</v>
      </c>
    </row>
    <row r="77" spans="1:13" s="65" customFormat="1" ht="15.75" x14ac:dyDescent="0.25">
      <c r="A77" s="85"/>
      <c r="B77" s="13"/>
      <c r="C77" s="13"/>
      <c r="D77" s="13"/>
      <c r="E77" s="13"/>
      <c r="F77" s="19" t="s">
        <v>180</v>
      </c>
      <c r="G77" s="18" t="s">
        <v>23</v>
      </c>
      <c r="H77" s="17">
        <v>7</v>
      </c>
      <c r="I77" s="51"/>
      <c r="J77" s="52"/>
      <c r="K77" s="53">
        <f t="shared" si="41"/>
        <v>0</v>
      </c>
      <c r="L77" s="53">
        <f t="shared" si="42"/>
        <v>0</v>
      </c>
      <c r="M77" s="53">
        <f t="shared" si="43"/>
        <v>0</v>
      </c>
    </row>
    <row r="78" spans="1:13" s="65" customFormat="1" ht="15.75" x14ac:dyDescent="0.25">
      <c r="A78" s="85"/>
      <c r="B78" s="13"/>
      <c r="C78" s="13"/>
      <c r="D78" s="13"/>
      <c r="E78" s="13"/>
      <c r="F78" s="19" t="s">
        <v>60</v>
      </c>
      <c r="G78" s="18" t="s">
        <v>23</v>
      </c>
      <c r="H78" s="17">
        <v>13</v>
      </c>
      <c r="I78" s="51"/>
      <c r="J78" s="52"/>
      <c r="K78" s="53">
        <f t="shared" ref="K78" si="44">H78*I78</f>
        <v>0</v>
      </c>
      <c r="L78" s="53">
        <f t="shared" ref="L78" si="45">J78*H78</f>
        <v>0</v>
      </c>
      <c r="M78" s="53">
        <f t="shared" ref="M78" si="46">K78+L78</f>
        <v>0</v>
      </c>
    </row>
    <row r="79" spans="1:13" s="42" customFormat="1" ht="15.75" x14ac:dyDescent="0.25">
      <c r="A79" s="43"/>
      <c r="B79" s="13"/>
      <c r="C79" s="13"/>
      <c r="D79" s="13"/>
      <c r="E79" s="13"/>
      <c r="F79" s="19" t="s">
        <v>62</v>
      </c>
      <c r="G79" s="18" t="s">
        <v>23</v>
      </c>
      <c r="H79" s="17">
        <v>28</v>
      </c>
      <c r="I79" s="51"/>
      <c r="J79" s="52"/>
      <c r="K79" s="53">
        <f t="shared" ref="K79:K91" si="47">H79*I79</f>
        <v>0</v>
      </c>
      <c r="L79" s="53">
        <f t="shared" ref="L79:L91" si="48">J79*H79</f>
        <v>0</v>
      </c>
      <c r="M79" s="53">
        <f t="shared" ref="M79:M91" si="49">K79+L79</f>
        <v>0</v>
      </c>
    </row>
    <row r="80" spans="1:13" s="42" customFormat="1" ht="15.75" x14ac:dyDescent="0.25">
      <c r="A80" s="43"/>
      <c r="B80" s="13"/>
      <c r="C80" s="13"/>
      <c r="D80" s="13"/>
      <c r="E80" s="13"/>
      <c r="F80" s="19" t="s">
        <v>63</v>
      </c>
      <c r="G80" s="18" t="s">
        <v>23</v>
      </c>
      <c r="H80" s="17">
        <v>28</v>
      </c>
      <c r="I80" s="51"/>
      <c r="J80" s="52"/>
      <c r="K80" s="53">
        <f t="shared" si="47"/>
        <v>0</v>
      </c>
      <c r="L80" s="53">
        <f t="shared" si="48"/>
        <v>0</v>
      </c>
      <c r="M80" s="53">
        <f t="shared" si="49"/>
        <v>0</v>
      </c>
    </row>
    <row r="81" spans="1:13" s="42" customFormat="1" ht="15.75" x14ac:dyDescent="0.25">
      <c r="A81" s="43"/>
      <c r="B81" s="13"/>
      <c r="C81" s="13"/>
      <c r="D81" s="13"/>
      <c r="E81" s="13"/>
      <c r="F81" s="19" t="s">
        <v>145</v>
      </c>
      <c r="G81" s="18" t="s">
        <v>23</v>
      </c>
      <c r="H81" s="17">
        <v>135</v>
      </c>
      <c r="I81" s="51"/>
      <c r="J81" s="52"/>
      <c r="K81" s="53">
        <f t="shared" si="47"/>
        <v>0</v>
      </c>
      <c r="L81" s="53">
        <f t="shared" si="48"/>
        <v>0</v>
      </c>
      <c r="M81" s="53">
        <f t="shared" si="49"/>
        <v>0</v>
      </c>
    </row>
    <row r="82" spans="1:13" s="42" customFormat="1" ht="15.75" x14ac:dyDescent="0.25">
      <c r="A82" s="43"/>
      <c r="B82" s="13"/>
      <c r="C82" s="13"/>
      <c r="D82" s="13"/>
      <c r="E82" s="13"/>
      <c r="F82" s="19" t="s">
        <v>146</v>
      </c>
      <c r="G82" s="18" t="s">
        <v>9</v>
      </c>
      <c r="H82" s="17">
        <v>2</v>
      </c>
      <c r="I82" s="51"/>
      <c r="J82" s="52"/>
      <c r="K82" s="53">
        <f t="shared" si="47"/>
        <v>0</v>
      </c>
      <c r="L82" s="53">
        <f t="shared" si="48"/>
        <v>0</v>
      </c>
      <c r="M82" s="53">
        <f t="shared" si="49"/>
        <v>0</v>
      </c>
    </row>
    <row r="83" spans="1:13" s="42" customFormat="1" ht="15.75" x14ac:dyDescent="0.25">
      <c r="A83" s="43"/>
      <c r="B83" s="13"/>
      <c r="C83" s="13"/>
      <c r="D83" s="13"/>
      <c r="E83" s="13"/>
      <c r="F83" s="19" t="s">
        <v>147</v>
      </c>
      <c r="G83" s="18" t="s">
        <v>9</v>
      </c>
      <c r="H83" s="17">
        <v>2</v>
      </c>
      <c r="I83" s="51"/>
      <c r="J83" s="52"/>
      <c r="K83" s="53">
        <f t="shared" si="47"/>
        <v>0</v>
      </c>
      <c r="L83" s="53">
        <f t="shared" si="48"/>
        <v>0</v>
      </c>
      <c r="M83" s="53">
        <f t="shared" si="49"/>
        <v>0</v>
      </c>
    </row>
    <row r="84" spans="1:13" s="42" customFormat="1" ht="15.75" x14ac:dyDescent="0.25">
      <c r="A84" s="43"/>
      <c r="B84" s="13"/>
      <c r="C84" s="13"/>
      <c r="D84" s="13"/>
      <c r="E84" s="13"/>
      <c r="F84" s="19" t="s">
        <v>148</v>
      </c>
      <c r="G84" s="18" t="s">
        <v>9</v>
      </c>
      <c r="H84" s="17">
        <v>2</v>
      </c>
      <c r="I84" s="51"/>
      <c r="J84" s="52"/>
      <c r="K84" s="53">
        <f t="shared" si="47"/>
        <v>0</v>
      </c>
      <c r="L84" s="53">
        <f t="shared" si="48"/>
        <v>0</v>
      </c>
      <c r="M84" s="53">
        <f t="shared" si="49"/>
        <v>0</v>
      </c>
    </row>
    <row r="85" spans="1:13" s="65" customFormat="1" ht="15.75" x14ac:dyDescent="0.25">
      <c r="A85" s="85"/>
      <c r="B85" s="13"/>
      <c r="C85" s="13"/>
      <c r="D85" s="13"/>
      <c r="E85" s="13"/>
      <c r="F85" s="19" t="s">
        <v>186</v>
      </c>
      <c r="G85" s="18" t="s">
        <v>9</v>
      </c>
      <c r="H85" s="17">
        <v>1</v>
      </c>
      <c r="I85" s="51"/>
      <c r="J85" s="52"/>
      <c r="K85" s="53">
        <f t="shared" ref="K85" si="50">H85*I85</f>
        <v>0</v>
      </c>
      <c r="L85" s="53">
        <f t="shared" ref="L85" si="51">J85*H85</f>
        <v>0</v>
      </c>
      <c r="M85" s="53">
        <f t="shared" ref="M85" si="52">K85+L85</f>
        <v>0</v>
      </c>
    </row>
    <row r="86" spans="1:13" s="65" customFormat="1" ht="15.75" x14ac:dyDescent="0.25">
      <c r="A86" s="85"/>
      <c r="B86" s="13"/>
      <c r="C86" s="13"/>
      <c r="D86" s="13"/>
      <c r="E86" s="13"/>
      <c r="F86" s="19" t="s">
        <v>187</v>
      </c>
      <c r="G86" s="18" t="s">
        <v>9</v>
      </c>
      <c r="H86" s="17">
        <v>1</v>
      </c>
      <c r="I86" s="51"/>
      <c r="J86" s="52"/>
      <c r="K86" s="53">
        <f t="shared" ref="K86" si="53">H86*I86</f>
        <v>0</v>
      </c>
      <c r="L86" s="53">
        <f t="shared" ref="L86" si="54">J86*H86</f>
        <v>0</v>
      </c>
      <c r="M86" s="53">
        <f t="shared" ref="M86" si="55">K86+L86</f>
        <v>0</v>
      </c>
    </row>
    <row r="87" spans="1:13" s="42" customFormat="1" ht="15.75" x14ac:dyDescent="0.25">
      <c r="A87" s="43"/>
      <c r="B87" s="13"/>
      <c r="C87" s="13"/>
      <c r="D87" s="13"/>
      <c r="E87" s="13"/>
      <c r="F87" s="19" t="s">
        <v>149</v>
      </c>
      <c r="G87" s="18" t="s">
        <v>9</v>
      </c>
      <c r="H87" s="17">
        <v>4</v>
      </c>
      <c r="I87" s="51"/>
      <c r="J87" s="52"/>
      <c r="K87" s="53">
        <f t="shared" si="47"/>
        <v>0</v>
      </c>
      <c r="L87" s="53">
        <f t="shared" si="48"/>
        <v>0</v>
      </c>
      <c r="M87" s="53">
        <f t="shared" si="49"/>
        <v>0</v>
      </c>
    </row>
    <row r="88" spans="1:13" s="42" customFormat="1" ht="15.75" x14ac:dyDescent="0.25">
      <c r="A88" s="43"/>
      <c r="B88" s="13"/>
      <c r="C88" s="13"/>
      <c r="D88" s="13"/>
      <c r="E88" s="13"/>
      <c r="F88" s="19" t="s">
        <v>150</v>
      </c>
      <c r="G88" s="18" t="s">
        <v>9</v>
      </c>
      <c r="H88" s="17">
        <v>4</v>
      </c>
      <c r="I88" s="51"/>
      <c r="J88" s="52"/>
      <c r="K88" s="53">
        <f t="shared" si="47"/>
        <v>0</v>
      </c>
      <c r="L88" s="53">
        <f t="shared" si="48"/>
        <v>0</v>
      </c>
      <c r="M88" s="53">
        <f t="shared" si="49"/>
        <v>0</v>
      </c>
    </row>
    <row r="89" spans="1:13" s="42" customFormat="1" ht="15.75" x14ac:dyDescent="0.25">
      <c r="A89" s="43"/>
      <c r="B89" s="13"/>
      <c r="C89" s="13"/>
      <c r="D89" s="13"/>
      <c r="E89" s="13"/>
      <c r="F89" s="19" t="s">
        <v>151</v>
      </c>
      <c r="G89" s="18" t="s">
        <v>9</v>
      </c>
      <c r="H89" s="17">
        <v>4</v>
      </c>
      <c r="I89" s="51"/>
      <c r="J89" s="52"/>
      <c r="K89" s="53">
        <f t="shared" si="47"/>
        <v>0</v>
      </c>
      <c r="L89" s="53">
        <f t="shared" si="48"/>
        <v>0</v>
      </c>
      <c r="M89" s="53">
        <f t="shared" si="49"/>
        <v>0</v>
      </c>
    </row>
    <row r="90" spans="1:13" s="65" customFormat="1" ht="15.75" x14ac:dyDescent="0.25">
      <c r="A90" s="85"/>
      <c r="B90" s="13"/>
      <c r="C90" s="13"/>
      <c r="D90" s="13"/>
      <c r="E90" s="13"/>
      <c r="F90" s="19" t="s">
        <v>188</v>
      </c>
      <c r="G90" s="18" t="s">
        <v>9</v>
      </c>
      <c r="H90" s="17">
        <v>2</v>
      </c>
      <c r="I90" s="51"/>
      <c r="J90" s="52"/>
      <c r="K90" s="53">
        <f t="shared" ref="K90" si="56">H90*I90</f>
        <v>0</v>
      </c>
      <c r="L90" s="53">
        <f t="shared" ref="L90" si="57">J90*H90</f>
        <v>0</v>
      </c>
      <c r="M90" s="53">
        <f t="shared" ref="M90" si="58">K90+L90</f>
        <v>0</v>
      </c>
    </row>
    <row r="91" spans="1:13" s="42" customFormat="1" ht="15.75" x14ac:dyDescent="0.25">
      <c r="A91" s="43"/>
      <c r="B91" s="13"/>
      <c r="C91" s="13"/>
      <c r="D91" s="13"/>
      <c r="E91" s="13"/>
      <c r="F91" s="19" t="s">
        <v>189</v>
      </c>
      <c r="G91" s="18" t="s">
        <v>9</v>
      </c>
      <c r="H91" s="17">
        <v>2</v>
      </c>
      <c r="I91" s="51"/>
      <c r="J91" s="52"/>
      <c r="K91" s="53">
        <f t="shared" si="47"/>
        <v>0</v>
      </c>
      <c r="L91" s="53">
        <f t="shared" si="48"/>
        <v>0</v>
      </c>
      <c r="M91" s="53">
        <f t="shared" si="49"/>
        <v>0</v>
      </c>
    </row>
    <row r="92" spans="1:13" ht="15.75" x14ac:dyDescent="0.25">
      <c r="A92" s="89" t="s">
        <v>90</v>
      </c>
      <c r="B92" s="41">
        <v>3</v>
      </c>
      <c r="C92" s="41">
        <v>60</v>
      </c>
      <c r="D92" s="41">
        <v>21</v>
      </c>
      <c r="E92" s="41" t="s">
        <v>10</v>
      </c>
      <c r="F92" s="39" t="s">
        <v>169</v>
      </c>
      <c r="G92" s="29"/>
      <c r="H92" s="29"/>
      <c r="I92" s="54"/>
      <c r="J92" s="58"/>
      <c r="K92" s="59"/>
      <c r="L92" s="59"/>
      <c r="M92" s="59"/>
    </row>
    <row r="93" spans="1:13" ht="24" x14ac:dyDescent="0.25">
      <c r="A93" s="43"/>
      <c r="B93" s="13"/>
      <c r="C93" s="13"/>
      <c r="D93" s="13"/>
      <c r="E93" s="13"/>
      <c r="F93" s="19" t="s">
        <v>91</v>
      </c>
      <c r="G93" s="18" t="s">
        <v>75</v>
      </c>
      <c r="H93" s="17">
        <v>40</v>
      </c>
      <c r="I93" s="51"/>
      <c r="J93" s="52"/>
      <c r="K93" s="53">
        <f t="shared" ref="K93" si="59">H93*I93</f>
        <v>0</v>
      </c>
      <c r="L93" s="53">
        <f t="shared" ref="L93" si="60">J93*H93</f>
        <v>0</v>
      </c>
      <c r="M93" s="53">
        <f t="shared" ref="M93" si="61">K93+L93</f>
        <v>0</v>
      </c>
    </row>
    <row r="94" spans="1:13" s="42" customFormat="1" ht="15.75" x14ac:dyDescent="0.25">
      <c r="A94" s="43"/>
      <c r="B94" s="41">
        <v>3</v>
      </c>
      <c r="C94" s="41">
        <v>60</v>
      </c>
      <c r="D94" s="41">
        <v>21</v>
      </c>
      <c r="E94" s="41" t="s">
        <v>10</v>
      </c>
      <c r="F94" s="39" t="s">
        <v>24</v>
      </c>
      <c r="G94" s="29"/>
      <c r="H94" s="29"/>
      <c r="I94" s="54"/>
      <c r="J94" s="55"/>
      <c r="K94" s="56"/>
      <c r="L94" s="54"/>
      <c r="M94" s="55"/>
    </row>
    <row r="95" spans="1:13" s="42" customFormat="1" ht="60" x14ac:dyDescent="0.25">
      <c r="A95" s="43" t="s">
        <v>93</v>
      </c>
      <c r="B95" s="13"/>
      <c r="C95" s="13"/>
      <c r="D95" s="13"/>
      <c r="E95" s="13"/>
      <c r="F95" s="61" t="s">
        <v>232</v>
      </c>
      <c r="G95" s="71" t="s">
        <v>144</v>
      </c>
      <c r="H95" s="63">
        <v>270</v>
      </c>
      <c r="I95" s="51"/>
      <c r="J95" s="52"/>
      <c r="K95" s="53">
        <f t="shared" ref="K95:K96" si="62">H95*I95</f>
        <v>0</v>
      </c>
      <c r="L95" s="53">
        <f t="shared" ref="L95:L96" si="63">J95*H95</f>
        <v>0</v>
      </c>
      <c r="M95" s="53">
        <f t="shared" ref="M95:M96" si="64">K95+L95</f>
        <v>0</v>
      </c>
    </row>
    <row r="96" spans="1:13" s="42" customFormat="1" ht="72" x14ac:dyDescent="0.25">
      <c r="A96" s="43" t="s">
        <v>94</v>
      </c>
      <c r="B96" s="13"/>
      <c r="C96" s="13"/>
      <c r="D96" s="13"/>
      <c r="E96" s="13"/>
      <c r="F96" s="61" t="s">
        <v>242</v>
      </c>
      <c r="G96" s="71" t="s">
        <v>144</v>
      </c>
      <c r="H96" s="63">
        <v>190</v>
      </c>
      <c r="I96" s="51"/>
      <c r="J96" s="52"/>
      <c r="K96" s="53">
        <f t="shared" si="62"/>
        <v>0</v>
      </c>
      <c r="L96" s="53">
        <f t="shared" si="63"/>
        <v>0</v>
      </c>
      <c r="M96" s="53">
        <f t="shared" si="64"/>
        <v>0</v>
      </c>
    </row>
    <row r="97" spans="1:13" s="42" customFormat="1" ht="15.75" x14ac:dyDescent="0.25">
      <c r="A97" s="85" t="s">
        <v>190</v>
      </c>
      <c r="B97" s="41">
        <v>3</v>
      </c>
      <c r="C97" s="41">
        <v>60</v>
      </c>
      <c r="D97" s="41">
        <v>24</v>
      </c>
      <c r="E97" s="41" t="s">
        <v>10</v>
      </c>
      <c r="F97" s="39" t="s">
        <v>26</v>
      </c>
      <c r="G97" s="29"/>
      <c r="H97" s="29"/>
      <c r="I97" s="30"/>
      <c r="J97" s="31"/>
      <c r="K97" s="38"/>
      <c r="L97" s="30"/>
      <c r="M97" s="31"/>
    </row>
    <row r="98" spans="1:13" s="65" customFormat="1" x14ac:dyDescent="0.25">
      <c r="A98" s="14"/>
      <c r="B98" s="13"/>
      <c r="C98" s="13"/>
      <c r="D98" s="13"/>
      <c r="E98" s="13"/>
      <c r="F98" s="61" t="s">
        <v>142</v>
      </c>
      <c r="G98" s="62" t="s">
        <v>23</v>
      </c>
      <c r="H98" s="63">
        <v>76</v>
      </c>
      <c r="I98" s="51"/>
      <c r="J98" s="52"/>
      <c r="K98" s="53">
        <f t="shared" ref="K98:K101" si="65">H98*I98</f>
        <v>0</v>
      </c>
      <c r="L98" s="53">
        <f t="shared" ref="L98:L101" si="66">J98*H98</f>
        <v>0</v>
      </c>
      <c r="M98" s="53">
        <f t="shared" ref="M98:M101" si="67">K98+L98</f>
        <v>0</v>
      </c>
    </row>
    <row r="99" spans="1:13" s="65" customFormat="1" x14ac:dyDescent="0.25">
      <c r="A99" s="14"/>
      <c r="B99" s="13"/>
      <c r="C99" s="13"/>
      <c r="D99" s="13"/>
      <c r="E99" s="13"/>
      <c r="F99" s="61" t="s">
        <v>143</v>
      </c>
      <c r="G99" s="62" t="s">
        <v>23</v>
      </c>
      <c r="H99" s="63">
        <v>76</v>
      </c>
      <c r="I99" s="51"/>
      <c r="J99" s="52"/>
      <c r="K99" s="53">
        <f t="shared" si="65"/>
        <v>0</v>
      </c>
      <c r="L99" s="53">
        <f t="shared" si="66"/>
        <v>0</v>
      </c>
      <c r="M99" s="53">
        <f t="shared" si="67"/>
        <v>0</v>
      </c>
    </row>
    <row r="100" spans="1:13" s="44" customFormat="1" ht="48" x14ac:dyDescent="0.25">
      <c r="A100" s="14"/>
      <c r="B100" s="13"/>
      <c r="C100" s="13"/>
      <c r="D100" s="13"/>
      <c r="E100" s="13"/>
      <c r="F100" s="61" t="s">
        <v>243</v>
      </c>
      <c r="G100" s="62" t="s">
        <v>23</v>
      </c>
      <c r="H100" s="63">
        <v>80</v>
      </c>
      <c r="I100" s="51"/>
      <c r="J100" s="52"/>
      <c r="K100" s="53">
        <f t="shared" si="65"/>
        <v>0</v>
      </c>
      <c r="L100" s="53">
        <f t="shared" si="66"/>
        <v>0</v>
      </c>
      <c r="M100" s="53">
        <f t="shared" si="67"/>
        <v>0</v>
      </c>
    </row>
    <row r="101" spans="1:13" s="44" customFormat="1" ht="48" x14ac:dyDescent="0.25">
      <c r="A101" s="60"/>
      <c r="B101" s="13"/>
      <c r="C101" s="13"/>
      <c r="D101" s="13"/>
      <c r="E101" s="13"/>
      <c r="F101" s="61" t="s">
        <v>244</v>
      </c>
      <c r="G101" s="62" t="s">
        <v>23</v>
      </c>
      <c r="H101" s="63">
        <v>80</v>
      </c>
      <c r="I101" s="51"/>
      <c r="J101" s="52"/>
      <c r="K101" s="53">
        <f t="shared" si="65"/>
        <v>0</v>
      </c>
      <c r="L101" s="53">
        <f t="shared" si="66"/>
        <v>0</v>
      </c>
      <c r="M101" s="53">
        <f t="shared" si="67"/>
        <v>0</v>
      </c>
    </row>
    <row r="102" spans="1:13" s="44" customFormat="1" ht="15.75" x14ac:dyDescent="0.25">
      <c r="A102" s="60"/>
      <c r="B102" s="41">
        <v>3</v>
      </c>
      <c r="C102" s="41">
        <v>60</v>
      </c>
      <c r="D102" s="41">
        <v>79</v>
      </c>
      <c r="E102" s="41" t="s">
        <v>10</v>
      </c>
      <c r="F102" s="39" t="s">
        <v>216</v>
      </c>
      <c r="G102" s="29"/>
      <c r="H102" s="29"/>
      <c r="I102" s="30"/>
      <c r="J102" s="31"/>
      <c r="K102" s="38"/>
      <c r="L102" s="30"/>
      <c r="M102" s="31"/>
    </row>
    <row r="103" spans="1:13" s="65" customFormat="1" ht="24" x14ac:dyDescent="0.25">
      <c r="A103" s="45"/>
      <c r="B103" s="13"/>
      <c r="C103" s="13"/>
      <c r="D103" s="13"/>
      <c r="E103" s="13"/>
      <c r="F103" s="16" t="s">
        <v>217</v>
      </c>
      <c r="G103" s="18" t="s">
        <v>28</v>
      </c>
      <c r="H103" s="17">
        <v>1</v>
      </c>
      <c r="I103" s="51"/>
      <c r="J103" s="52"/>
      <c r="K103" s="53"/>
      <c r="L103" s="53">
        <f t="shared" ref="L103" si="68">J103*H103</f>
        <v>0</v>
      </c>
      <c r="M103" s="53">
        <f t="shared" ref="M103" si="69">K103+L103</f>
        <v>0</v>
      </c>
    </row>
    <row r="104" spans="1:13" ht="15.75" x14ac:dyDescent="0.25">
      <c r="A104" s="64"/>
      <c r="B104" s="41"/>
      <c r="C104" s="41"/>
      <c r="D104" s="41"/>
      <c r="E104" s="41"/>
      <c r="F104" s="39"/>
      <c r="G104" s="29"/>
      <c r="H104" s="29"/>
      <c r="I104" s="30"/>
      <c r="J104" s="31"/>
      <c r="K104" s="38"/>
      <c r="L104" s="30"/>
      <c r="M104" s="31"/>
    </row>
    <row r="105" spans="1:13" ht="26.25" x14ac:dyDescent="0.25">
      <c r="A105" s="37"/>
      <c r="B105" s="13">
        <v>3</v>
      </c>
      <c r="C105" s="13">
        <v>60</v>
      </c>
      <c r="D105" s="13">
        <v>21</v>
      </c>
      <c r="E105" s="13" t="s">
        <v>10</v>
      </c>
      <c r="F105" s="39" t="s">
        <v>220</v>
      </c>
      <c r="G105" s="29"/>
      <c r="H105" s="29"/>
      <c r="I105" s="30"/>
      <c r="J105" s="31"/>
      <c r="K105" s="38"/>
      <c r="L105" s="38"/>
      <c r="M105" s="40">
        <f>SUM(M106:M147)</f>
        <v>0</v>
      </c>
    </row>
    <row r="106" spans="1:13" ht="192" x14ac:dyDescent="0.25">
      <c r="A106" s="98" t="s">
        <v>95</v>
      </c>
      <c r="B106" s="13"/>
      <c r="C106" s="13"/>
      <c r="D106" s="13"/>
      <c r="E106" s="13"/>
      <c r="F106" s="16" t="s">
        <v>168</v>
      </c>
      <c r="G106" s="100" t="s">
        <v>28</v>
      </c>
      <c r="H106" s="102">
        <v>1</v>
      </c>
      <c r="I106" s="104"/>
      <c r="J106" s="104"/>
      <c r="K106" s="96">
        <f t="shared" ref="K106" si="70">H106*I106</f>
        <v>0</v>
      </c>
      <c r="L106" s="96">
        <f t="shared" ref="L106" si="71">J106*H106</f>
        <v>0</v>
      </c>
      <c r="M106" s="96">
        <f>K106+L106</f>
        <v>0</v>
      </c>
    </row>
    <row r="107" spans="1:13" ht="204" x14ac:dyDescent="0.25">
      <c r="A107" s="99"/>
      <c r="B107" s="13"/>
      <c r="C107" s="13"/>
      <c r="D107" s="13"/>
      <c r="E107" s="13"/>
      <c r="F107" s="16" t="s">
        <v>152</v>
      </c>
      <c r="G107" s="101"/>
      <c r="H107" s="103"/>
      <c r="I107" s="105"/>
      <c r="J107" s="105"/>
      <c r="K107" s="97"/>
      <c r="L107" s="97"/>
      <c r="M107" s="97"/>
    </row>
    <row r="108" spans="1:13" ht="96" x14ac:dyDescent="0.25">
      <c r="A108" s="60" t="s">
        <v>96</v>
      </c>
      <c r="B108" s="13"/>
      <c r="C108" s="13"/>
      <c r="D108" s="13"/>
      <c r="E108" s="13"/>
      <c r="F108" s="16" t="s">
        <v>245</v>
      </c>
      <c r="G108" s="15" t="s">
        <v>28</v>
      </c>
      <c r="H108" s="17">
        <v>3</v>
      </c>
      <c r="I108" s="51"/>
      <c r="J108" s="52"/>
      <c r="K108" s="53">
        <f t="shared" ref="K108:K116" si="72">H108*I108</f>
        <v>0</v>
      </c>
      <c r="L108" s="53">
        <f t="shared" ref="L108:L116" si="73">J108*H108</f>
        <v>0</v>
      </c>
      <c r="M108" s="53">
        <f t="shared" ref="M108:M116" si="74">K108+L108</f>
        <v>0</v>
      </c>
    </row>
    <row r="109" spans="1:13" ht="24" x14ac:dyDescent="0.25">
      <c r="A109" s="60" t="s">
        <v>97</v>
      </c>
      <c r="B109" s="13"/>
      <c r="C109" s="13"/>
      <c r="D109" s="13"/>
      <c r="E109" s="13"/>
      <c r="F109" s="16" t="s">
        <v>79</v>
      </c>
      <c r="G109" s="15" t="s">
        <v>28</v>
      </c>
      <c r="H109" s="17">
        <v>1</v>
      </c>
      <c r="I109" s="51"/>
      <c r="J109" s="52"/>
      <c r="K109" s="53">
        <f t="shared" si="72"/>
        <v>0</v>
      </c>
      <c r="L109" s="53">
        <f t="shared" si="73"/>
        <v>0</v>
      </c>
      <c r="M109" s="53">
        <f t="shared" si="74"/>
        <v>0</v>
      </c>
    </row>
    <row r="110" spans="1:13" ht="15.75" x14ac:dyDescent="0.25">
      <c r="A110" s="60" t="s">
        <v>98</v>
      </c>
      <c r="B110" s="13"/>
      <c r="C110" s="13"/>
      <c r="D110" s="13"/>
      <c r="E110" s="13"/>
      <c r="F110" s="16" t="s">
        <v>58</v>
      </c>
      <c r="G110" s="15"/>
      <c r="H110" s="17"/>
      <c r="I110" s="51"/>
      <c r="J110" s="52"/>
      <c r="K110" s="53"/>
      <c r="L110" s="53"/>
      <c r="M110" s="53"/>
    </row>
    <row r="111" spans="1:13" ht="48" x14ac:dyDescent="0.25">
      <c r="A111" s="60" t="s">
        <v>99</v>
      </c>
      <c r="B111" s="13"/>
      <c r="C111" s="13"/>
      <c r="D111" s="13"/>
      <c r="E111" s="13"/>
      <c r="F111" s="16" t="s">
        <v>236</v>
      </c>
      <c r="G111" s="15" t="s">
        <v>9</v>
      </c>
      <c r="H111" s="17">
        <v>2</v>
      </c>
      <c r="I111" s="51"/>
      <c r="J111" s="52"/>
      <c r="K111" s="53">
        <f t="shared" si="72"/>
        <v>0</v>
      </c>
      <c r="L111" s="53">
        <f t="shared" si="73"/>
        <v>0</v>
      </c>
      <c r="M111" s="53">
        <f t="shared" si="74"/>
        <v>0</v>
      </c>
    </row>
    <row r="112" spans="1:13" ht="48" x14ac:dyDescent="0.25">
      <c r="A112" s="60" t="s">
        <v>100</v>
      </c>
      <c r="B112" s="13"/>
      <c r="C112" s="13"/>
      <c r="D112" s="13"/>
      <c r="E112" s="13"/>
      <c r="F112" s="16" t="s">
        <v>237</v>
      </c>
      <c r="G112" s="15" t="s">
        <v>9</v>
      </c>
      <c r="H112" s="17">
        <v>2</v>
      </c>
      <c r="I112" s="51"/>
      <c r="J112" s="52"/>
      <c r="K112" s="53">
        <f t="shared" si="72"/>
        <v>0</v>
      </c>
      <c r="L112" s="53">
        <f t="shared" si="73"/>
        <v>0</v>
      </c>
      <c r="M112" s="53">
        <f t="shared" si="74"/>
        <v>0</v>
      </c>
    </row>
    <row r="113" spans="1:13" ht="15.75" x14ac:dyDescent="0.25">
      <c r="A113" s="60" t="s">
        <v>101</v>
      </c>
      <c r="B113" s="13"/>
      <c r="C113" s="13"/>
      <c r="D113" s="13"/>
      <c r="E113" s="13"/>
      <c r="F113" s="16" t="s">
        <v>85</v>
      </c>
      <c r="G113" s="15" t="s">
        <v>9</v>
      </c>
      <c r="H113" s="17">
        <v>1</v>
      </c>
      <c r="I113" s="51"/>
      <c r="J113" s="52"/>
      <c r="K113" s="53">
        <f t="shared" si="72"/>
        <v>0</v>
      </c>
      <c r="L113" s="53">
        <f t="shared" si="73"/>
        <v>0</v>
      </c>
      <c r="M113" s="53">
        <f t="shared" si="74"/>
        <v>0</v>
      </c>
    </row>
    <row r="114" spans="1:13" ht="48" x14ac:dyDescent="0.25">
      <c r="A114" s="60" t="s">
        <v>102</v>
      </c>
      <c r="B114" s="13"/>
      <c r="C114" s="13"/>
      <c r="D114" s="13"/>
      <c r="E114" s="13"/>
      <c r="F114" s="16" t="s">
        <v>238</v>
      </c>
      <c r="G114" s="15" t="s">
        <v>9</v>
      </c>
      <c r="H114" s="17">
        <v>2</v>
      </c>
      <c r="I114" s="51"/>
      <c r="J114" s="52"/>
      <c r="K114" s="53">
        <f t="shared" si="72"/>
        <v>0</v>
      </c>
      <c r="L114" s="53">
        <f t="shared" si="73"/>
        <v>0</v>
      </c>
      <c r="M114" s="53">
        <f t="shared" si="74"/>
        <v>0</v>
      </c>
    </row>
    <row r="115" spans="1:13" ht="60" x14ac:dyDescent="0.25">
      <c r="A115" s="60" t="s">
        <v>103</v>
      </c>
      <c r="B115" s="13"/>
      <c r="C115" s="13"/>
      <c r="D115" s="13"/>
      <c r="E115" s="13"/>
      <c r="F115" s="16" t="s">
        <v>246</v>
      </c>
      <c r="G115" s="15" t="s">
        <v>9</v>
      </c>
      <c r="H115" s="17">
        <v>16</v>
      </c>
      <c r="I115" s="51"/>
      <c r="J115" s="52"/>
      <c r="K115" s="53">
        <f t="shared" si="72"/>
        <v>0</v>
      </c>
      <c r="L115" s="53">
        <f t="shared" si="73"/>
        <v>0</v>
      </c>
      <c r="M115" s="53">
        <f t="shared" si="74"/>
        <v>0</v>
      </c>
    </row>
    <row r="116" spans="1:13" ht="36" x14ac:dyDescent="0.25">
      <c r="A116" s="60" t="s">
        <v>104</v>
      </c>
      <c r="B116" s="13"/>
      <c r="C116" s="13"/>
      <c r="D116" s="13"/>
      <c r="E116" s="13"/>
      <c r="F116" s="16" t="s">
        <v>240</v>
      </c>
      <c r="G116" s="15" t="s">
        <v>9</v>
      </c>
      <c r="H116" s="17">
        <v>16</v>
      </c>
      <c r="I116" s="51"/>
      <c r="J116" s="52"/>
      <c r="K116" s="53">
        <f t="shared" si="72"/>
        <v>0</v>
      </c>
      <c r="L116" s="53">
        <f t="shared" si="73"/>
        <v>0</v>
      </c>
      <c r="M116" s="53">
        <f t="shared" si="74"/>
        <v>0</v>
      </c>
    </row>
    <row r="117" spans="1:13" ht="48" x14ac:dyDescent="0.25">
      <c r="A117" s="60" t="s">
        <v>105</v>
      </c>
      <c r="B117" s="13"/>
      <c r="C117" s="13"/>
      <c r="D117" s="13"/>
      <c r="E117" s="13"/>
      <c r="F117" s="16" t="s">
        <v>241</v>
      </c>
      <c r="G117" s="15" t="s">
        <v>9</v>
      </c>
      <c r="H117" s="17">
        <v>2</v>
      </c>
      <c r="I117" s="51"/>
      <c r="J117" s="52"/>
      <c r="K117" s="53">
        <f t="shared" ref="K117" si="75">H117*I117</f>
        <v>0</v>
      </c>
      <c r="L117" s="53">
        <f t="shared" ref="L117" si="76">J117*H117</f>
        <v>0</v>
      </c>
      <c r="M117" s="53">
        <f t="shared" ref="M117" si="77">K117+L117</f>
        <v>0</v>
      </c>
    </row>
    <row r="118" spans="1:13" ht="26.25" x14ac:dyDescent="0.25">
      <c r="A118" s="60" t="s">
        <v>106</v>
      </c>
      <c r="B118" s="41">
        <v>3</v>
      </c>
      <c r="C118" s="41">
        <v>60</v>
      </c>
      <c r="D118" s="41">
        <v>21</v>
      </c>
      <c r="E118" s="41" t="s">
        <v>10</v>
      </c>
      <c r="F118" s="39" t="s">
        <v>22</v>
      </c>
      <c r="G118" s="29"/>
      <c r="H118" s="29"/>
      <c r="I118" s="30"/>
      <c r="J118" s="31"/>
      <c r="K118" s="38"/>
      <c r="L118" s="30"/>
      <c r="M118" s="31"/>
    </row>
    <row r="119" spans="1:13" s="65" customFormat="1" ht="15.75" x14ac:dyDescent="0.25">
      <c r="A119" s="64"/>
      <c r="B119" s="13"/>
      <c r="C119" s="13"/>
      <c r="D119" s="13"/>
      <c r="E119" s="13"/>
      <c r="F119" s="19" t="s">
        <v>179</v>
      </c>
      <c r="G119" s="18" t="s">
        <v>23</v>
      </c>
      <c r="H119" s="17">
        <v>7</v>
      </c>
      <c r="I119" s="51"/>
      <c r="J119" s="52"/>
      <c r="K119" s="53">
        <f t="shared" ref="K119:K134" si="78">H119*I119</f>
        <v>0</v>
      </c>
      <c r="L119" s="53">
        <f t="shared" ref="L119:L134" si="79">J119*H119</f>
        <v>0</v>
      </c>
      <c r="M119" s="53">
        <f t="shared" ref="M119:M134" si="80">K119+L119</f>
        <v>0</v>
      </c>
    </row>
    <row r="120" spans="1:13" ht="15.75" x14ac:dyDescent="0.25">
      <c r="A120" s="60"/>
      <c r="B120" s="13"/>
      <c r="C120" s="13"/>
      <c r="D120" s="13"/>
      <c r="E120" s="13"/>
      <c r="F120" s="19" t="s">
        <v>180</v>
      </c>
      <c r="G120" s="18" t="s">
        <v>23</v>
      </c>
      <c r="H120" s="17">
        <v>7</v>
      </c>
      <c r="I120" s="51"/>
      <c r="J120" s="52"/>
      <c r="K120" s="53">
        <f t="shared" si="78"/>
        <v>0</v>
      </c>
      <c r="L120" s="53">
        <f t="shared" si="79"/>
        <v>0</v>
      </c>
      <c r="M120" s="53">
        <f t="shared" si="80"/>
        <v>0</v>
      </c>
    </row>
    <row r="121" spans="1:13" ht="15.75" x14ac:dyDescent="0.25">
      <c r="A121" s="60"/>
      <c r="B121" s="13"/>
      <c r="C121" s="13"/>
      <c r="D121" s="13"/>
      <c r="E121" s="13"/>
      <c r="F121" s="19" t="s">
        <v>60</v>
      </c>
      <c r="G121" s="18" t="s">
        <v>23</v>
      </c>
      <c r="H121" s="17">
        <v>13</v>
      </c>
      <c r="I121" s="51"/>
      <c r="J121" s="52"/>
      <c r="K121" s="53">
        <f t="shared" si="78"/>
        <v>0</v>
      </c>
      <c r="L121" s="53">
        <f t="shared" si="79"/>
        <v>0</v>
      </c>
      <c r="M121" s="53">
        <f t="shared" si="80"/>
        <v>0</v>
      </c>
    </row>
    <row r="122" spans="1:13" ht="15.75" x14ac:dyDescent="0.25">
      <c r="A122" s="60"/>
      <c r="B122" s="13"/>
      <c r="C122" s="13"/>
      <c r="D122" s="13"/>
      <c r="E122" s="13"/>
      <c r="F122" s="19" t="s">
        <v>62</v>
      </c>
      <c r="G122" s="18" t="s">
        <v>23</v>
      </c>
      <c r="H122" s="17">
        <v>28</v>
      </c>
      <c r="I122" s="51"/>
      <c r="J122" s="52"/>
      <c r="K122" s="53">
        <f t="shared" si="78"/>
        <v>0</v>
      </c>
      <c r="L122" s="53">
        <f t="shared" si="79"/>
        <v>0</v>
      </c>
      <c r="M122" s="53">
        <f t="shared" si="80"/>
        <v>0</v>
      </c>
    </row>
    <row r="123" spans="1:13" ht="15.75" x14ac:dyDescent="0.25">
      <c r="A123" s="60"/>
      <c r="B123" s="13"/>
      <c r="C123" s="13"/>
      <c r="D123" s="13"/>
      <c r="E123" s="13"/>
      <c r="F123" s="19" t="s">
        <v>63</v>
      </c>
      <c r="G123" s="18" t="s">
        <v>23</v>
      </c>
      <c r="H123" s="17">
        <v>28</v>
      </c>
      <c r="I123" s="51"/>
      <c r="J123" s="52"/>
      <c r="K123" s="53">
        <f t="shared" si="78"/>
        <v>0</v>
      </c>
      <c r="L123" s="53">
        <f t="shared" si="79"/>
        <v>0</v>
      </c>
      <c r="M123" s="53">
        <f t="shared" si="80"/>
        <v>0</v>
      </c>
    </row>
    <row r="124" spans="1:13" ht="15.75" x14ac:dyDescent="0.25">
      <c r="A124" s="60"/>
      <c r="B124" s="13"/>
      <c r="C124" s="13"/>
      <c r="D124" s="13"/>
      <c r="E124" s="13"/>
      <c r="F124" s="19" t="s">
        <v>145</v>
      </c>
      <c r="G124" s="18" t="s">
        <v>23</v>
      </c>
      <c r="H124" s="17">
        <v>175</v>
      </c>
      <c r="I124" s="51"/>
      <c r="J124" s="52"/>
      <c r="K124" s="53">
        <f t="shared" si="78"/>
        <v>0</v>
      </c>
      <c r="L124" s="53">
        <f t="shared" si="79"/>
        <v>0</v>
      </c>
      <c r="M124" s="53">
        <f t="shared" si="80"/>
        <v>0</v>
      </c>
    </row>
    <row r="125" spans="1:13" ht="15.75" x14ac:dyDescent="0.25">
      <c r="A125" s="60"/>
      <c r="B125" s="13"/>
      <c r="C125" s="13"/>
      <c r="D125" s="13"/>
      <c r="E125" s="13"/>
      <c r="F125" s="19" t="s">
        <v>146</v>
      </c>
      <c r="G125" s="18" t="s">
        <v>9</v>
      </c>
      <c r="H125" s="17">
        <v>2</v>
      </c>
      <c r="I125" s="51"/>
      <c r="J125" s="52"/>
      <c r="K125" s="53">
        <f t="shared" si="78"/>
        <v>0</v>
      </c>
      <c r="L125" s="53">
        <f t="shared" si="79"/>
        <v>0</v>
      </c>
      <c r="M125" s="53">
        <f t="shared" si="80"/>
        <v>0</v>
      </c>
    </row>
    <row r="126" spans="1:13" s="65" customFormat="1" ht="15.75" x14ac:dyDescent="0.25">
      <c r="A126" s="64"/>
      <c r="B126" s="13"/>
      <c r="C126" s="13"/>
      <c r="D126" s="13"/>
      <c r="E126" s="13"/>
      <c r="F126" s="19" t="s">
        <v>147</v>
      </c>
      <c r="G126" s="18" t="s">
        <v>9</v>
      </c>
      <c r="H126" s="17">
        <v>2</v>
      </c>
      <c r="I126" s="51"/>
      <c r="J126" s="52"/>
      <c r="K126" s="53">
        <f t="shared" si="78"/>
        <v>0</v>
      </c>
      <c r="L126" s="53">
        <f t="shared" si="79"/>
        <v>0</v>
      </c>
      <c r="M126" s="53">
        <f t="shared" si="80"/>
        <v>0</v>
      </c>
    </row>
    <row r="127" spans="1:13" ht="15.75" x14ac:dyDescent="0.25">
      <c r="A127" s="60"/>
      <c r="B127" s="13"/>
      <c r="C127" s="13"/>
      <c r="D127" s="13"/>
      <c r="E127" s="13"/>
      <c r="F127" s="19" t="s">
        <v>148</v>
      </c>
      <c r="G127" s="18" t="s">
        <v>9</v>
      </c>
      <c r="H127" s="17">
        <v>2</v>
      </c>
      <c r="I127" s="51"/>
      <c r="J127" s="52"/>
      <c r="K127" s="53">
        <f t="shared" si="78"/>
        <v>0</v>
      </c>
      <c r="L127" s="53">
        <f t="shared" si="79"/>
        <v>0</v>
      </c>
      <c r="M127" s="53">
        <f t="shared" si="80"/>
        <v>0</v>
      </c>
    </row>
    <row r="128" spans="1:13" ht="15.75" x14ac:dyDescent="0.25">
      <c r="A128" s="60"/>
      <c r="B128" s="13"/>
      <c r="C128" s="13"/>
      <c r="D128" s="13"/>
      <c r="E128" s="13"/>
      <c r="F128" s="19" t="s">
        <v>186</v>
      </c>
      <c r="G128" s="18" t="s">
        <v>9</v>
      </c>
      <c r="H128" s="17">
        <v>1</v>
      </c>
      <c r="I128" s="51"/>
      <c r="J128" s="52"/>
      <c r="K128" s="53">
        <f t="shared" si="78"/>
        <v>0</v>
      </c>
      <c r="L128" s="53">
        <f t="shared" si="79"/>
        <v>0</v>
      </c>
      <c r="M128" s="53">
        <f t="shared" si="80"/>
        <v>0</v>
      </c>
    </row>
    <row r="129" spans="1:13" ht="15.75" x14ac:dyDescent="0.25">
      <c r="A129" s="60"/>
      <c r="B129" s="13"/>
      <c r="C129" s="13"/>
      <c r="D129" s="13"/>
      <c r="E129" s="13"/>
      <c r="F129" s="19" t="s">
        <v>187</v>
      </c>
      <c r="G129" s="18" t="s">
        <v>9</v>
      </c>
      <c r="H129" s="17">
        <v>1</v>
      </c>
      <c r="I129" s="51"/>
      <c r="J129" s="52"/>
      <c r="K129" s="53">
        <f t="shared" si="78"/>
        <v>0</v>
      </c>
      <c r="L129" s="53">
        <f t="shared" si="79"/>
        <v>0</v>
      </c>
      <c r="M129" s="53">
        <f t="shared" si="80"/>
        <v>0</v>
      </c>
    </row>
    <row r="130" spans="1:13" ht="15.75" x14ac:dyDescent="0.25">
      <c r="A130" s="60"/>
      <c r="B130" s="13"/>
      <c r="C130" s="13"/>
      <c r="D130" s="13"/>
      <c r="E130" s="13"/>
      <c r="F130" s="19" t="s">
        <v>149</v>
      </c>
      <c r="G130" s="18" t="s">
        <v>9</v>
      </c>
      <c r="H130" s="17">
        <v>4</v>
      </c>
      <c r="I130" s="51"/>
      <c r="J130" s="52"/>
      <c r="K130" s="53">
        <f t="shared" si="78"/>
        <v>0</v>
      </c>
      <c r="L130" s="53">
        <f t="shared" si="79"/>
        <v>0</v>
      </c>
      <c r="M130" s="53">
        <f t="shared" si="80"/>
        <v>0</v>
      </c>
    </row>
    <row r="131" spans="1:13" s="65" customFormat="1" ht="15.75" x14ac:dyDescent="0.25">
      <c r="A131" s="85"/>
      <c r="B131" s="13"/>
      <c r="C131" s="13"/>
      <c r="D131" s="13"/>
      <c r="E131" s="13"/>
      <c r="F131" s="19" t="s">
        <v>150</v>
      </c>
      <c r="G131" s="18" t="s">
        <v>9</v>
      </c>
      <c r="H131" s="17">
        <v>4</v>
      </c>
      <c r="I131" s="51"/>
      <c r="J131" s="52"/>
      <c r="K131" s="53">
        <f t="shared" si="78"/>
        <v>0</v>
      </c>
      <c r="L131" s="53">
        <f t="shared" si="79"/>
        <v>0</v>
      </c>
      <c r="M131" s="53">
        <f t="shared" si="80"/>
        <v>0</v>
      </c>
    </row>
    <row r="132" spans="1:13" s="65" customFormat="1" ht="15.75" x14ac:dyDescent="0.25">
      <c r="A132" s="85"/>
      <c r="B132" s="13"/>
      <c r="C132" s="13"/>
      <c r="D132" s="13"/>
      <c r="E132" s="13"/>
      <c r="F132" s="19" t="s">
        <v>151</v>
      </c>
      <c r="G132" s="18" t="s">
        <v>9</v>
      </c>
      <c r="H132" s="17">
        <v>4</v>
      </c>
      <c r="I132" s="51"/>
      <c r="J132" s="52"/>
      <c r="K132" s="53">
        <f t="shared" si="78"/>
        <v>0</v>
      </c>
      <c r="L132" s="53">
        <f t="shared" si="79"/>
        <v>0</v>
      </c>
      <c r="M132" s="53">
        <f t="shared" si="80"/>
        <v>0</v>
      </c>
    </row>
    <row r="133" spans="1:13" s="65" customFormat="1" ht="15.75" x14ac:dyDescent="0.25">
      <c r="A133" s="85"/>
      <c r="B133" s="13"/>
      <c r="C133" s="13"/>
      <c r="D133" s="13"/>
      <c r="E133" s="13"/>
      <c r="F133" s="19" t="s">
        <v>188</v>
      </c>
      <c r="G133" s="18" t="s">
        <v>9</v>
      </c>
      <c r="H133" s="17">
        <v>2</v>
      </c>
      <c r="I133" s="51"/>
      <c r="J133" s="52"/>
      <c r="K133" s="53">
        <f t="shared" si="78"/>
        <v>0</v>
      </c>
      <c r="L133" s="53">
        <f t="shared" si="79"/>
        <v>0</v>
      </c>
      <c r="M133" s="53">
        <f t="shared" si="80"/>
        <v>0</v>
      </c>
    </row>
    <row r="134" spans="1:13" s="65" customFormat="1" ht="15.75" x14ac:dyDescent="0.25">
      <c r="A134" s="85"/>
      <c r="B134" s="13"/>
      <c r="C134" s="13"/>
      <c r="D134" s="13"/>
      <c r="E134" s="13"/>
      <c r="F134" s="19" t="s">
        <v>189</v>
      </c>
      <c r="G134" s="18" t="s">
        <v>9</v>
      </c>
      <c r="H134" s="17">
        <v>2</v>
      </c>
      <c r="I134" s="51"/>
      <c r="J134" s="52"/>
      <c r="K134" s="53">
        <f t="shared" si="78"/>
        <v>0</v>
      </c>
      <c r="L134" s="53">
        <f t="shared" si="79"/>
        <v>0</v>
      </c>
      <c r="M134" s="53">
        <f t="shared" si="80"/>
        <v>0</v>
      </c>
    </row>
    <row r="135" spans="1:13" ht="15.75" x14ac:dyDescent="0.25">
      <c r="A135" s="60" t="s">
        <v>107</v>
      </c>
      <c r="B135" s="41">
        <v>3</v>
      </c>
      <c r="C135" s="41">
        <v>60</v>
      </c>
      <c r="D135" s="41">
        <v>21</v>
      </c>
      <c r="E135" s="41" t="s">
        <v>10</v>
      </c>
      <c r="F135" s="39" t="s">
        <v>169</v>
      </c>
      <c r="G135" s="29"/>
      <c r="H135" s="29"/>
      <c r="I135" s="54"/>
      <c r="J135" s="58"/>
      <c r="K135" s="59"/>
      <c r="L135" s="59"/>
      <c r="M135" s="59"/>
    </row>
    <row r="136" spans="1:13" ht="24" x14ac:dyDescent="0.25">
      <c r="A136" s="14"/>
      <c r="B136" s="13"/>
      <c r="C136" s="13"/>
      <c r="D136" s="13"/>
      <c r="E136" s="13"/>
      <c r="F136" s="19" t="s">
        <v>91</v>
      </c>
      <c r="G136" s="18" t="s">
        <v>75</v>
      </c>
      <c r="H136" s="17">
        <v>40</v>
      </c>
      <c r="I136" s="51"/>
      <c r="J136" s="52"/>
      <c r="K136" s="53">
        <f t="shared" ref="K136" si="81">H136*I136</f>
        <v>0</v>
      </c>
      <c r="L136" s="53">
        <f t="shared" ref="L136" si="82">J136*H136</f>
        <v>0</v>
      </c>
      <c r="M136" s="53">
        <f t="shared" ref="M136" si="83">K136+L136</f>
        <v>0</v>
      </c>
    </row>
    <row r="137" spans="1:13" ht="15.75" x14ac:dyDescent="0.25">
      <c r="A137" s="60"/>
      <c r="B137" s="41">
        <v>3</v>
      </c>
      <c r="C137" s="41">
        <v>60</v>
      </c>
      <c r="D137" s="41">
        <v>21</v>
      </c>
      <c r="E137" s="41" t="s">
        <v>10</v>
      </c>
      <c r="F137" s="39" t="s">
        <v>24</v>
      </c>
      <c r="G137" s="29"/>
      <c r="H137" s="29"/>
      <c r="I137" s="54"/>
      <c r="J137" s="55"/>
      <c r="K137" s="56"/>
      <c r="L137" s="54"/>
      <c r="M137" s="55"/>
    </row>
    <row r="138" spans="1:13" ht="60" x14ac:dyDescent="0.25">
      <c r="A138" s="60" t="s">
        <v>108</v>
      </c>
      <c r="B138" s="13"/>
      <c r="C138" s="13"/>
      <c r="D138" s="13"/>
      <c r="E138" s="13"/>
      <c r="F138" s="61" t="s">
        <v>247</v>
      </c>
      <c r="G138" s="71" t="s">
        <v>144</v>
      </c>
      <c r="H138" s="63">
        <v>340</v>
      </c>
      <c r="I138" s="51"/>
      <c r="J138" s="52"/>
      <c r="K138" s="53">
        <f t="shared" ref="K138:K139" si="84">H138*I138</f>
        <v>0</v>
      </c>
      <c r="L138" s="53">
        <f t="shared" ref="L138:L139" si="85">J138*H138</f>
        <v>0</v>
      </c>
      <c r="M138" s="53">
        <f t="shared" ref="M138:M139" si="86">K138+L138</f>
        <v>0</v>
      </c>
    </row>
    <row r="139" spans="1:13" ht="72" x14ac:dyDescent="0.25">
      <c r="A139" s="60" t="s">
        <v>109</v>
      </c>
      <c r="B139" s="13"/>
      <c r="C139" s="13"/>
      <c r="D139" s="13"/>
      <c r="E139" s="13"/>
      <c r="F139" s="61" t="s">
        <v>248</v>
      </c>
      <c r="G139" s="71" t="s">
        <v>144</v>
      </c>
      <c r="H139" s="63">
        <v>210</v>
      </c>
      <c r="I139" s="51"/>
      <c r="J139" s="52"/>
      <c r="K139" s="53">
        <f t="shared" si="84"/>
        <v>0</v>
      </c>
      <c r="L139" s="53">
        <f t="shared" si="85"/>
        <v>0</v>
      </c>
      <c r="M139" s="53">
        <f t="shared" si="86"/>
        <v>0</v>
      </c>
    </row>
    <row r="140" spans="1:13" ht="15.75" x14ac:dyDescent="0.25">
      <c r="A140" s="89" t="s">
        <v>191</v>
      </c>
      <c r="B140" s="41">
        <v>3</v>
      </c>
      <c r="C140" s="41">
        <v>60</v>
      </c>
      <c r="D140" s="41">
        <v>24</v>
      </c>
      <c r="E140" s="41" t="s">
        <v>10</v>
      </c>
      <c r="F140" s="39" t="s">
        <v>26</v>
      </c>
      <c r="G140" s="29"/>
      <c r="H140" s="29"/>
      <c r="I140" s="30"/>
      <c r="J140" s="31"/>
      <c r="K140" s="38"/>
      <c r="L140" s="30"/>
      <c r="M140" s="31"/>
    </row>
    <row r="141" spans="1:13" x14ac:dyDescent="0.25">
      <c r="A141" s="14"/>
      <c r="B141" s="13"/>
      <c r="C141" s="13"/>
      <c r="D141" s="13"/>
      <c r="E141" s="13"/>
      <c r="F141" s="61" t="s">
        <v>142</v>
      </c>
      <c r="G141" s="62" t="s">
        <v>23</v>
      </c>
      <c r="H141" s="63">
        <v>76</v>
      </c>
      <c r="I141" s="51"/>
      <c r="J141" s="52"/>
      <c r="K141" s="53">
        <f t="shared" ref="K141" si="87">H141*I141</f>
        <v>0</v>
      </c>
      <c r="L141" s="53">
        <f t="shared" ref="L141" si="88">J141*H141</f>
        <v>0</v>
      </c>
      <c r="M141" s="53">
        <f t="shared" ref="M141" si="89">K141+L141</f>
        <v>0</v>
      </c>
    </row>
    <row r="142" spans="1:13" s="65" customFormat="1" x14ac:dyDescent="0.25">
      <c r="A142" s="14"/>
      <c r="B142" s="13"/>
      <c r="C142" s="13"/>
      <c r="D142" s="13"/>
      <c r="E142" s="13"/>
      <c r="F142" s="61" t="s">
        <v>143</v>
      </c>
      <c r="G142" s="62" t="s">
        <v>23</v>
      </c>
      <c r="H142" s="63">
        <v>76</v>
      </c>
      <c r="I142" s="51"/>
      <c r="J142" s="52"/>
      <c r="K142" s="53">
        <f t="shared" ref="K142:K143" si="90">H142*I142</f>
        <v>0</v>
      </c>
      <c r="L142" s="53">
        <f t="shared" ref="L142:L143" si="91">J142*H142</f>
        <v>0</v>
      </c>
      <c r="M142" s="53">
        <f t="shared" ref="M142:M143" si="92">K142+L142</f>
        <v>0</v>
      </c>
    </row>
    <row r="143" spans="1:13" s="65" customFormat="1" ht="48" x14ac:dyDescent="0.25">
      <c r="A143" s="14"/>
      <c r="B143" s="13"/>
      <c r="C143" s="13"/>
      <c r="D143" s="13"/>
      <c r="E143" s="13"/>
      <c r="F143" s="61" t="s">
        <v>243</v>
      </c>
      <c r="G143" s="62" t="s">
        <v>23</v>
      </c>
      <c r="H143" s="63">
        <v>80</v>
      </c>
      <c r="I143" s="51"/>
      <c r="J143" s="52"/>
      <c r="K143" s="53">
        <f t="shared" si="90"/>
        <v>0</v>
      </c>
      <c r="L143" s="53">
        <f t="shared" si="91"/>
        <v>0</v>
      </c>
      <c r="M143" s="53">
        <f t="shared" si="92"/>
        <v>0</v>
      </c>
    </row>
    <row r="144" spans="1:13" s="44" customFormat="1" ht="48" x14ac:dyDescent="0.25">
      <c r="A144" s="14"/>
      <c r="B144" s="13"/>
      <c r="C144" s="13"/>
      <c r="D144" s="13"/>
      <c r="E144" s="13"/>
      <c r="F144" s="61" t="s">
        <v>244</v>
      </c>
      <c r="G144" s="62" t="s">
        <v>23</v>
      </c>
      <c r="H144" s="63">
        <v>80</v>
      </c>
      <c r="I144" s="51"/>
      <c r="J144" s="52"/>
      <c r="K144" s="53">
        <f t="shared" ref="K144" si="93">H144*I144</f>
        <v>0</v>
      </c>
      <c r="L144" s="53">
        <f t="shared" ref="L144" si="94">J144*H144</f>
        <v>0</v>
      </c>
      <c r="M144" s="53">
        <f t="shared" ref="M144" si="95">K144+L144</f>
        <v>0</v>
      </c>
    </row>
    <row r="145" spans="1:14" s="44" customFormat="1" ht="15.75" x14ac:dyDescent="0.25">
      <c r="A145" s="60"/>
      <c r="B145" s="41">
        <v>3</v>
      </c>
      <c r="C145" s="41">
        <v>60</v>
      </c>
      <c r="D145" s="41">
        <v>79</v>
      </c>
      <c r="E145" s="41" t="s">
        <v>10</v>
      </c>
      <c r="F145" s="39" t="s">
        <v>136</v>
      </c>
      <c r="G145" s="29"/>
      <c r="H145" s="29"/>
      <c r="I145" s="30"/>
      <c r="J145" s="31"/>
      <c r="K145" s="38"/>
      <c r="L145" s="30"/>
      <c r="M145" s="31"/>
    </row>
    <row r="146" spans="1:14" s="44" customFormat="1" ht="24" x14ac:dyDescent="0.25">
      <c r="A146" s="60"/>
      <c r="B146" s="13"/>
      <c r="C146" s="13"/>
      <c r="D146" s="13"/>
      <c r="E146" s="13"/>
      <c r="F146" s="16" t="s">
        <v>139</v>
      </c>
      <c r="G146" s="18" t="s">
        <v>28</v>
      </c>
      <c r="H146" s="17">
        <v>1</v>
      </c>
      <c r="I146" s="51"/>
      <c r="J146" s="52"/>
      <c r="K146" s="53"/>
      <c r="L146" s="53">
        <f t="shared" ref="L146" si="96">J146*H146</f>
        <v>0</v>
      </c>
      <c r="M146" s="53">
        <f t="shared" ref="M146" si="97">K146+L146</f>
        <v>0</v>
      </c>
    </row>
    <row r="147" spans="1:14" x14ac:dyDescent="0.25">
      <c r="A147" s="45"/>
      <c r="B147" s="28"/>
      <c r="C147" s="28"/>
      <c r="D147" s="28"/>
      <c r="E147" s="28"/>
      <c r="F147" s="46"/>
      <c r="G147" s="66"/>
      <c r="H147" s="47"/>
      <c r="I147" s="30"/>
      <c r="J147" s="31"/>
      <c r="K147" s="38"/>
      <c r="L147" s="68"/>
      <c r="M147" s="67"/>
    </row>
    <row r="148" spans="1:14" ht="26.25" x14ac:dyDescent="0.25">
      <c r="A148" s="37"/>
      <c r="B148" s="13">
        <v>3</v>
      </c>
      <c r="C148" s="13">
        <v>60</v>
      </c>
      <c r="D148" s="13">
        <v>21</v>
      </c>
      <c r="E148" s="13" t="s">
        <v>10</v>
      </c>
      <c r="F148" s="39" t="s">
        <v>221</v>
      </c>
      <c r="G148" s="29"/>
      <c r="H148" s="29"/>
      <c r="I148" s="30"/>
      <c r="J148" s="31"/>
      <c r="K148" s="38"/>
      <c r="L148" s="38"/>
      <c r="M148" s="40">
        <f>SUM(M149:M175)</f>
        <v>0</v>
      </c>
      <c r="N148" s="91"/>
    </row>
    <row r="149" spans="1:14" ht="132" x14ac:dyDescent="0.25">
      <c r="A149" s="98" t="s">
        <v>111</v>
      </c>
      <c r="B149" s="13"/>
      <c r="C149" s="13"/>
      <c r="D149" s="13"/>
      <c r="E149" s="13"/>
      <c r="F149" s="16" t="s">
        <v>110</v>
      </c>
      <c r="G149" s="100" t="s">
        <v>28</v>
      </c>
      <c r="H149" s="102">
        <v>1</v>
      </c>
      <c r="I149" s="104"/>
      <c r="J149" s="104"/>
      <c r="K149" s="96">
        <f t="shared" ref="K149" si="98">H149*I149</f>
        <v>0</v>
      </c>
      <c r="L149" s="96">
        <f t="shared" ref="L149" si="99">J149*H149</f>
        <v>0</v>
      </c>
      <c r="M149" s="96">
        <f t="shared" ref="M149" si="100">K149+L149</f>
        <v>0</v>
      </c>
    </row>
    <row r="150" spans="1:14" ht="168" x14ac:dyDescent="0.25">
      <c r="A150" s="99"/>
      <c r="B150" s="13"/>
      <c r="C150" s="13"/>
      <c r="D150" s="13"/>
      <c r="E150" s="13"/>
      <c r="F150" s="16" t="s">
        <v>249</v>
      </c>
      <c r="G150" s="101"/>
      <c r="H150" s="103"/>
      <c r="I150" s="105"/>
      <c r="J150" s="105"/>
      <c r="K150" s="97"/>
      <c r="L150" s="97"/>
      <c r="M150" s="97"/>
    </row>
    <row r="151" spans="1:14" ht="15.75" x14ac:dyDescent="0.25">
      <c r="A151" s="60" t="s">
        <v>112</v>
      </c>
      <c r="B151" s="13"/>
      <c r="C151" s="13"/>
      <c r="D151" s="13"/>
      <c r="E151" s="13"/>
      <c r="F151" s="16" t="s">
        <v>58</v>
      </c>
      <c r="G151" s="15"/>
      <c r="H151" s="17"/>
      <c r="I151" s="51"/>
      <c r="J151" s="52"/>
      <c r="K151" s="53"/>
      <c r="L151" s="53"/>
      <c r="M151" s="53"/>
    </row>
    <row r="152" spans="1:14" ht="48" x14ac:dyDescent="0.25">
      <c r="A152" s="60" t="s">
        <v>113</v>
      </c>
      <c r="B152" s="13"/>
      <c r="C152" s="13"/>
      <c r="D152" s="13"/>
      <c r="E152" s="13"/>
      <c r="F152" s="16" t="s">
        <v>250</v>
      </c>
      <c r="G152" s="15" t="s">
        <v>9</v>
      </c>
      <c r="H152" s="17">
        <v>1</v>
      </c>
      <c r="I152" s="51"/>
      <c r="J152" s="52"/>
      <c r="K152" s="53">
        <f t="shared" ref="K152:K161" si="101">H152*I152</f>
        <v>0</v>
      </c>
      <c r="L152" s="53">
        <f t="shared" ref="L152:L161" si="102">J152*H152</f>
        <v>0</v>
      </c>
      <c r="M152" s="53">
        <f t="shared" ref="M152:M165" si="103">K152+L152</f>
        <v>0</v>
      </c>
    </row>
    <row r="153" spans="1:14" ht="48" x14ac:dyDescent="0.25">
      <c r="A153" s="60" t="s">
        <v>115</v>
      </c>
      <c r="B153" s="13"/>
      <c r="C153" s="13"/>
      <c r="D153" s="13"/>
      <c r="E153" s="13"/>
      <c r="F153" s="16" t="s">
        <v>251</v>
      </c>
      <c r="G153" s="15" t="s">
        <v>9</v>
      </c>
      <c r="H153" s="17">
        <v>1</v>
      </c>
      <c r="I153" s="51"/>
      <c r="J153" s="52"/>
      <c r="K153" s="53">
        <f t="shared" si="101"/>
        <v>0</v>
      </c>
      <c r="L153" s="53">
        <f t="shared" si="102"/>
        <v>0</v>
      </c>
      <c r="M153" s="53">
        <f t="shared" si="103"/>
        <v>0</v>
      </c>
    </row>
    <row r="154" spans="1:14" ht="15.75" x14ac:dyDescent="0.25">
      <c r="A154" s="60" t="s">
        <v>116</v>
      </c>
      <c r="B154" s="13"/>
      <c r="C154" s="13"/>
      <c r="D154" s="13"/>
      <c r="E154" s="13"/>
      <c r="F154" s="16" t="s">
        <v>114</v>
      </c>
      <c r="G154" s="15" t="s">
        <v>9</v>
      </c>
      <c r="H154" s="17">
        <v>2</v>
      </c>
      <c r="I154" s="51"/>
      <c r="J154" s="52"/>
      <c r="K154" s="53">
        <f t="shared" si="101"/>
        <v>0</v>
      </c>
      <c r="L154" s="53">
        <f t="shared" si="102"/>
        <v>0</v>
      </c>
      <c r="M154" s="53">
        <f t="shared" si="103"/>
        <v>0</v>
      </c>
    </row>
    <row r="155" spans="1:14" ht="36" x14ac:dyDescent="0.25">
      <c r="A155" s="60" t="s">
        <v>117</v>
      </c>
      <c r="B155" s="13"/>
      <c r="C155" s="13"/>
      <c r="D155" s="13"/>
      <c r="E155" s="13"/>
      <c r="F155" s="16" t="s">
        <v>252</v>
      </c>
      <c r="G155" s="15" t="s">
        <v>9</v>
      </c>
      <c r="H155" s="17">
        <v>2</v>
      </c>
      <c r="I155" s="51"/>
      <c r="J155" s="52"/>
      <c r="K155" s="53">
        <f t="shared" si="101"/>
        <v>0</v>
      </c>
      <c r="L155" s="53">
        <f t="shared" si="102"/>
        <v>0</v>
      </c>
      <c r="M155" s="53">
        <f t="shared" si="103"/>
        <v>0</v>
      </c>
    </row>
    <row r="156" spans="1:14" s="44" customFormat="1" ht="36" x14ac:dyDescent="0.25">
      <c r="A156" s="60" t="s">
        <v>117</v>
      </c>
      <c r="B156" s="13"/>
      <c r="C156" s="13"/>
      <c r="D156" s="13"/>
      <c r="E156" s="13"/>
      <c r="F156" s="16" t="s">
        <v>253</v>
      </c>
      <c r="G156" s="15" t="s">
        <v>9</v>
      </c>
      <c r="H156" s="17">
        <v>1</v>
      </c>
      <c r="I156" s="51"/>
      <c r="J156" s="52"/>
      <c r="K156" s="53">
        <f t="shared" ref="K156:K157" si="104">H156*I156</f>
        <v>0</v>
      </c>
      <c r="L156" s="53">
        <f t="shared" ref="L156:L157" si="105">J156*H156</f>
        <v>0</v>
      </c>
      <c r="M156" s="53">
        <f t="shared" ref="M156:M157" si="106">K156+L156</f>
        <v>0</v>
      </c>
    </row>
    <row r="157" spans="1:14" s="44" customFormat="1" ht="24" x14ac:dyDescent="0.25">
      <c r="A157" s="60" t="s">
        <v>118</v>
      </c>
      <c r="B157" s="13"/>
      <c r="C157" s="13"/>
      <c r="D157" s="13"/>
      <c r="E157" s="13"/>
      <c r="F157" s="16" t="s">
        <v>254</v>
      </c>
      <c r="G157" s="15" t="s">
        <v>9</v>
      </c>
      <c r="H157" s="17">
        <v>1</v>
      </c>
      <c r="I157" s="51"/>
      <c r="J157" s="52"/>
      <c r="K157" s="53">
        <f t="shared" si="104"/>
        <v>0</v>
      </c>
      <c r="L157" s="53">
        <f t="shared" si="105"/>
        <v>0</v>
      </c>
      <c r="M157" s="53">
        <f t="shared" si="106"/>
        <v>0</v>
      </c>
    </row>
    <row r="158" spans="1:14" s="44" customFormat="1" ht="24" x14ac:dyDescent="0.25">
      <c r="A158" s="60" t="s">
        <v>119</v>
      </c>
      <c r="B158" s="13"/>
      <c r="C158" s="13"/>
      <c r="D158" s="13"/>
      <c r="E158" s="13"/>
      <c r="F158" s="16" t="s">
        <v>255</v>
      </c>
      <c r="G158" s="15" t="s">
        <v>9</v>
      </c>
      <c r="H158" s="17">
        <v>1</v>
      </c>
      <c r="I158" s="51"/>
      <c r="J158" s="52"/>
      <c r="K158" s="53">
        <f t="shared" ref="K158" si="107">H158*I158</f>
        <v>0</v>
      </c>
      <c r="L158" s="53">
        <f t="shared" ref="L158" si="108">J158*H158</f>
        <v>0</v>
      </c>
      <c r="M158" s="53">
        <f t="shared" ref="M158" si="109">K158+L158</f>
        <v>0</v>
      </c>
    </row>
    <row r="159" spans="1:14" s="44" customFormat="1" ht="24" x14ac:dyDescent="0.25">
      <c r="A159" s="60" t="s">
        <v>120</v>
      </c>
      <c r="B159" s="13"/>
      <c r="C159" s="13"/>
      <c r="D159" s="13"/>
      <c r="E159" s="13"/>
      <c r="F159" s="16" t="s">
        <v>256</v>
      </c>
      <c r="G159" s="15" t="s">
        <v>9</v>
      </c>
      <c r="H159" s="17">
        <v>2</v>
      </c>
      <c r="I159" s="51"/>
      <c r="J159" s="52"/>
      <c r="K159" s="53">
        <f t="shared" ref="K159" si="110">H159*I159</f>
        <v>0</v>
      </c>
      <c r="L159" s="53">
        <f t="shared" ref="L159" si="111">J159*H159</f>
        <v>0</v>
      </c>
      <c r="M159" s="53">
        <f t="shared" ref="M159" si="112">K159+L159</f>
        <v>0</v>
      </c>
    </row>
    <row r="160" spans="1:14" ht="36" x14ac:dyDescent="0.25">
      <c r="A160" s="60" t="s">
        <v>121</v>
      </c>
      <c r="B160" s="13"/>
      <c r="C160" s="13"/>
      <c r="D160" s="13"/>
      <c r="E160" s="13"/>
      <c r="F160" s="16" t="s">
        <v>257</v>
      </c>
      <c r="G160" s="15" t="s">
        <v>9</v>
      </c>
      <c r="H160" s="17">
        <v>6</v>
      </c>
      <c r="I160" s="51"/>
      <c r="J160" s="52"/>
      <c r="K160" s="53">
        <f t="shared" si="101"/>
        <v>0</v>
      </c>
      <c r="L160" s="53">
        <f t="shared" si="102"/>
        <v>0</v>
      </c>
      <c r="M160" s="53">
        <f t="shared" si="103"/>
        <v>0</v>
      </c>
    </row>
    <row r="161" spans="1:13" ht="36" x14ac:dyDescent="0.25">
      <c r="A161" s="60" t="s">
        <v>122</v>
      </c>
      <c r="B161" s="13"/>
      <c r="C161" s="13"/>
      <c r="D161" s="13"/>
      <c r="E161" s="13"/>
      <c r="F161" s="16" t="s">
        <v>258</v>
      </c>
      <c r="G161" s="15" t="s">
        <v>9</v>
      </c>
      <c r="H161" s="17">
        <v>10</v>
      </c>
      <c r="I161" s="51"/>
      <c r="J161" s="52"/>
      <c r="K161" s="53">
        <f t="shared" si="101"/>
        <v>0</v>
      </c>
      <c r="L161" s="53">
        <f t="shared" si="102"/>
        <v>0</v>
      </c>
      <c r="M161" s="53">
        <f t="shared" si="103"/>
        <v>0</v>
      </c>
    </row>
    <row r="162" spans="1:13" s="44" customFormat="1" ht="36" x14ac:dyDescent="0.25">
      <c r="A162" s="60" t="s">
        <v>123</v>
      </c>
      <c r="B162" s="13"/>
      <c r="C162" s="13"/>
      <c r="D162" s="13"/>
      <c r="E162" s="13"/>
      <c r="F162" s="16" t="s">
        <v>259</v>
      </c>
      <c r="G162" s="15" t="s">
        <v>9</v>
      </c>
      <c r="H162" s="17">
        <v>2</v>
      </c>
      <c r="I162" s="51"/>
      <c r="J162" s="52"/>
      <c r="K162" s="53">
        <f t="shared" ref="K162" si="113">H162*I162</f>
        <v>0</v>
      </c>
      <c r="L162" s="53">
        <f t="shared" ref="L162" si="114">J162*H162</f>
        <v>0</v>
      </c>
      <c r="M162" s="53">
        <f t="shared" ref="M162" si="115">K162+L162</f>
        <v>0</v>
      </c>
    </row>
    <row r="163" spans="1:13" s="44" customFormat="1" ht="15.75" x14ac:dyDescent="0.25">
      <c r="A163" s="60" t="s">
        <v>124</v>
      </c>
      <c r="B163" s="13"/>
      <c r="C163" s="13"/>
      <c r="D163" s="13"/>
      <c r="E163" s="13"/>
      <c r="F163" s="16" t="s">
        <v>125</v>
      </c>
      <c r="G163" s="15" t="s">
        <v>9</v>
      </c>
      <c r="H163" s="17">
        <v>2</v>
      </c>
      <c r="I163" s="51"/>
      <c r="J163" s="52"/>
      <c r="K163" s="53">
        <f t="shared" ref="K163" si="116">H163*I163</f>
        <v>0</v>
      </c>
      <c r="L163" s="53">
        <f t="shared" ref="L163" si="117">J163*H163</f>
        <v>0</v>
      </c>
      <c r="M163" s="53">
        <f t="shared" ref="M163" si="118">K163+L163</f>
        <v>0</v>
      </c>
    </row>
    <row r="164" spans="1:13" s="44" customFormat="1" ht="15.75" x14ac:dyDescent="0.25">
      <c r="A164" s="60" t="s">
        <v>126</v>
      </c>
      <c r="B164" s="13"/>
      <c r="C164" s="13"/>
      <c r="D164" s="13"/>
      <c r="E164" s="13"/>
      <c r="F164" s="16" t="s">
        <v>127</v>
      </c>
      <c r="G164" s="15" t="s">
        <v>9</v>
      </c>
      <c r="H164" s="17">
        <v>3</v>
      </c>
      <c r="I164" s="51"/>
      <c r="J164" s="52"/>
      <c r="K164" s="53">
        <f t="shared" ref="K164" si="119">H164*I164</f>
        <v>0</v>
      </c>
      <c r="L164" s="53">
        <f t="shared" ref="L164" si="120">J164*H164</f>
        <v>0</v>
      </c>
      <c r="M164" s="53">
        <f t="shared" ref="M164" si="121">K164+L164</f>
        <v>0</v>
      </c>
    </row>
    <row r="165" spans="1:13" ht="15.75" x14ac:dyDescent="0.25">
      <c r="A165" s="60" t="s">
        <v>128</v>
      </c>
      <c r="B165" s="13"/>
      <c r="C165" s="13"/>
      <c r="D165" s="13"/>
      <c r="E165" s="13"/>
      <c r="F165" s="16" t="s">
        <v>58</v>
      </c>
      <c r="G165" s="15"/>
      <c r="H165" s="17"/>
      <c r="I165" s="51"/>
      <c r="J165" s="52"/>
      <c r="K165" s="53"/>
      <c r="L165" s="53"/>
      <c r="M165" s="53">
        <f t="shared" si="103"/>
        <v>0</v>
      </c>
    </row>
    <row r="166" spans="1:13" ht="26.25" x14ac:dyDescent="0.25">
      <c r="A166" s="60" t="s">
        <v>129</v>
      </c>
      <c r="B166" s="41">
        <v>3</v>
      </c>
      <c r="C166" s="41">
        <v>60</v>
      </c>
      <c r="D166" s="41">
        <v>21</v>
      </c>
      <c r="E166" s="41" t="s">
        <v>10</v>
      </c>
      <c r="F166" s="39" t="s">
        <v>22</v>
      </c>
      <c r="G166" s="29"/>
      <c r="H166" s="29"/>
      <c r="I166" s="30"/>
      <c r="J166" s="31"/>
      <c r="K166" s="38"/>
      <c r="L166" s="30"/>
      <c r="M166" s="31"/>
    </row>
    <row r="167" spans="1:13" ht="15.75" x14ac:dyDescent="0.25">
      <c r="A167" s="60"/>
      <c r="B167" s="13"/>
      <c r="C167" s="13"/>
      <c r="D167" s="13"/>
      <c r="E167" s="13"/>
      <c r="F167" s="19" t="s">
        <v>130</v>
      </c>
      <c r="G167" s="18" t="s">
        <v>23</v>
      </c>
      <c r="H167" s="17">
        <v>5</v>
      </c>
      <c r="I167" s="51"/>
      <c r="J167" s="52"/>
      <c r="K167" s="53">
        <f t="shared" ref="K167:K168" si="122">H167*I167</f>
        <v>0</v>
      </c>
      <c r="L167" s="53">
        <f t="shared" ref="L167:L168" si="123">J167*H167</f>
        <v>0</v>
      </c>
      <c r="M167" s="53">
        <f t="shared" ref="M167:M168" si="124">K167+L167</f>
        <v>0</v>
      </c>
    </row>
    <row r="168" spans="1:13" ht="15.75" x14ac:dyDescent="0.25">
      <c r="A168" s="60"/>
      <c r="B168" s="13"/>
      <c r="C168" s="13"/>
      <c r="D168" s="13"/>
      <c r="E168" s="13"/>
      <c r="F168" s="19" t="s">
        <v>131</v>
      </c>
      <c r="G168" s="18" t="s">
        <v>23</v>
      </c>
      <c r="H168" s="17">
        <v>2</v>
      </c>
      <c r="I168" s="51"/>
      <c r="J168" s="52"/>
      <c r="K168" s="53">
        <f t="shared" si="122"/>
        <v>0</v>
      </c>
      <c r="L168" s="53">
        <f t="shared" si="123"/>
        <v>0</v>
      </c>
      <c r="M168" s="53">
        <f t="shared" si="124"/>
        <v>0</v>
      </c>
    </row>
    <row r="169" spans="1:13" ht="15.75" x14ac:dyDescent="0.25">
      <c r="A169" s="60" t="s">
        <v>133</v>
      </c>
      <c r="B169" s="41">
        <v>3</v>
      </c>
      <c r="C169" s="41">
        <v>60</v>
      </c>
      <c r="D169" s="41">
        <v>21</v>
      </c>
      <c r="E169" s="41" t="s">
        <v>10</v>
      </c>
      <c r="F169" s="39" t="s">
        <v>169</v>
      </c>
      <c r="G169" s="29"/>
      <c r="H169" s="29"/>
      <c r="I169" s="54"/>
      <c r="J169" s="58"/>
      <c r="K169" s="59"/>
      <c r="L169" s="59"/>
      <c r="M169" s="59"/>
    </row>
    <row r="170" spans="1:13" ht="24" x14ac:dyDescent="0.25">
      <c r="A170" s="14"/>
      <c r="B170" s="13"/>
      <c r="C170" s="13"/>
      <c r="D170" s="13"/>
      <c r="E170" s="13"/>
      <c r="F170" s="19" t="s">
        <v>132</v>
      </c>
      <c r="G170" s="18" t="s">
        <v>75</v>
      </c>
      <c r="H170" s="17">
        <v>95</v>
      </c>
      <c r="I170" s="51"/>
      <c r="J170" s="52"/>
      <c r="K170" s="53">
        <f t="shared" ref="K170" si="125">H170*I170</f>
        <v>0</v>
      </c>
      <c r="L170" s="53">
        <f t="shared" ref="L170" si="126">J170*H170</f>
        <v>0</v>
      </c>
      <c r="M170" s="53">
        <f t="shared" ref="M170" si="127">K170+L170</f>
        <v>0</v>
      </c>
    </row>
    <row r="171" spans="1:13" ht="15.75" x14ac:dyDescent="0.25">
      <c r="A171" s="60"/>
      <c r="B171" s="41">
        <v>3</v>
      </c>
      <c r="C171" s="41">
        <v>60</v>
      </c>
      <c r="D171" s="41">
        <v>21</v>
      </c>
      <c r="E171" s="41" t="s">
        <v>10</v>
      </c>
      <c r="F171" s="39" t="s">
        <v>24</v>
      </c>
      <c r="G171" s="29"/>
      <c r="H171" s="29"/>
      <c r="I171" s="54"/>
      <c r="J171" s="55"/>
      <c r="K171" s="56"/>
      <c r="L171" s="54"/>
      <c r="M171" s="55"/>
    </row>
    <row r="172" spans="1:13" s="65" customFormat="1" ht="36" x14ac:dyDescent="0.25">
      <c r="A172" s="89" t="s">
        <v>134</v>
      </c>
      <c r="B172" s="13"/>
      <c r="C172" s="13"/>
      <c r="D172" s="13"/>
      <c r="E172" s="13"/>
      <c r="F172" s="16" t="s">
        <v>260</v>
      </c>
      <c r="G172" s="15" t="s">
        <v>25</v>
      </c>
      <c r="H172" s="17">
        <v>22</v>
      </c>
      <c r="I172" s="51"/>
      <c r="J172" s="52"/>
      <c r="K172" s="53">
        <f t="shared" ref="K172" si="128">H172*I172</f>
        <v>0</v>
      </c>
      <c r="L172" s="53">
        <f t="shared" ref="L172" si="129">J172*H172</f>
        <v>0</v>
      </c>
      <c r="M172" s="53">
        <f t="shared" ref="M172" si="130">K172+L172</f>
        <v>0</v>
      </c>
    </row>
    <row r="173" spans="1:13" s="65" customFormat="1" ht="60" x14ac:dyDescent="0.25">
      <c r="A173" s="89" t="s">
        <v>192</v>
      </c>
      <c r="B173" s="90"/>
      <c r="C173" s="90"/>
      <c r="D173" s="90"/>
      <c r="E173" s="90"/>
      <c r="F173" s="61" t="s">
        <v>232</v>
      </c>
      <c r="G173" s="71" t="s">
        <v>144</v>
      </c>
      <c r="H173" s="63">
        <v>40</v>
      </c>
      <c r="I173" s="51"/>
      <c r="J173" s="52"/>
      <c r="K173" s="53">
        <f t="shared" ref="K173" si="131">H173*I173</f>
        <v>0</v>
      </c>
      <c r="L173" s="53">
        <f t="shared" ref="L173" si="132">J173*H173</f>
        <v>0</v>
      </c>
      <c r="M173" s="53">
        <f t="shared" ref="M173" si="133">K173+L173</f>
        <v>0</v>
      </c>
    </row>
    <row r="174" spans="1:13" ht="15.75" x14ac:dyDescent="0.25">
      <c r="A174" s="60"/>
      <c r="B174" s="41">
        <v>3</v>
      </c>
      <c r="C174" s="41">
        <v>60</v>
      </c>
      <c r="D174" s="41">
        <v>79</v>
      </c>
      <c r="E174" s="41" t="s">
        <v>10</v>
      </c>
      <c r="F174" s="39" t="s">
        <v>135</v>
      </c>
      <c r="G174" s="29"/>
      <c r="H174" s="29"/>
      <c r="I174" s="30"/>
      <c r="J174" s="31"/>
      <c r="K174" s="38"/>
      <c r="L174" s="30"/>
      <c r="M174" s="31"/>
    </row>
    <row r="175" spans="1:13" x14ac:dyDescent="0.25">
      <c r="A175" s="14"/>
      <c r="B175" s="13"/>
      <c r="C175" s="13"/>
      <c r="D175" s="13"/>
      <c r="E175" s="13"/>
      <c r="F175" s="16" t="s">
        <v>135</v>
      </c>
      <c r="G175" s="18" t="s">
        <v>28</v>
      </c>
      <c r="H175" s="17">
        <v>1</v>
      </c>
      <c r="I175" s="51"/>
      <c r="J175" s="52"/>
      <c r="K175" s="53">
        <f t="shared" ref="K175" si="134">H175*I175</f>
        <v>0</v>
      </c>
      <c r="L175" s="70">
        <f t="shared" ref="L175" si="135">J175*H175</f>
        <v>0</v>
      </c>
      <c r="M175" s="93">
        <f t="shared" ref="M175" si="136">K175+L175</f>
        <v>0</v>
      </c>
    </row>
    <row r="176" spans="1:13" s="44" customFormat="1" x14ac:dyDescent="0.25">
      <c r="A176" s="45"/>
      <c r="B176" s="28"/>
      <c r="C176" s="28"/>
      <c r="D176" s="28"/>
      <c r="E176" s="28"/>
      <c r="F176" s="46"/>
      <c r="G176" s="66"/>
      <c r="H176" s="47"/>
      <c r="I176" s="30"/>
      <c r="J176" s="31"/>
      <c r="K176" s="38"/>
      <c r="L176" s="68"/>
      <c r="M176" s="67"/>
    </row>
    <row r="177" spans="1:13" ht="26.25" x14ac:dyDescent="0.25">
      <c r="A177" s="37"/>
      <c r="B177" s="13">
        <v>3</v>
      </c>
      <c r="C177" s="13">
        <v>60</v>
      </c>
      <c r="D177" s="13">
        <v>21</v>
      </c>
      <c r="E177" s="13" t="s">
        <v>10</v>
      </c>
      <c r="F177" s="39" t="s">
        <v>222</v>
      </c>
      <c r="G177" s="29"/>
      <c r="H177" s="29"/>
      <c r="I177" s="30"/>
      <c r="J177" s="31"/>
      <c r="K177" s="38"/>
      <c r="L177" s="38"/>
      <c r="M177" s="40">
        <f>SUM(M178:M202)</f>
        <v>0</v>
      </c>
    </row>
    <row r="178" spans="1:13" ht="132" x14ac:dyDescent="0.25">
      <c r="A178" s="98" t="s">
        <v>193</v>
      </c>
      <c r="B178" s="13"/>
      <c r="C178" s="13"/>
      <c r="D178" s="13"/>
      <c r="E178" s="13"/>
      <c r="F178" s="16" t="s">
        <v>223</v>
      </c>
      <c r="G178" s="100" t="s">
        <v>28</v>
      </c>
      <c r="H178" s="102">
        <v>1</v>
      </c>
      <c r="I178" s="104"/>
      <c r="J178" s="104"/>
      <c r="K178" s="96">
        <f t="shared" ref="K178" si="137">H178*I178</f>
        <v>0</v>
      </c>
      <c r="L178" s="96">
        <f t="shared" ref="L178" si="138">J178*H178</f>
        <v>0</v>
      </c>
      <c r="M178" s="96">
        <f t="shared" ref="M178" si="139">K178+L178</f>
        <v>0</v>
      </c>
    </row>
    <row r="179" spans="1:13" ht="168" x14ac:dyDescent="0.25">
      <c r="A179" s="99"/>
      <c r="B179" s="13"/>
      <c r="C179" s="13"/>
      <c r="D179" s="13"/>
      <c r="E179" s="13"/>
      <c r="F179" s="16" t="s">
        <v>261</v>
      </c>
      <c r="G179" s="101"/>
      <c r="H179" s="103"/>
      <c r="I179" s="105"/>
      <c r="J179" s="105"/>
      <c r="K179" s="97"/>
      <c r="L179" s="97"/>
      <c r="M179" s="97"/>
    </row>
    <row r="180" spans="1:13" ht="15.75" x14ac:dyDescent="0.25">
      <c r="A180" s="89" t="s">
        <v>194</v>
      </c>
      <c r="B180" s="13"/>
      <c r="C180" s="13"/>
      <c r="D180" s="13"/>
      <c r="E180" s="13"/>
      <c r="F180" s="16" t="s">
        <v>58</v>
      </c>
      <c r="G180" s="15"/>
      <c r="H180" s="17"/>
      <c r="I180" s="51"/>
      <c r="J180" s="52"/>
      <c r="K180" s="53"/>
      <c r="L180" s="53"/>
      <c r="M180" s="53"/>
    </row>
    <row r="181" spans="1:13" ht="15.75" x14ac:dyDescent="0.25">
      <c r="A181" s="89" t="s">
        <v>195</v>
      </c>
      <c r="B181" s="13"/>
      <c r="C181" s="13"/>
      <c r="D181" s="13"/>
      <c r="E181" s="13"/>
      <c r="F181" s="16" t="s">
        <v>140</v>
      </c>
      <c r="G181" s="15" t="s">
        <v>9</v>
      </c>
      <c r="H181" s="17">
        <v>3</v>
      </c>
      <c r="I181" s="51"/>
      <c r="J181" s="52"/>
      <c r="K181" s="53">
        <f t="shared" ref="K181:K183" si="140">H181*I181</f>
        <v>0</v>
      </c>
      <c r="L181" s="53">
        <f t="shared" ref="L181:L183" si="141">J181*H181</f>
        <v>0</v>
      </c>
      <c r="M181" s="53">
        <f t="shared" ref="M181:M183" si="142">K181+L181</f>
        <v>0</v>
      </c>
    </row>
    <row r="182" spans="1:13" ht="24" x14ac:dyDescent="0.25">
      <c r="A182" s="89" t="s">
        <v>196</v>
      </c>
      <c r="B182" s="13"/>
      <c r="C182" s="13"/>
      <c r="D182" s="13"/>
      <c r="E182" s="13"/>
      <c r="F182" s="16" t="s">
        <v>254</v>
      </c>
      <c r="G182" s="15" t="s">
        <v>9</v>
      </c>
      <c r="H182" s="17">
        <v>1</v>
      </c>
      <c r="I182" s="51"/>
      <c r="J182" s="52"/>
      <c r="K182" s="53">
        <f t="shared" si="140"/>
        <v>0</v>
      </c>
      <c r="L182" s="53">
        <f t="shared" si="141"/>
        <v>0</v>
      </c>
      <c r="M182" s="53">
        <f t="shared" si="142"/>
        <v>0</v>
      </c>
    </row>
    <row r="183" spans="1:13" ht="24" x14ac:dyDescent="0.25">
      <c r="A183" s="89" t="s">
        <v>197</v>
      </c>
      <c r="B183" s="13"/>
      <c r="C183" s="13"/>
      <c r="D183" s="13"/>
      <c r="E183" s="13"/>
      <c r="F183" s="16" t="s">
        <v>255</v>
      </c>
      <c r="G183" s="15" t="s">
        <v>9</v>
      </c>
      <c r="H183" s="17">
        <v>2</v>
      </c>
      <c r="I183" s="51"/>
      <c r="J183" s="52"/>
      <c r="K183" s="53">
        <f t="shared" si="140"/>
        <v>0</v>
      </c>
      <c r="L183" s="53">
        <f t="shared" si="141"/>
        <v>0</v>
      </c>
      <c r="M183" s="53">
        <f t="shared" si="142"/>
        <v>0</v>
      </c>
    </row>
    <row r="184" spans="1:13" ht="24" x14ac:dyDescent="0.25">
      <c r="A184" s="89" t="s">
        <v>198</v>
      </c>
      <c r="B184" s="13"/>
      <c r="C184" s="13"/>
      <c r="D184" s="13"/>
      <c r="E184" s="13"/>
      <c r="F184" s="16" t="s">
        <v>262</v>
      </c>
      <c r="G184" s="15" t="s">
        <v>9</v>
      </c>
      <c r="H184" s="17">
        <v>2</v>
      </c>
      <c r="I184" s="51"/>
      <c r="J184" s="52"/>
      <c r="K184" s="53">
        <f t="shared" ref="K184:K187" si="143">H184*I184</f>
        <v>0</v>
      </c>
      <c r="L184" s="53">
        <f t="shared" ref="L184:L187" si="144">J184*H184</f>
        <v>0</v>
      </c>
      <c r="M184" s="53">
        <f t="shared" ref="M184:M187" si="145">K184+L184</f>
        <v>0</v>
      </c>
    </row>
    <row r="185" spans="1:13" ht="24" x14ac:dyDescent="0.25">
      <c r="A185" s="89" t="s">
        <v>199</v>
      </c>
      <c r="B185" s="13"/>
      <c r="C185" s="13"/>
      <c r="D185" s="13"/>
      <c r="E185" s="13"/>
      <c r="F185" s="16" t="s">
        <v>256</v>
      </c>
      <c r="G185" s="15" t="s">
        <v>9</v>
      </c>
      <c r="H185" s="17">
        <v>2</v>
      </c>
      <c r="I185" s="51"/>
      <c r="J185" s="52"/>
      <c r="K185" s="53">
        <f t="shared" si="143"/>
        <v>0</v>
      </c>
      <c r="L185" s="53">
        <f t="shared" si="144"/>
        <v>0</v>
      </c>
      <c r="M185" s="53">
        <f t="shared" si="145"/>
        <v>0</v>
      </c>
    </row>
    <row r="186" spans="1:13" ht="24" x14ac:dyDescent="0.25">
      <c r="A186" s="89" t="s">
        <v>200</v>
      </c>
      <c r="B186" s="13"/>
      <c r="C186" s="13"/>
      <c r="D186" s="13"/>
      <c r="E186" s="13"/>
      <c r="F186" s="16" t="s">
        <v>263</v>
      </c>
      <c r="G186" s="15" t="s">
        <v>9</v>
      </c>
      <c r="H186" s="17">
        <v>2</v>
      </c>
      <c r="I186" s="51"/>
      <c r="J186" s="52"/>
      <c r="K186" s="53">
        <f t="shared" si="143"/>
        <v>0</v>
      </c>
      <c r="L186" s="53">
        <f t="shared" si="144"/>
        <v>0</v>
      </c>
      <c r="M186" s="53">
        <f t="shared" si="145"/>
        <v>0</v>
      </c>
    </row>
    <row r="187" spans="1:13" ht="48" x14ac:dyDescent="0.25">
      <c r="A187" s="89" t="s">
        <v>201</v>
      </c>
      <c r="B187" s="13"/>
      <c r="C187" s="13"/>
      <c r="D187" s="13"/>
      <c r="E187" s="13"/>
      <c r="F187" s="16" t="s">
        <v>264</v>
      </c>
      <c r="G187" s="15" t="s">
        <v>9</v>
      </c>
      <c r="H187" s="17">
        <v>8</v>
      </c>
      <c r="I187" s="51"/>
      <c r="J187" s="52"/>
      <c r="K187" s="53">
        <f t="shared" si="143"/>
        <v>0</v>
      </c>
      <c r="L187" s="53">
        <f t="shared" si="144"/>
        <v>0</v>
      </c>
      <c r="M187" s="53">
        <f t="shared" si="145"/>
        <v>0</v>
      </c>
    </row>
    <row r="188" spans="1:13" ht="48" x14ac:dyDescent="0.25">
      <c r="A188" s="89" t="s">
        <v>202</v>
      </c>
      <c r="B188" s="13"/>
      <c r="C188" s="13"/>
      <c r="D188" s="13"/>
      <c r="E188" s="13"/>
      <c r="F188" s="16" t="s">
        <v>265</v>
      </c>
      <c r="G188" s="15" t="s">
        <v>9</v>
      </c>
      <c r="H188" s="17">
        <v>6</v>
      </c>
      <c r="I188" s="51"/>
      <c r="J188" s="52"/>
      <c r="K188" s="53">
        <f t="shared" ref="K188" si="146">H188*I188</f>
        <v>0</v>
      </c>
      <c r="L188" s="53">
        <f t="shared" ref="L188" si="147">J188*H188</f>
        <v>0</v>
      </c>
      <c r="M188" s="53">
        <f t="shared" ref="M188" si="148">K188+L188</f>
        <v>0</v>
      </c>
    </row>
    <row r="189" spans="1:13" ht="15.75" x14ac:dyDescent="0.25">
      <c r="A189" s="89" t="s">
        <v>203</v>
      </c>
      <c r="B189" s="13"/>
      <c r="C189" s="13"/>
      <c r="D189" s="13"/>
      <c r="E189" s="13"/>
      <c r="F189" s="16" t="s">
        <v>125</v>
      </c>
      <c r="G189" s="15" t="s">
        <v>9</v>
      </c>
      <c r="H189" s="17">
        <v>1</v>
      </c>
      <c r="I189" s="51"/>
      <c r="J189" s="52"/>
      <c r="K189" s="53">
        <f t="shared" ref="K189:K190" si="149">H189*I189</f>
        <v>0</v>
      </c>
      <c r="L189" s="53">
        <f t="shared" ref="L189:L190" si="150">J189*H189</f>
        <v>0</v>
      </c>
      <c r="M189" s="53">
        <f t="shared" ref="M189:M191" si="151">K189+L189</f>
        <v>0</v>
      </c>
    </row>
    <row r="190" spans="1:13" ht="15.75" x14ac:dyDescent="0.25">
      <c r="A190" s="89" t="s">
        <v>204</v>
      </c>
      <c r="B190" s="13"/>
      <c r="C190" s="13"/>
      <c r="D190" s="13"/>
      <c r="E190" s="13"/>
      <c r="F190" s="16" t="s">
        <v>127</v>
      </c>
      <c r="G190" s="15" t="s">
        <v>9</v>
      </c>
      <c r="H190" s="17">
        <v>2</v>
      </c>
      <c r="I190" s="51"/>
      <c r="J190" s="52"/>
      <c r="K190" s="53">
        <f t="shared" si="149"/>
        <v>0</v>
      </c>
      <c r="L190" s="53">
        <f t="shared" si="150"/>
        <v>0</v>
      </c>
      <c r="M190" s="53">
        <f t="shared" si="151"/>
        <v>0</v>
      </c>
    </row>
    <row r="191" spans="1:13" ht="15.75" x14ac:dyDescent="0.25">
      <c r="A191" s="89" t="s">
        <v>205</v>
      </c>
      <c r="B191" s="13"/>
      <c r="C191" s="13"/>
      <c r="D191" s="13"/>
      <c r="E191" s="13"/>
      <c r="F191" s="16" t="s">
        <v>58</v>
      </c>
      <c r="G191" s="15"/>
      <c r="H191" s="17"/>
      <c r="I191" s="51"/>
      <c r="J191" s="52"/>
      <c r="K191" s="53"/>
      <c r="L191" s="53"/>
      <c r="M191" s="53">
        <f t="shared" si="151"/>
        <v>0</v>
      </c>
    </row>
    <row r="192" spans="1:13" ht="26.25" x14ac:dyDescent="0.25">
      <c r="A192" s="89" t="s">
        <v>206</v>
      </c>
      <c r="B192" s="41">
        <v>3</v>
      </c>
      <c r="C192" s="41">
        <v>60</v>
      </c>
      <c r="D192" s="41">
        <v>21</v>
      </c>
      <c r="E192" s="41" t="s">
        <v>10</v>
      </c>
      <c r="F192" s="39" t="s">
        <v>22</v>
      </c>
      <c r="G192" s="29"/>
      <c r="H192" s="29"/>
      <c r="I192" s="30"/>
      <c r="J192" s="31"/>
      <c r="K192" s="38"/>
      <c r="L192" s="30"/>
      <c r="M192" s="31"/>
    </row>
    <row r="193" spans="1:13" ht="15.75" x14ac:dyDescent="0.25">
      <c r="A193" s="60"/>
      <c r="B193" s="13"/>
      <c r="C193" s="13"/>
      <c r="D193" s="13"/>
      <c r="E193" s="13"/>
      <c r="F193" s="19" t="s">
        <v>130</v>
      </c>
      <c r="G193" s="18" t="s">
        <v>23</v>
      </c>
      <c r="H193" s="17">
        <v>4</v>
      </c>
      <c r="I193" s="51"/>
      <c r="J193" s="52"/>
      <c r="K193" s="53">
        <f t="shared" ref="K193" si="152">H193*I193</f>
        <v>0</v>
      </c>
      <c r="L193" s="53">
        <f t="shared" ref="L193" si="153">J193*H193</f>
        <v>0</v>
      </c>
      <c r="M193" s="53">
        <f t="shared" ref="M193" si="154">K193+L193</f>
        <v>0</v>
      </c>
    </row>
    <row r="194" spans="1:13" s="65" customFormat="1" ht="15.75" x14ac:dyDescent="0.25">
      <c r="A194" s="64"/>
      <c r="B194" s="13"/>
      <c r="C194" s="13"/>
      <c r="D194" s="13"/>
      <c r="E194" s="13"/>
      <c r="F194" s="19" t="s">
        <v>141</v>
      </c>
      <c r="G194" s="18" t="s">
        <v>23</v>
      </c>
      <c r="H194" s="17">
        <v>9</v>
      </c>
      <c r="I194" s="51"/>
      <c r="J194" s="52"/>
      <c r="K194" s="53">
        <f t="shared" ref="K194:K195" si="155">H194*I194</f>
        <v>0</v>
      </c>
      <c r="L194" s="53">
        <f t="shared" ref="L194:L195" si="156">J194*H194</f>
        <v>0</v>
      </c>
      <c r="M194" s="53">
        <f t="shared" ref="M194:M195" si="157">K194+L194</f>
        <v>0</v>
      </c>
    </row>
    <row r="195" spans="1:13" ht="15.75" x14ac:dyDescent="0.25">
      <c r="A195" s="60"/>
      <c r="B195" s="13"/>
      <c r="C195" s="13"/>
      <c r="D195" s="13"/>
      <c r="E195" s="13"/>
      <c r="F195" s="19" t="s">
        <v>131</v>
      </c>
      <c r="G195" s="18" t="s">
        <v>23</v>
      </c>
      <c r="H195" s="17">
        <v>30</v>
      </c>
      <c r="I195" s="51"/>
      <c r="J195" s="52"/>
      <c r="K195" s="53">
        <f t="shared" si="155"/>
        <v>0</v>
      </c>
      <c r="L195" s="53">
        <f t="shared" si="156"/>
        <v>0</v>
      </c>
      <c r="M195" s="53">
        <f t="shared" si="157"/>
        <v>0</v>
      </c>
    </row>
    <row r="196" spans="1:13" ht="15.75" x14ac:dyDescent="0.25">
      <c r="A196" s="89" t="s">
        <v>207</v>
      </c>
      <c r="B196" s="41">
        <v>3</v>
      </c>
      <c r="C196" s="41">
        <v>60</v>
      </c>
      <c r="D196" s="41">
        <v>21</v>
      </c>
      <c r="E196" s="41" t="s">
        <v>10</v>
      </c>
      <c r="F196" s="39" t="s">
        <v>169</v>
      </c>
      <c r="G196" s="29"/>
      <c r="H196" s="29"/>
      <c r="I196" s="54"/>
      <c r="J196" s="58"/>
      <c r="K196" s="59"/>
      <c r="L196" s="59"/>
      <c r="M196" s="59"/>
    </row>
    <row r="197" spans="1:13" ht="24" x14ac:dyDescent="0.25">
      <c r="A197" s="14"/>
      <c r="B197" s="13"/>
      <c r="C197" s="13"/>
      <c r="D197" s="13"/>
      <c r="E197" s="13"/>
      <c r="F197" s="19" t="s">
        <v>132</v>
      </c>
      <c r="G197" s="18" t="s">
        <v>75</v>
      </c>
      <c r="H197" s="17">
        <v>40</v>
      </c>
      <c r="I197" s="51"/>
      <c r="J197" s="52"/>
      <c r="K197" s="53">
        <f t="shared" ref="K197" si="158">H197*I197</f>
        <v>0</v>
      </c>
      <c r="L197" s="53">
        <f t="shared" ref="L197" si="159">J197*H197</f>
        <v>0</v>
      </c>
      <c r="M197" s="53">
        <f t="shared" ref="M197" si="160">K197+L197</f>
        <v>0</v>
      </c>
    </row>
    <row r="198" spans="1:13" ht="15.75" x14ac:dyDescent="0.25">
      <c r="A198" s="60"/>
      <c r="B198" s="41">
        <v>3</v>
      </c>
      <c r="C198" s="41">
        <v>60</v>
      </c>
      <c r="D198" s="41">
        <v>21</v>
      </c>
      <c r="E198" s="41" t="s">
        <v>10</v>
      </c>
      <c r="F198" s="39" t="s">
        <v>24</v>
      </c>
      <c r="G198" s="29"/>
      <c r="H198" s="29"/>
      <c r="I198" s="54"/>
      <c r="J198" s="55"/>
      <c r="K198" s="56"/>
      <c r="L198" s="54"/>
      <c r="M198" s="55"/>
    </row>
    <row r="199" spans="1:13" ht="36" x14ac:dyDescent="0.25">
      <c r="A199" s="89" t="s">
        <v>208</v>
      </c>
      <c r="B199" s="13"/>
      <c r="C199" s="13"/>
      <c r="D199" s="13"/>
      <c r="E199" s="13"/>
      <c r="F199" s="16" t="s">
        <v>266</v>
      </c>
      <c r="G199" s="15" t="s">
        <v>25</v>
      </c>
      <c r="H199" s="17">
        <v>22</v>
      </c>
      <c r="I199" s="51"/>
      <c r="J199" s="52"/>
      <c r="K199" s="53">
        <f t="shared" ref="K199" si="161">H199*I199</f>
        <v>0</v>
      </c>
      <c r="L199" s="53">
        <f t="shared" ref="L199" si="162">J199*H199</f>
        <v>0</v>
      </c>
      <c r="M199" s="53">
        <f t="shared" ref="M199" si="163">K199+L199</f>
        <v>0</v>
      </c>
    </row>
    <row r="200" spans="1:13" s="44" customFormat="1" ht="15.75" x14ac:dyDescent="0.25">
      <c r="A200" s="60"/>
      <c r="B200" s="41">
        <v>3</v>
      </c>
      <c r="C200" s="41">
        <v>60</v>
      </c>
      <c r="D200" s="41">
        <v>79</v>
      </c>
      <c r="E200" s="41" t="s">
        <v>10</v>
      </c>
      <c r="F200" s="39" t="s">
        <v>224</v>
      </c>
      <c r="G200" s="29"/>
      <c r="H200" s="29"/>
      <c r="I200" s="30"/>
      <c r="J200" s="31"/>
      <c r="K200" s="38"/>
      <c r="L200" s="30"/>
      <c r="M200" s="31"/>
    </row>
    <row r="201" spans="1:13" s="44" customFormat="1" x14ac:dyDescent="0.25">
      <c r="A201" s="14"/>
      <c r="B201" s="13"/>
      <c r="C201" s="13"/>
      <c r="D201" s="13"/>
      <c r="E201" s="13"/>
      <c r="F201" s="16" t="s">
        <v>224</v>
      </c>
      <c r="G201" s="18" t="s">
        <v>28</v>
      </c>
      <c r="H201" s="17">
        <v>1</v>
      </c>
      <c r="I201" s="51"/>
      <c r="J201" s="52"/>
      <c r="K201" s="53">
        <f t="shared" ref="K201" si="164">H201*I201</f>
        <v>0</v>
      </c>
      <c r="L201" s="70">
        <f t="shared" ref="L201" si="165">J201*H201</f>
        <v>0</v>
      </c>
      <c r="M201" s="53">
        <f t="shared" ref="M201" si="166">K201+L201</f>
        <v>0</v>
      </c>
    </row>
    <row r="202" spans="1:13" s="44" customFormat="1" x14ac:dyDescent="0.25">
      <c r="A202" s="45"/>
      <c r="B202" s="28"/>
      <c r="C202" s="28"/>
      <c r="D202" s="28"/>
      <c r="E202" s="28"/>
      <c r="F202" s="46"/>
      <c r="G202" s="66"/>
      <c r="H202" s="47"/>
      <c r="I202" s="30"/>
      <c r="J202" s="31"/>
      <c r="K202" s="38"/>
      <c r="L202" s="68"/>
      <c r="M202" s="67"/>
    </row>
    <row r="203" spans="1:13" x14ac:dyDescent="0.25">
      <c r="A203" s="37"/>
      <c r="B203" s="41">
        <v>3</v>
      </c>
      <c r="C203" s="41">
        <v>60</v>
      </c>
      <c r="D203" s="41">
        <v>79</v>
      </c>
      <c r="E203" s="41" t="s">
        <v>10</v>
      </c>
      <c r="F203" s="39" t="s">
        <v>27</v>
      </c>
      <c r="G203" s="29"/>
      <c r="H203" s="29"/>
      <c r="I203" s="30"/>
      <c r="J203" s="31"/>
      <c r="K203" s="38"/>
      <c r="L203" s="38"/>
      <c r="M203" s="40">
        <f>SUM(M204:M217)</f>
        <v>0</v>
      </c>
    </row>
    <row r="204" spans="1:13" ht="15.75" x14ac:dyDescent="0.25">
      <c r="A204" s="64"/>
      <c r="B204" s="13"/>
      <c r="C204" s="13"/>
      <c r="D204" s="13"/>
      <c r="E204" s="13"/>
      <c r="F204" s="16" t="s">
        <v>30</v>
      </c>
      <c r="G204" s="15" t="s">
        <v>28</v>
      </c>
      <c r="H204" s="17">
        <v>1</v>
      </c>
      <c r="I204" s="51"/>
      <c r="J204" s="52"/>
      <c r="K204" s="53">
        <f t="shared" ref="K204:K214" si="167">H204*I204</f>
        <v>0</v>
      </c>
      <c r="L204" s="53">
        <f t="shared" ref="L204:L214" si="168">J204*H204</f>
        <v>0</v>
      </c>
      <c r="M204" s="53">
        <f t="shared" ref="M204:M214" si="169">K204+L204</f>
        <v>0</v>
      </c>
    </row>
    <row r="205" spans="1:13" ht="24" x14ac:dyDescent="0.25">
      <c r="A205" s="64"/>
      <c r="B205" s="13"/>
      <c r="C205" s="13"/>
      <c r="D205" s="13"/>
      <c r="E205" s="13"/>
      <c r="F205" s="16" t="s">
        <v>209</v>
      </c>
      <c r="G205" s="15" t="s">
        <v>28</v>
      </c>
      <c r="H205" s="17">
        <v>1</v>
      </c>
      <c r="I205" s="51"/>
      <c r="J205" s="52"/>
      <c r="K205" s="53">
        <f t="shared" si="167"/>
        <v>0</v>
      </c>
      <c r="L205" s="53">
        <f t="shared" si="168"/>
        <v>0</v>
      </c>
      <c r="M205" s="53">
        <f t="shared" si="169"/>
        <v>0</v>
      </c>
    </row>
    <row r="206" spans="1:13" ht="15.75" x14ac:dyDescent="0.25">
      <c r="A206" s="64"/>
      <c r="B206" s="13"/>
      <c r="C206" s="13"/>
      <c r="D206" s="13"/>
      <c r="E206" s="13"/>
      <c r="F206" s="16" t="s">
        <v>153</v>
      </c>
      <c r="G206" s="15" t="s">
        <v>28</v>
      </c>
      <c r="H206" s="17">
        <v>1</v>
      </c>
      <c r="I206" s="51"/>
      <c r="J206" s="52"/>
      <c r="K206" s="53">
        <f t="shared" si="167"/>
        <v>0</v>
      </c>
      <c r="L206" s="53">
        <f t="shared" si="168"/>
        <v>0</v>
      </c>
      <c r="M206" s="53">
        <f t="shared" si="169"/>
        <v>0</v>
      </c>
    </row>
    <row r="207" spans="1:13" s="65" customFormat="1" ht="24" x14ac:dyDescent="0.25">
      <c r="A207" s="64"/>
      <c r="B207" s="13"/>
      <c r="C207" s="13"/>
      <c r="D207" s="13"/>
      <c r="E207" s="13"/>
      <c r="F207" s="16" t="s">
        <v>155</v>
      </c>
      <c r="G207" s="15" t="s">
        <v>28</v>
      </c>
      <c r="H207" s="17">
        <v>1</v>
      </c>
      <c r="I207" s="51"/>
      <c r="J207" s="52"/>
      <c r="K207" s="53">
        <f t="shared" ref="K207" si="170">H207*I207</f>
        <v>0</v>
      </c>
      <c r="L207" s="53">
        <f t="shared" ref="L207" si="171">J207*H207</f>
        <v>0</v>
      </c>
      <c r="M207" s="53">
        <f t="shared" ref="M207" si="172">K207+L207</f>
        <v>0</v>
      </c>
    </row>
    <row r="208" spans="1:13" ht="15.75" x14ac:dyDescent="0.25">
      <c r="A208" s="64"/>
      <c r="B208" s="13"/>
      <c r="C208" s="13"/>
      <c r="D208" s="13"/>
      <c r="E208" s="13"/>
      <c r="F208" s="16" t="s">
        <v>29</v>
      </c>
      <c r="G208" s="15" t="s">
        <v>28</v>
      </c>
      <c r="H208" s="17">
        <v>1</v>
      </c>
      <c r="I208" s="51"/>
      <c r="J208" s="52"/>
      <c r="K208" s="53">
        <f t="shared" si="167"/>
        <v>0</v>
      </c>
      <c r="L208" s="53">
        <f t="shared" si="168"/>
        <v>0</v>
      </c>
      <c r="M208" s="53">
        <f t="shared" si="169"/>
        <v>0</v>
      </c>
    </row>
    <row r="209" spans="1:13" s="65" customFormat="1" ht="24" x14ac:dyDescent="0.25">
      <c r="A209" s="89"/>
      <c r="B209" s="13"/>
      <c r="C209" s="13"/>
      <c r="D209" s="13"/>
      <c r="E209" s="13"/>
      <c r="F209" s="16" t="s">
        <v>210</v>
      </c>
      <c r="G209" s="15" t="s">
        <v>28</v>
      </c>
      <c r="H209" s="17">
        <v>1</v>
      </c>
      <c r="I209" s="51"/>
      <c r="J209" s="52"/>
      <c r="K209" s="53">
        <f t="shared" si="167"/>
        <v>0</v>
      </c>
      <c r="L209" s="53">
        <f t="shared" si="168"/>
        <v>0</v>
      </c>
      <c r="M209" s="53">
        <f t="shared" si="169"/>
        <v>0</v>
      </c>
    </row>
    <row r="210" spans="1:13" s="65" customFormat="1" ht="15.75" x14ac:dyDescent="0.25">
      <c r="A210" s="89"/>
      <c r="B210" s="13"/>
      <c r="C210" s="13"/>
      <c r="D210" s="13"/>
      <c r="E210" s="13"/>
      <c r="F210" s="16" t="s">
        <v>213</v>
      </c>
      <c r="G210" s="15" t="s">
        <v>214</v>
      </c>
      <c r="H210" s="17">
        <v>6</v>
      </c>
      <c r="I210" s="51"/>
      <c r="J210" s="52"/>
      <c r="K210" s="53">
        <f t="shared" si="167"/>
        <v>0</v>
      </c>
      <c r="L210" s="53">
        <f t="shared" si="168"/>
        <v>0</v>
      </c>
      <c r="M210" s="53">
        <f t="shared" si="169"/>
        <v>0</v>
      </c>
    </row>
    <row r="211" spans="1:13" ht="36" x14ac:dyDescent="0.25">
      <c r="A211" s="64"/>
      <c r="B211" s="13"/>
      <c r="C211" s="13"/>
      <c r="D211" s="13"/>
      <c r="E211" s="13"/>
      <c r="F211" s="16" t="s">
        <v>154</v>
      </c>
      <c r="G211" s="15" t="s">
        <v>28</v>
      </c>
      <c r="H211" s="17">
        <v>1</v>
      </c>
      <c r="I211" s="51"/>
      <c r="J211" s="52"/>
      <c r="K211" s="53">
        <f t="shared" si="167"/>
        <v>0</v>
      </c>
      <c r="L211" s="53">
        <f t="shared" si="168"/>
        <v>0</v>
      </c>
      <c r="M211" s="53">
        <f t="shared" si="169"/>
        <v>0</v>
      </c>
    </row>
    <row r="212" spans="1:13" ht="36" x14ac:dyDescent="0.25">
      <c r="A212" s="64"/>
      <c r="B212" s="13"/>
      <c r="C212" s="13"/>
      <c r="D212" s="13"/>
      <c r="E212" s="13"/>
      <c r="F212" s="16" t="s">
        <v>178</v>
      </c>
      <c r="G212" s="15" t="s">
        <v>9</v>
      </c>
      <c r="H212" s="17">
        <v>140</v>
      </c>
      <c r="I212" s="51"/>
      <c r="J212" s="52"/>
      <c r="K212" s="53">
        <f t="shared" si="167"/>
        <v>0</v>
      </c>
      <c r="L212" s="53">
        <f t="shared" si="168"/>
        <v>0</v>
      </c>
      <c r="M212" s="53">
        <f t="shared" si="169"/>
        <v>0</v>
      </c>
    </row>
    <row r="213" spans="1:13" ht="15.75" x14ac:dyDescent="0.25">
      <c r="A213" s="64"/>
      <c r="B213" s="13"/>
      <c r="C213" s="13"/>
      <c r="D213" s="13"/>
      <c r="E213" s="13"/>
      <c r="F213" s="16" t="s">
        <v>156</v>
      </c>
      <c r="G213" s="15" t="s">
        <v>28</v>
      </c>
      <c r="H213" s="17">
        <v>2</v>
      </c>
      <c r="I213" s="51"/>
      <c r="J213" s="52"/>
      <c r="K213" s="53">
        <f t="shared" si="167"/>
        <v>0</v>
      </c>
      <c r="L213" s="53">
        <f t="shared" si="168"/>
        <v>0</v>
      </c>
      <c r="M213" s="53">
        <f t="shared" si="169"/>
        <v>0</v>
      </c>
    </row>
    <row r="214" spans="1:13" ht="15.75" x14ac:dyDescent="0.25">
      <c r="A214" s="64"/>
      <c r="B214" s="13"/>
      <c r="C214" s="13"/>
      <c r="D214" s="13"/>
      <c r="E214" s="13"/>
      <c r="F214" s="16" t="s">
        <v>157</v>
      </c>
      <c r="G214" s="15" t="s">
        <v>28</v>
      </c>
      <c r="H214" s="17">
        <v>1</v>
      </c>
      <c r="I214" s="51"/>
      <c r="J214" s="52"/>
      <c r="K214" s="53">
        <f t="shared" si="167"/>
        <v>0</v>
      </c>
      <c r="L214" s="53">
        <f t="shared" si="168"/>
        <v>0</v>
      </c>
      <c r="M214" s="53">
        <f t="shared" si="169"/>
        <v>0</v>
      </c>
    </row>
    <row r="215" spans="1:13" ht="24" x14ac:dyDescent="0.25">
      <c r="A215" s="64"/>
      <c r="B215" s="13"/>
      <c r="C215" s="13"/>
      <c r="D215" s="13"/>
      <c r="E215" s="13"/>
      <c r="F215" s="72" t="s">
        <v>31</v>
      </c>
      <c r="G215" s="62" t="s">
        <v>28</v>
      </c>
      <c r="H215" s="63">
        <v>1</v>
      </c>
      <c r="I215" s="51"/>
      <c r="J215" s="52"/>
      <c r="K215" s="53">
        <f t="shared" ref="K215" si="173">H215*I215</f>
        <v>0</v>
      </c>
      <c r="L215" s="53">
        <f t="shared" ref="L215" si="174">J215*H215</f>
        <v>0</v>
      </c>
      <c r="M215" s="53">
        <f t="shared" ref="M215" si="175">K215+L215</f>
        <v>0</v>
      </c>
    </row>
    <row r="216" spans="1:13" ht="36" x14ac:dyDescent="0.25">
      <c r="A216" s="64"/>
      <c r="B216" s="13"/>
      <c r="C216" s="13"/>
      <c r="D216" s="13"/>
      <c r="E216" s="13"/>
      <c r="F216" s="72" t="s">
        <v>32</v>
      </c>
      <c r="G216" s="62" t="s">
        <v>28</v>
      </c>
      <c r="H216" s="63">
        <v>1</v>
      </c>
      <c r="I216" s="51"/>
      <c r="J216" s="52"/>
      <c r="K216" s="53">
        <f t="shared" ref="K216:K217" si="176">H216*I216</f>
        <v>0</v>
      </c>
      <c r="L216" s="53">
        <f t="shared" ref="L216:L217" si="177">J216*H216</f>
        <v>0</v>
      </c>
      <c r="M216" s="53">
        <f t="shared" ref="M216:M217" si="178">K216+L216</f>
        <v>0</v>
      </c>
    </row>
    <row r="217" spans="1:13" ht="36" x14ac:dyDescent="0.25">
      <c r="A217" s="64"/>
      <c r="B217" s="13"/>
      <c r="C217" s="13"/>
      <c r="D217" s="13"/>
      <c r="E217" s="13"/>
      <c r="F217" s="16" t="s">
        <v>177</v>
      </c>
      <c r="G217" s="15" t="s">
        <v>28</v>
      </c>
      <c r="H217" s="17">
        <v>1</v>
      </c>
      <c r="I217" s="51"/>
      <c r="J217" s="52"/>
      <c r="K217" s="53">
        <f t="shared" si="176"/>
        <v>0</v>
      </c>
      <c r="L217" s="53">
        <f t="shared" si="177"/>
        <v>0</v>
      </c>
      <c r="M217" s="53">
        <f t="shared" si="178"/>
        <v>0</v>
      </c>
    </row>
    <row r="218" spans="1:13" s="65" customFormat="1" x14ac:dyDescent="0.25">
      <c r="A218" s="45"/>
      <c r="B218" s="28"/>
      <c r="C218" s="28"/>
      <c r="D218" s="28"/>
      <c r="E218" s="28"/>
      <c r="F218" s="46"/>
      <c r="G218" s="66"/>
      <c r="H218" s="47"/>
      <c r="I218" s="30"/>
      <c r="J218" s="31"/>
      <c r="K218" s="38"/>
      <c r="L218" s="68"/>
      <c r="M218" s="67"/>
    </row>
    <row r="219" spans="1:13" ht="36" x14ac:dyDescent="0.25">
      <c r="A219" s="37"/>
      <c r="B219" s="28"/>
      <c r="C219" s="28"/>
      <c r="D219" s="28"/>
      <c r="E219" s="28"/>
      <c r="F219" s="73" t="s">
        <v>158</v>
      </c>
      <c r="G219" s="29"/>
      <c r="H219" s="29"/>
      <c r="I219" s="30"/>
      <c r="J219" s="31"/>
      <c r="K219" s="38"/>
      <c r="L219" s="38"/>
      <c r="M219" s="74">
        <f>SUM(M220:M227)</f>
        <v>0</v>
      </c>
    </row>
    <row r="220" spans="1:13" x14ac:dyDescent="0.25">
      <c r="A220" s="14"/>
      <c r="B220" s="13"/>
      <c r="C220" s="13"/>
      <c r="D220" s="13"/>
      <c r="E220" s="13"/>
      <c r="F220" s="16" t="s">
        <v>159</v>
      </c>
      <c r="G220" s="15" t="s">
        <v>28</v>
      </c>
      <c r="H220" s="17">
        <v>1</v>
      </c>
      <c r="I220" s="57">
        <f>M20</f>
        <v>0</v>
      </c>
      <c r="J220" s="58"/>
      <c r="K220" s="59">
        <f>H220*I220</f>
        <v>0</v>
      </c>
      <c r="L220" s="53">
        <f t="shared" ref="L220" si="179">J220*H220</f>
        <v>0</v>
      </c>
      <c r="M220" s="53">
        <f>K220+L220</f>
        <v>0</v>
      </c>
    </row>
    <row r="221" spans="1:13" s="65" customFormat="1" x14ac:dyDescent="0.25">
      <c r="A221" s="14"/>
      <c r="B221" s="13"/>
      <c r="C221" s="13"/>
      <c r="D221" s="13"/>
      <c r="E221" s="13"/>
      <c r="F221" s="16" t="s">
        <v>160</v>
      </c>
      <c r="G221" s="15" t="s">
        <v>28</v>
      </c>
      <c r="H221" s="17">
        <v>1</v>
      </c>
      <c r="I221" s="57">
        <f>M62</f>
        <v>0</v>
      </c>
      <c r="J221" s="58"/>
      <c r="K221" s="59">
        <f t="shared" ref="K221:K227" si="180">H221*I221</f>
        <v>0</v>
      </c>
      <c r="L221" s="53">
        <f t="shared" ref="L221:L227" si="181">J221*H221</f>
        <v>0</v>
      </c>
      <c r="M221" s="53">
        <f t="shared" ref="M221:M227" si="182">K221+L221</f>
        <v>0</v>
      </c>
    </row>
    <row r="222" spans="1:13" s="65" customFormat="1" x14ac:dyDescent="0.25">
      <c r="A222" s="14"/>
      <c r="B222" s="13"/>
      <c r="C222" s="13"/>
      <c r="D222" s="13"/>
      <c r="E222" s="13"/>
      <c r="F222" s="16" t="s">
        <v>161</v>
      </c>
      <c r="G222" s="15" t="s">
        <v>28</v>
      </c>
      <c r="H222" s="17">
        <v>1</v>
      </c>
      <c r="I222" s="57">
        <f>M105</f>
        <v>0</v>
      </c>
      <c r="J222" s="58"/>
      <c r="K222" s="59">
        <f t="shared" si="180"/>
        <v>0</v>
      </c>
      <c r="L222" s="53">
        <f t="shared" si="181"/>
        <v>0</v>
      </c>
      <c r="M222" s="53">
        <f t="shared" si="182"/>
        <v>0</v>
      </c>
    </row>
    <row r="223" spans="1:13" s="65" customFormat="1" x14ac:dyDescent="0.25">
      <c r="A223" s="14"/>
      <c r="B223" s="13"/>
      <c r="C223" s="13"/>
      <c r="D223" s="13"/>
      <c r="E223" s="13"/>
      <c r="F223" s="16" t="s">
        <v>162</v>
      </c>
      <c r="G223" s="15" t="s">
        <v>28</v>
      </c>
      <c r="H223" s="17">
        <v>1</v>
      </c>
      <c r="I223" s="57">
        <f>M148</f>
        <v>0</v>
      </c>
      <c r="J223" s="58"/>
      <c r="K223" s="59">
        <f t="shared" si="180"/>
        <v>0</v>
      </c>
      <c r="L223" s="53">
        <f t="shared" si="181"/>
        <v>0</v>
      </c>
      <c r="M223" s="92">
        <f t="shared" si="182"/>
        <v>0</v>
      </c>
    </row>
    <row r="224" spans="1:13" x14ac:dyDescent="0.25">
      <c r="A224" s="14"/>
      <c r="B224" s="13"/>
      <c r="C224" s="13"/>
      <c r="D224" s="13"/>
      <c r="E224" s="13"/>
      <c r="F224" s="16" t="s">
        <v>225</v>
      </c>
      <c r="G224" s="15" t="s">
        <v>28</v>
      </c>
      <c r="H224" s="17">
        <v>1</v>
      </c>
      <c r="I224" s="57">
        <f>M177</f>
        <v>0</v>
      </c>
      <c r="J224" s="58"/>
      <c r="K224" s="59">
        <f t="shared" si="180"/>
        <v>0</v>
      </c>
      <c r="L224" s="53">
        <f t="shared" si="181"/>
        <v>0</v>
      </c>
      <c r="M224" s="53">
        <f t="shared" si="182"/>
        <v>0</v>
      </c>
    </row>
    <row r="225" spans="1:13" x14ac:dyDescent="0.25">
      <c r="A225" s="14"/>
      <c r="B225" s="13"/>
      <c r="C225" s="13"/>
      <c r="D225" s="13"/>
      <c r="E225" s="13"/>
      <c r="F225" s="20" t="s">
        <v>163</v>
      </c>
      <c r="G225" s="18" t="s">
        <v>28</v>
      </c>
      <c r="H225" s="17">
        <v>1</v>
      </c>
      <c r="I225" s="57">
        <f>M203</f>
        <v>0</v>
      </c>
      <c r="J225" s="58"/>
      <c r="K225" s="59">
        <f t="shared" si="180"/>
        <v>0</v>
      </c>
      <c r="L225" s="53">
        <f t="shared" si="181"/>
        <v>0</v>
      </c>
      <c r="M225" s="53">
        <f t="shared" si="182"/>
        <v>0</v>
      </c>
    </row>
    <row r="226" spans="1:13" s="65" customFormat="1" x14ac:dyDescent="0.25">
      <c r="A226" s="14"/>
      <c r="B226" s="13"/>
      <c r="C226" s="13"/>
      <c r="D226" s="13"/>
      <c r="E226" s="13"/>
      <c r="F226" s="20" t="s">
        <v>212</v>
      </c>
      <c r="G226" s="18" t="s">
        <v>28</v>
      </c>
      <c r="H226" s="17">
        <v>1</v>
      </c>
      <c r="I226" s="57">
        <v>0</v>
      </c>
      <c r="J226" s="58"/>
      <c r="K226" s="59">
        <f t="shared" si="180"/>
        <v>0</v>
      </c>
      <c r="L226" s="53">
        <f t="shared" si="181"/>
        <v>0</v>
      </c>
      <c r="M226" s="53">
        <f t="shared" si="182"/>
        <v>0</v>
      </c>
    </row>
    <row r="227" spans="1:13" s="65" customFormat="1" x14ac:dyDescent="0.25">
      <c r="A227" s="14"/>
      <c r="B227" s="13"/>
      <c r="C227" s="13"/>
      <c r="D227" s="13"/>
      <c r="E227" s="13"/>
      <c r="F227" s="20" t="s">
        <v>211</v>
      </c>
      <c r="G227" s="18" t="s">
        <v>28</v>
      </c>
      <c r="H227" s="17">
        <v>1</v>
      </c>
      <c r="I227" s="57">
        <v>0</v>
      </c>
      <c r="J227" s="58"/>
      <c r="K227" s="59">
        <f t="shared" si="180"/>
        <v>0</v>
      </c>
      <c r="L227" s="53">
        <f t="shared" si="181"/>
        <v>0</v>
      </c>
      <c r="M227" s="53">
        <f t="shared" si="182"/>
        <v>0</v>
      </c>
    </row>
  </sheetData>
  <mergeCells count="42">
    <mergeCell ref="K178:K179"/>
    <mergeCell ref="L178:L179"/>
    <mergeCell ref="M178:M179"/>
    <mergeCell ref="A178:A179"/>
    <mergeCell ref="G178:G179"/>
    <mergeCell ref="H178:H179"/>
    <mergeCell ref="I178:I179"/>
    <mergeCell ref="J178:J179"/>
    <mergeCell ref="K106:K107"/>
    <mergeCell ref="L106:L107"/>
    <mergeCell ref="M106:M107"/>
    <mergeCell ref="A149:A150"/>
    <mergeCell ref="G149:G150"/>
    <mergeCell ref="H149:H150"/>
    <mergeCell ref="I149:I150"/>
    <mergeCell ref="J149:J150"/>
    <mergeCell ref="K149:K150"/>
    <mergeCell ref="L149:L150"/>
    <mergeCell ref="M149:M150"/>
    <mergeCell ref="A106:A107"/>
    <mergeCell ref="G106:G107"/>
    <mergeCell ref="H106:H107"/>
    <mergeCell ref="I106:I107"/>
    <mergeCell ref="J106:J107"/>
    <mergeCell ref="C1:K1"/>
    <mergeCell ref="C2:K2"/>
    <mergeCell ref="C4:K4"/>
    <mergeCell ref="C5:K5"/>
    <mergeCell ref="C6:K6"/>
    <mergeCell ref="F8:M8"/>
    <mergeCell ref="K63:K64"/>
    <mergeCell ref="L63:L64"/>
    <mergeCell ref="M63:M64"/>
    <mergeCell ref="A63:A64"/>
    <mergeCell ref="G63:G64"/>
    <mergeCell ref="H63:H64"/>
    <mergeCell ref="I63:I64"/>
    <mergeCell ref="J63:J64"/>
    <mergeCell ref="M17:M18"/>
    <mergeCell ref="I17:J17"/>
    <mergeCell ref="K17:L17"/>
    <mergeCell ref="H17:H18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Ján Halgaš</cp:lastModifiedBy>
  <cp:lastPrinted>2020-06-30T18:22:35Z</cp:lastPrinted>
  <dcterms:created xsi:type="dcterms:W3CDTF">2018-12-12T08:04:50Z</dcterms:created>
  <dcterms:modified xsi:type="dcterms:W3CDTF">2020-07-17T08:42:28Z</dcterms:modified>
</cp:coreProperties>
</file>