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derla2751998\Documents\Verejné 2026\Potápačský materiál\Súťažné podklady\Zverejnené\"/>
    </mc:Choice>
  </mc:AlternateContent>
  <bookViews>
    <workbookView xWindow="-120" yWindow="-120" windowWidth="29040" windowHeight="15720" activeTab="2"/>
  </bookViews>
  <sheets>
    <sheet name="Časť 1." sheetId="13" r:id="rId1"/>
    <sheet name="Časť 2." sheetId="14" r:id="rId2"/>
    <sheet name="Časť 3." sheetId="7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4" i="13" l="1"/>
  <c r="C1" i="7"/>
  <c r="C1" i="14"/>
  <c r="C1" i="13"/>
  <c r="C34" i="7"/>
  <c r="C29" i="7"/>
  <c r="C20" i="7"/>
  <c r="C82" i="13"/>
  <c r="C59" i="13"/>
  <c r="C56" i="13"/>
  <c r="C26" i="13"/>
  <c r="E42" i="14" l="1"/>
  <c r="G42" i="14" s="1"/>
  <c r="H42" i="14" s="1"/>
  <c r="E41" i="14"/>
  <c r="E40" i="14"/>
  <c r="E39" i="14"/>
  <c r="E38" i="14"/>
  <c r="G38" i="14" s="1"/>
  <c r="H38" i="14" s="1"/>
  <c r="E37" i="14"/>
  <c r="G37" i="14" s="1"/>
  <c r="H37" i="14" s="1"/>
  <c r="E36" i="14"/>
  <c r="G36" i="14" s="1"/>
  <c r="E35" i="14"/>
  <c r="E34" i="14"/>
  <c r="G34" i="14" s="1"/>
  <c r="H34" i="14" s="1"/>
  <c r="E33" i="14"/>
  <c r="G33" i="14" s="1"/>
  <c r="H33" i="14" s="1"/>
  <c r="E32" i="14"/>
  <c r="E31" i="14"/>
  <c r="E30" i="14"/>
  <c r="G30" i="14" s="1"/>
  <c r="H30" i="14" s="1"/>
  <c r="E29" i="14"/>
  <c r="G29" i="14" s="1"/>
  <c r="H29" i="14" s="1"/>
  <c r="E28" i="14"/>
  <c r="G28" i="14" s="1"/>
  <c r="E27" i="14"/>
  <c r="E26" i="14"/>
  <c r="G26" i="14" s="1"/>
  <c r="H26" i="14" s="1"/>
  <c r="E25" i="14"/>
  <c r="G25" i="14" s="1"/>
  <c r="H25" i="14" s="1"/>
  <c r="E24" i="14"/>
  <c r="E23" i="14"/>
  <c r="E22" i="14"/>
  <c r="G22" i="14" s="1"/>
  <c r="H22" i="14" s="1"/>
  <c r="E21" i="14"/>
  <c r="G21" i="14" s="1"/>
  <c r="H21" i="14" s="1"/>
  <c r="E20" i="14"/>
  <c r="G20" i="14" s="1"/>
  <c r="E91" i="13"/>
  <c r="E90" i="13"/>
  <c r="E89" i="13"/>
  <c r="G89" i="13" s="1"/>
  <c r="E88" i="13"/>
  <c r="G88" i="13" s="1"/>
  <c r="H88" i="13" s="1"/>
  <c r="E87" i="13"/>
  <c r="E86" i="13"/>
  <c r="E85" i="13"/>
  <c r="G85" i="13" s="1"/>
  <c r="E84" i="13"/>
  <c r="G84" i="13" s="1"/>
  <c r="H84" i="13" s="1"/>
  <c r="E83" i="13"/>
  <c r="E82" i="13"/>
  <c r="G82" i="13" s="1"/>
  <c r="E81" i="13"/>
  <c r="G81" i="13" s="1"/>
  <c r="E80" i="13"/>
  <c r="G80" i="13" s="1"/>
  <c r="E79" i="13"/>
  <c r="E78" i="13"/>
  <c r="E77" i="13"/>
  <c r="G77" i="13" s="1"/>
  <c r="E76" i="13"/>
  <c r="E75" i="13"/>
  <c r="E74" i="13"/>
  <c r="G74" i="13" s="1"/>
  <c r="E73" i="13"/>
  <c r="G73" i="13" s="1"/>
  <c r="E72" i="13"/>
  <c r="G72" i="13" s="1"/>
  <c r="E71" i="13"/>
  <c r="E70" i="13"/>
  <c r="E69" i="13"/>
  <c r="G69" i="13" s="1"/>
  <c r="E68" i="13"/>
  <c r="E67" i="13"/>
  <c r="G67" i="13" s="1"/>
  <c r="H67" i="13" s="1"/>
  <c r="E66" i="13"/>
  <c r="G66" i="13" s="1"/>
  <c r="E65" i="13"/>
  <c r="G65" i="13" s="1"/>
  <c r="E64" i="13"/>
  <c r="G64" i="13" s="1"/>
  <c r="E63" i="13"/>
  <c r="G63" i="13" s="1"/>
  <c r="H63" i="13" s="1"/>
  <c r="E62" i="13"/>
  <c r="E61" i="13"/>
  <c r="G61" i="13" s="1"/>
  <c r="E60" i="13"/>
  <c r="E59" i="13"/>
  <c r="G59" i="13" s="1"/>
  <c r="H59" i="13" s="1"/>
  <c r="E58" i="13"/>
  <c r="G58" i="13" s="1"/>
  <c r="E57" i="13"/>
  <c r="E56" i="13"/>
  <c r="E55" i="13"/>
  <c r="G55" i="13" s="1"/>
  <c r="H55" i="13" s="1"/>
  <c r="E54" i="13"/>
  <c r="E53" i="13"/>
  <c r="G53" i="13" s="1"/>
  <c r="E52" i="13"/>
  <c r="E51" i="13"/>
  <c r="G51" i="13" s="1"/>
  <c r="H51" i="13" s="1"/>
  <c r="E50" i="13"/>
  <c r="G50" i="13" s="1"/>
  <c r="E49" i="13"/>
  <c r="G49" i="13" s="1"/>
  <c r="E48" i="13"/>
  <c r="G48" i="13" s="1"/>
  <c r="E47" i="13"/>
  <c r="G47" i="13" s="1"/>
  <c r="H47" i="13" s="1"/>
  <c r="E46" i="13"/>
  <c r="E45" i="13"/>
  <c r="G45" i="13" s="1"/>
  <c r="E44" i="13"/>
  <c r="E43" i="13"/>
  <c r="G43" i="13" s="1"/>
  <c r="H43" i="13" s="1"/>
  <c r="E42" i="13"/>
  <c r="G42" i="13" s="1"/>
  <c r="E41" i="13"/>
  <c r="G41" i="13" s="1"/>
  <c r="E40" i="13"/>
  <c r="G40" i="13" s="1"/>
  <c r="E39" i="13"/>
  <c r="G39" i="13" s="1"/>
  <c r="H39" i="13" s="1"/>
  <c r="E38" i="13"/>
  <c r="E37" i="13"/>
  <c r="G37" i="13" s="1"/>
  <c r="E36" i="13"/>
  <c r="E35" i="13"/>
  <c r="G35" i="13" s="1"/>
  <c r="H35" i="13" s="1"/>
  <c r="E34" i="13"/>
  <c r="G34" i="13" s="1"/>
  <c r="E33" i="13"/>
  <c r="G33" i="13" s="1"/>
  <c r="E32" i="13"/>
  <c r="G32" i="13" s="1"/>
  <c r="E31" i="13"/>
  <c r="G31" i="13" s="1"/>
  <c r="H31" i="13" s="1"/>
  <c r="E30" i="13"/>
  <c r="E29" i="13"/>
  <c r="G29" i="13" s="1"/>
  <c r="E28" i="13"/>
  <c r="E27" i="13"/>
  <c r="G27" i="13" s="1"/>
  <c r="H27" i="13" s="1"/>
  <c r="E26" i="13"/>
  <c r="G26" i="13" s="1"/>
  <c r="G57" i="13" l="1"/>
  <c r="H57" i="13" s="1"/>
  <c r="G86" i="13"/>
  <c r="H86" i="13" s="1"/>
  <c r="H82" i="13"/>
  <c r="H80" i="13"/>
  <c r="G78" i="13"/>
  <c r="H78" i="13" s="1"/>
  <c r="G76" i="13"/>
  <c r="H76" i="13" s="1"/>
  <c r="H74" i="13"/>
  <c r="H72" i="13"/>
  <c r="G70" i="13"/>
  <c r="H70" i="13" s="1"/>
  <c r="G68" i="13"/>
  <c r="H68" i="13" s="1"/>
  <c r="H66" i="13"/>
  <c r="H64" i="13"/>
  <c r="G62" i="13"/>
  <c r="H62" i="13" s="1"/>
  <c r="G60" i="13"/>
  <c r="H60" i="13" s="1"/>
  <c r="H58" i="13"/>
  <c r="G56" i="13"/>
  <c r="H56" i="13" s="1"/>
  <c r="G54" i="13"/>
  <c r="H54" i="13" s="1"/>
  <c r="G52" i="13"/>
  <c r="H52" i="13" s="1"/>
  <c r="H50" i="13"/>
  <c r="H48" i="13"/>
  <c r="G46" i="13"/>
  <c r="H46" i="13" s="1"/>
  <c r="G44" i="13"/>
  <c r="H44" i="13" s="1"/>
  <c r="H42" i="13"/>
  <c r="H40" i="13"/>
  <c r="G38" i="13"/>
  <c r="H38" i="13" s="1"/>
  <c r="G36" i="13"/>
  <c r="H36" i="13" s="1"/>
  <c r="H34" i="13"/>
  <c r="H32" i="13"/>
  <c r="G30" i="13"/>
  <c r="H30" i="13" s="1"/>
  <c r="G28" i="13"/>
  <c r="H28" i="13" s="1"/>
  <c r="H26" i="13"/>
  <c r="G41" i="14"/>
  <c r="H41" i="14" s="1"/>
  <c r="D46" i="14"/>
  <c r="G90" i="13"/>
  <c r="H90" i="13" s="1"/>
  <c r="G24" i="14"/>
  <c r="H24" i="14" s="1"/>
  <c r="G32" i="14"/>
  <c r="H32" i="14" s="1"/>
  <c r="G40" i="14"/>
  <c r="H40" i="14" s="1"/>
  <c r="H20" i="14"/>
  <c r="G23" i="14"/>
  <c r="H23" i="14" s="1"/>
  <c r="G27" i="14"/>
  <c r="H27" i="14" s="1"/>
  <c r="H28" i="14"/>
  <c r="G31" i="14"/>
  <c r="H31" i="14" s="1"/>
  <c r="G35" i="14"/>
  <c r="H35" i="14" s="1"/>
  <c r="H36" i="14"/>
  <c r="G39" i="14"/>
  <c r="H39" i="14" s="1"/>
  <c r="H29" i="13"/>
  <c r="H33" i="13"/>
  <c r="H37" i="13"/>
  <c r="H41" i="13"/>
  <c r="H45" i="13"/>
  <c r="H49" i="13"/>
  <c r="H53" i="13"/>
  <c r="H61" i="13"/>
  <c r="H65" i="13"/>
  <c r="H69" i="13"/>
  <c r="H73" i="13"/>
  <c r="H77" i="13"/>
  <c r="H81" i="13"/>
  <c r="H85" i="13"/>
  <c r="H89" i="13"/>
  <c r="G71" i="13"/>
  <c r="H71" i="13" s="1"/>
  <c r="G75" i="13"/>
  <c r="H75" i="13" s="1"/>
  <c r="G79" i="13"/>
  <c r="H79" i="13" s="1"/>
  <c r="G83" i="13"/>
  <c r="H83" i="13" s="1"/>
  <c r="G87" i="13"/>
  <c r="H87" i="13" s="1"/>
  <c r="G91" i="13"/>
  <c r="H91" i="13" s="1"/>
  <c r="E40" i="7"/>
  <c r="E39" i="7"/>
  <c r="E37" i="7"/>
  <c r="G37" i="7" s="1"/>
  <c r="H37" i="7" s="1"/>
  <c r="E20" i="7"/>
  <c r="E21" i="7"/>
  <c r="G21" i="7" s="1"/>
  <c r="E38" i="7"/>
  <c r="G38" i="7" s="1"/>
  <c r="H38" i="7" s="1"/>
  <c r="E36" i="7"/>
  <c r="E35" i="7"/>
  <c r="E34" i="7"/>
  <c r="G34" i="7" s="1"/>
  <c r="H34" i="7" s="1"/>
  <c r="E33" i="7"/>
  <c r="G33" i="7" s="1"/>
  <c r="H33" i="7" s="1"/>
  <c r="E32" i="7"/>
  <c r="E31" i="7"/>
  <c r="E30" i="7"/>
  <c r="G30" i="7" s="1"/>
  <c r="H30" i="7" s="1"/>
  <c r="E29" i="7"/>
  <c r="G29" i="7" s="1"/>
  <c r="H29" i="7" s="1"/>
  <c r="E28" i="7"/>
  <c r="E27" i="7"/>
  <c r="E26" i="7"/>
  <c r="G26" i="7" s="1"/>
  <c r="H26" i="7" s="1"/>
  <c r="E25" i="7"/>
  <c r="G25" i="7" s="1"/>
  <c r="H25" i="7" s="1"/>
  <c r="E24" i="7"/>
  <c r="E23" i="7"/>
  <c r="E22" i="7"/>
  <c r="G22" i="7" s="1"/>
  <c r="H22" i="7" s="1"/>
  <c r="D44" i="7" l="1"/>
  <c r="G20" i="7"/>
  <c r="H20" i="7" s="1"/>
  <c r="G40" i="7"/>
  <c r="H40" i="7" s="1"/>
  <c r="G39" i="7"/>
  <c r="H39" i="7" s="1"/>
  <c r="H21" i="7"/>
  <c r="G36" i="7"/>
  <c r="H36" i="7" s="1"/>
  <c r="G32" i="7"/>
  <c r="H32" i="7" s="1"/>
  <c r="G35" i="7"/>
  <c r="H35" i="7" s="1"/>
  <c r="G28" i="7"/>
  <c r="H28" i="7" s="1"/>
  <c r="G31" i="7"/>
  <c r="H31" i="7" s="1"/>
  <c r="G24" i="7"/>
  <c r="H24" i="7" s="1"/>
  <c r="G27" i="7"/>
  <c r="H27" i="7" s="1"/>
  <c r="G23" i="7"/>
  <c r="H23" i="7" s="1"/>
  <c r="E20" i="13"/>
  <c r="G20" i="13" l="1"/>
  <c r="H20" i="13" s="1"/>
  <c r="E23" i="13"/>
  <c r="G23" i="13" s="1"/>
  <c r="H23" i="13" l="1"/>
  <c r="E22" i="13"/>
  <c r="G22" i="13" s="1"/>
  <c r="H22" i="13" l="1"/>
  <c r="E24" i="13"/>
  <c r="C21" i="13"/>
  <c r="E21" i="13" s="1"/>
  <c r="E25" i="13"/>
  <c r="G25" i="13" s="1"/>
  <c r="H25" i="13" s="1"/>
  <c r="G24" i="13" l="1"/>
  <c r="H24" i="13" s="1"/>
  <c r="G21" i="13"/>
  <c r="H21" i="13" s="1"/>
  <c r="D95" i="13"/>
</calcChain>
</file>

<file path=xl/sharedStrings.xml><?xml version="1.0" encoding="utf-8"?>
<sst xmlns="http://schemas.openxmlformats.org/spreadsheetml/2006/main" count="215" uniqueCount="158">
  <si>
    <t>P.č.</t>
  </si>
  <si>
    <t>Popis</t>
  </si>
  <si>
    <t>Cena v EUR spolu 
s DPH</t>
  </si>
  <si>
    <t>Sadzba DPH 
v %</t>
  </si>
  <si>
    <t>Výška DPH v EUR</t>
  </si>
  <si>
    <t>Jednotková cena v EUR za kus 
bez DPH</t>
  </si>
  <si>
    <t>Celková cena v EUR 
bez DPH</t>
  </si>
  <si>
    <t>Vyplní uchádzač</t>
  </si>
  <si>
    <t>Predmet zákazky:</t>
  </si>
  <si>
    <t>Uchádzač vypĺňa len zelenou podfarbené bunky</t>
  </si>
  <si>
    <t>Identifikačné údaje uchádzača</t>
  </si>
  <si>
    <t xml:space="preserve">Obchodné meno/názov: </t>
  </si>
  <si>
    <t xml:space="preserve">Sídlo/miesto podnikania: </t>
  </si>
  <si>
    <t>Štatutárny zástupca:</t>
  </si>
  <si>
    <t>IČO:</t>
  </si>
  <si>
    <t>IČ DPH:</t>
  </si>
  <si>
    <t>Telefónne číslo:</t>
  </si>
  <si>
    <t>E-mailová adresa:</t>
  </si>
  <si>
    <t>Daňový status:</t>
  </si>
  <si>
    <t xml:space="preserve">v.............................................., dňa </t>
  </si>
  <si>
    <t>podpis osoby oprávnenej konať za uchádzača</t>
  </si>
  <si>
    <r>
      <rPr>
        <b/>
        <sz val="11"/>
        <rFont val="Times New Roman"/>
        <family val="1"/>
        <charset val="238"/>
      </rPr>
      <t xml:space="preserve">Čestné vyhlásenie: </t>
    </r>
    <r>
      <rPr>
        <sz val="11"/>
        <rFont val="Times New Roman"/>
        <family val="1"/>
        <charset val="238"/>
      </rPr>
      <t xml:space="preserve">postupujem v súlade s etickým kódexom uchádzača vydaným Úradom pre verejné obstarávanie: https://www.uvo.gov.sk/zaujemcauchadzac/eticky-kodex-zaujemcu-uchadzaca-54b.html </t>
    </r>
  </si>
  <si>
    <t>príloha č. 2</t>
  </si>
  <si>
    <t>Štrukturovaný rozpočet - Návrh na plnenie kritérií</t>
  </si>
  <si>
    <t>Predpokladaný počet kusov</t>
  </si>
  <si>
    <t xml:space="preserve">Návrh na plnenie kritérií </t>
  </si>
  <si>
    <t>Celková cena za poskytnutie predmetu zákazky vyjadrená v EUR bez DPH</t>
  </si>
  <si>
    <t>Potápačská maska</t>
  </si>
  <si>
    <t>Potápačská maska celotvárová s komunikačným zariadením</t>
  </si>
  <si>
    <t>Potápačská maska celotvárová:</t>
  </si>
  <si>
    <t>Posuvná lišta a držiak pre uchytenie malého svietidla na boku FFM.</t>
  </si>
  <si>
    <t>Podvodná komunikácia</t>
  </si>
  <si>
    <t xml:space="preserve">Dýchacia trubica </t>
  </si>
  <si>
    <t>Dýchacie automatiky (set)</t>
  </si>
  <si>
    <t>Dýchacia automatika</t>
  </si>
  <si>
    <t>Tlakomer (manometer)</t>
  </si>
  <si>
    <t>Taška</t>
  </si>
  <si>
    <r>
      <t>Potápačský oblek neoprénový s kuklovou vestou</t>
    </r>
    <r>
      <rPr>
        <b/>
        <sz val="11"/>
        <color rgb="FF0000FF"/>
        <rFont val="Arial Narrow"/>
        <family val="2"/>
        <charset val="238"/>
      </rPr>
      <t xml:space="preserve"> </t>
    </r>
  </si>
  <si>
    <t>Potápačské rukavice neoprénové 5 mm</t>
  </si>
  <si>
    <t>Potápačské rukavice neoprénové 3 mm</t>
  </si>
  <si>
    <t xml:space="preserve">Neoprénové botičky (pár) </t>
  </si>
  <si>
    <t xml:space="preserve">Potápačská kukla </t>
  </si>
  <si>
    <t xml:space="preserve">Potápačský oblek neoprénový krátky (shorty) </t>
  </si>
  <si>
    <t>Plutvy kanálové s pružinami</t>
  </si>
  <si>
    <t xml:space="preserve">Plutvy s plnou pätou </t>
  </si>
  <si>
    <t xml:space="preserve">Potápačská fľaša 15 l/230 bar </t>
  </si>
  <si>
    <t xml:space="preserve">Potápačské fľaše Twin set "DIR" 2x10 l/300 Bar </t>
  </si>
  <si>
    <t xml:space="preserve">Potápačské fľaše Twin set "DIR" 2x12 l/230 Bar </t>
  </si>
  <si>
    <t xml:space="preserve">Potápačský oblek suchý s oddeliteľnou kuklou </t>
  </si>
  <si>
    <t xml:space="preserve">Trekové boty k suchému obleku </t>
  </si>
  <si>
    <t xml:space="preserve">Suché rukavice s rýchlo upevňovacím systémom na suchý oblek </t>
  </si>
  <si>
    <t xml:space="preserve">Potápačský oblek suchý so samostatným nafukovacím systémom a oddeliteľnou kuklou  </t>
  </si>
  <si>
    <t>Suchý potápačský oblek</t>
  </si>
  <si>
    <t>Samostatný nafukovací systém pre suchý oblek</t>
  </si>
  <si>
    <t>Zimná vložka do suchého obleku</t>
  </si>
  <si>
    <t xml:space="preserve">Letná vložka do suchého obleku </t>
  </si>
  <si>
    <t xml:space="preserve">Termo izolačné ponožky do suchého obleku </t>
  </si>
  <si>
    <t>Potápačský počítač so sondou</t>
  </si>
  <si>
    <t>Potápačský počítač so sondou (Tek)</t>
  </si>
  <si>
    <t>Vysielač pre potápačský počítač</t>
  </si>
  <si>
    <t>Kompas</t>
  </si>
  <si>
    <t>Hĺbkomer</t>
  </si>
  <si>
    <t xml:space="preserve">Potápačské krídlo pre MONO zostavu a nosný postroj s backplatom </t>
  </si>
  <si>
    <t>Nosný popruhový postroj s backplatom:</t>
  </si>
  <si>
    <t>Potápačské krídlo MONO</t>
  </si>
  <si>
    <t xml:space="preserve">Potápačské krídlo pre TWIN zostavu a nosný postroj s backplatom </t>
  </si>
  <si>
    <t>29.2</t>
  </si>
  <si>
    <t>Potápačské krídlo TWIN:</t>
  </si>
  <si>
    <t>Závažie sáčkové (celková hmotnosť 15 kg)</t>
  </si>
  <si>
    <t>V-závažie pevné 3 kg</t>
  </si>
  <si>
    <t xml:space="preserve">Vak na prepravu výstroje </t>
  </si>
  <si>
    <t>Wetnotes</t>
  </si>
  <si>
    <t>Navigačné značky na vodiacu šnúru (sada)</t>
  </si>
  <si>
    <t>Potápačský nôž jacketový</t>
  </si>
  <si>
    <t>Potápačský nôž hlavný</t>
  </si>
  <si>
    <t>Dekompresná bója</t>
  </si>
  <si>
    <t xml:space="preserve">Potápačské svietidlo hlavné </t>
  </si>
  <si>
    <t>Potápačské svietidlo záložné</t>
  </si>
  <si>
    <t xml:space="preserve">Signálna hladinová bója </t>
  </si>
  <si>
    <t xml:space="preserve">Navijak malý (osobná cievka) </t>
  </si>
  <si>
    <t>Navijak veľký</t>
  </si>
  <si>
    <t>Karabína veľká</t>
  </si>
  <si>
    <t>Dvojkarabína nerezová-doubleender (sada)</t>
  </si>
  <si>
    <t>Jednokarabína s očkom nerezová (conical) (sada)</t>
  </si>
  <si>
    <t>Potápačský úväz 1,5 m a dve karabíny HMS</t>
  </si>
  <si>
    <t>Elektricky vyhrievané podoblečenie (vesta)</t>
  </si>
  <si>
    <t>Elektricky vyhrievané rukavice</t>
  </si>
  <si>
    <t xml:space="preserve">Kanistrový zdroj s možnosťou napojenia vyhrievaného podoblečenia </t>
  </si>
  <si>
    <t xml:space="preserve">Deco systém </t>
  </si>
  <si>
    <t>50.1</t>
  </si>
  <si>
    <t>Potápačská fľaša</t>
  </si>
  <si>
    <t>50.2</t>
  </si>
  <si>
    <t>50.3</t>
  </si>
  <si>
    <t>Tlakomer</t>
  </si>
  <si>
    <t>50.4</t>
  </si>
  <si>
    <t>Doplnky pre Deco zostavu</t>
  </si>
  <si>
    <t>Sidemount – systém potápačského krídla s bočnou montážou</t>
  </si>
  <si>
    <t xml:space="preserve">Hliníkové fľaše k sidemout systému </t>
  </si>
  <si>
    <t>Dýchacie automatiky k sidemount postroju</t>
  </si>
  <si>
    <t xml:space="preserve">Tech short </t>
  </si>
  <si>
    <t>Tech vrecko na nohu</t>
  </si>
  <si>
    <r>
      <rPr>
        <b/>
        <sz val="10"/>
        <rFont val="Times New Roman"/>
        <family val="1"/>
        <charset val="238"/>
      </rPr>
      <t>Materiálno-technické vybavenie potápačov PZ (špecializovaná technika)</t>
    </r>
    <r>
      <rPr>
        <b/>
        <sz val="14"/>
        <rFont val="Times New Roman"/>
        <family val="1"/>
        <charset val="238"/>
      </rPr>
      <t xml:space="preserve">                                                   </t>
    </r>
  </si>
  <si>
    <t>Jednolúčový skenovací sonar</t>
  </si>
  <si>
    <t>Sonarová hlava</t>
  </si>
  <si>
    <t>Stojan pre sonarovú hlavu</t>
  </si>
  <si>
    <t>Prepravný kontajner pre stojan</t>
  </si>
  <si>
    <t>Prepojovací kábel 150m</t>
  </si>
  <si>
    <t>GPS</t>
  </si>
  <si>
    <t>Interface unit</t>
  </si>
  <si>
    <t>Sofvér na spracovanie dát s notebookom</t>
  </si>
  <si>
    <t>Externá klávesnica</t>
  </si>
  <si>
    <t>Dokumentačné podvodné zariadenie (fotoaparát so svetlami)</t>
  </si>
  <si>
    <t>80.1</t>
  </si>
  <si>
    <t xml:space="preserve">Fotoaparát </t>
  </si>
  <si>
    <t>80.2</t>
  </si>
  <si>
    <t>Objektív</t>
  </si>
  <si>
    <t>80.3</t>
  </si>
  <si>
    <t>Vodotesné puzdro s príslušenstvom</t>
  </si>
  <si>
    <t>80.4</t>
  </si>
  <si>
    <t>Vodotesné blesky s videosvetlom</t>
  </si>
  <si>
    <t>Prenosný sonar s príslušenstvom na čln</t>
  </si>
  <si>
    <t>81.1</t>
  </si>
  <si>
    <t xml:space="preserve">Sonar </t>
  </si>
  <si>
    <t>81.2</t>
  </si>
  <si>
    <t xml:space="preserve">Prídavna 360 sonda s napájacím káblom a držiakom </t>
  </si>
  <si>
    <t>81.3</t>
  </si>
  <si>
    <t>Držiak na sondu s montážnou doskou na monitor</t>
  </si>
  <si>
    <t>81.4</t>
  </si>
  <si>
    <t>Akumulátor  12,8 V /100 Ah s nabíjačkou.</t>
  </si>
  <si>
    <t>81.5</t>
  </si>
  <si>
    <t>Vodotesný box na sonar</t>
  </si>
  <si>
    <t>81.6</t>
  </si>
  <si>
    <t>Vodotesný box na 360 sondu</t>
  </si>
  <si>
    <r>
      <rPr>
        <b/>
        <sz val="10"/>
        <rFont val="Times New Roman"/>
        <family val="1"/>
        <charset val="238"/>
      </rPr>
      <t xml:space="preserve">Materiálno-technické vybavenie jednotlivca (individuálna výstroj potápača) </t>
    </r>
    <r>
      <rPr>
        <b/>
        <sz val="14"/>
        <rFont val="Times New Roman"/>
        <family val="1"/>
        <charset val="238"/>
      </rPr>
      <t xml:space="preserve">                                                 </t>
    </r>
  </si>
  <si>
    <r>
      <rPr>
        <b/>
        <sz val="10"/>
        <rFont val="Times New Roman"/>
        <family val="1"/>
        <charset val="238"/>
      </rPr>
      <t>Materiálno-technické vybavenie potápačskej skupiny (výstroj skupiny)</t>
    </r>
    <r>
      <rPr>
        <b/>
        <sz val="14"/>
        <rFont val="Times New Roman"/>
        <family val="1"/>
        <charset val="238"/>
      </rPr>
      <t xml:space="preserve">                                       </t>
    </r>
  </si>
  <si>
    <t xml:space="preserve">Potápačský oblek suchý gumový </t>
  </si>
  <si>
    <t>Ochranná kombinéza na suchý potápačský oblek</t>
  </si>
  <si>
    <t>Potápačské lano</t>
  </si>
  <si>
    <t>Vyzdvihovacie vaky</t>
  </si>
  <si>
    <t>Servisný set (servisný kufrík)</t>
  </si>
  <si>
    <t>Prístroj s uzatvoreným okruhom dýchania (CCR)</t>
  </si>
  <si>
    <t>Booster</t>
  </si>
  <si>
    <t xml:space="preserve">Zmiešavač plynov </t>
  </si>
  <si>
    <r>
      <t>Analyzátor plynov O</t>
    </r>
    <r>
      <rPr>
        <b/>
        <vertAlign val="subscript"/>
        <sz val="11"/>
        <color rgb="FF000000"/>
        <rFont val="Arial Narrow"/>
        <family val="2"/>
        <charset val="238"/>
      </rPr>
      <t>2</t>
    </r>
    <r>
      <rPr>
        <b/>
        <sz val="11"/>
        <color rgb="FF000000"/>
        <rFont val="Arial Narrow"/>
        <family val="2"/>
        <charset val="238"/>
      </rPr>
      <t>/He</t>
    </r>
  </si>
  <si>
    <t>Kompenzátor vztlaku  pre použitie s rebreatherom</t>
  </si>
  <si>
    <t>Zásobník na hélium</t>
  </si>
  <si>
    <t>Zásobník na kyslík</t>
  </si>
  <si>
    <t xml:space="preserve">Prenosný benzínový vysokotlakový kompresor </t>
  </si>
  <si>
    <t>Ručný podvodný detektor kovov</t>
  </si>
  <si>
    <r>
      <t>Kontrolný povrchový tlakomer O</t>
    </r>
    <r>
      <rPr>
        <b/>
        <vertAlign val="subscript"/>
        <sz val="11"/>
        <color rgb="FF000000"/>
        <rFont val="Arial Narrow"/>
        <family val="2"/>
        <charset val="238"/>
      </rPr>
      <t>2</t>
    </r>
  </si>
  <si>
    <t>Kontrolný povrchový tlakomer Nitrox</t>
  </si>
  <si>
    <t>Absorbent Sodalime do CCR</t>
  </si>
  <si>
    <t>N2 plniaci konektor</t>
  </si>
  <si>
    <t>Kyslíkový plniaci adaptér</t>
  </si>
  <si>
    <t>Kyslíková vazelína</t>
  </si>
  <si>
    <t>Molle ochranný kryt na rebreather</t>
  </si>
  <si>
    <t>MP Test Kit</t>
  </si>
  <si>
    <t>Amphora Flow meter alebo ekvivalent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</si>
</sst>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[Red]#,##0.00\ &quot;€&quot;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8"/>
      <name val="MS Sans Serif"/>
      <charset val="1"/>
    </font>
    <font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u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rgb="FF0000FF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vertAlign val="subscript"/>
      <sz val="11"/>
      <color rgb="FF000000"/>
      <name val="Arial Narrow"/>
      <family val="2"/>
      <charset val="238"/>
    </font>
    <font>
      <sz val="1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EFF9E1"/>
        <bgColor rgb="FF000000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12" fillId="0" borderId="0" applyAlignment="0">
      <alignment vertical="top"/>
      <protection locked="0"/>
    </xf>
    <xf numFmtId="0" fontId="12" fillId="0" borderId="0" applyAlignment="0">
      <alignment vertical="top" wrapText="1"/>
      <protection locked="0"/>
    </xf>
  </cellStyleXfs>
  <cellXfs count="104">
    <xf numFmtId="0" fontId="0" fillId="0" borderId="0" xfId="0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/>
    <xf numFmtId="164" fontId="6" fillId="0" borderId="0" xfId="0" applyNumberFormat="1" applyFont="1"/>
    <xf numFmtId="164" fontId="7" fillId="0" borderId="0" xfId="0" applyNumberFormat="1" applyFont="1"/>
    <xf numFmtId="0" fontId="3" fillId="0" borderId="3" xfId="0" applyFont="1" applyBorder="1" applyAlignment="1"/>
    <xf numFmtId="4" fontId="3" fillId="0" borderId="3" xfId="0" applyNumberFormat="1" applyFont="1" applyBorder="1" applyAlignment="1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4" fontId="3" fillId="0" borderId="0" xfId="0" applyNumberFormat="1" applyFont="1"/>
    <xf numFmtId="3" fontId="9" fillId="4" borderId="7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/>
    </xf>
    <xf numFmtId="0" fontId="3" fillId="5" borderId="4" xfId="0" applyFont="1" applyFill="1" applyBorder="1"/>
    <xf numFmtId="4" fontId="4" fillId="0" borderId="0" xfId="0" applyNumberFormat="1" applyFont="1" applyAlignment="1">
      <alignment horizontal="right" vertical="center"/>
    </xf>
    <xf numFmtId="2" fontId="9" fillId="4" borderId="14" xfId="0" applyNumberFormat="1" applyFont="1" applyFill="1" applyBorder="1" applyAlignment="1">
      <alignment horizontal="center" vertical="center" wrapText="1"/>
    </xf>
    <xf numFmtId="4" fontId="9" fillId="5" borderId="33" xfId="2" applyNumberFormat="1" applyFont="1" applyFill="1" applyBorder="1" applyAlignment="1">
      <alignment horizontal="center" vertical="center" wrapText="1"/>
    </xf>
    <xf numFmtId="4" fontId="10" fillId="8" borderId="33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16" fontId="2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6" borderId="19" xfId="3" applyFont="1" applyFill="1" applyBorder="1" applyAlignment="1">
      <alignment horizontal="center" vertical="center"/>
      <protection locked="0"/>
    </xf>
    <xf numFmtId="0" fontId="13" fillId="6" borderId="20" xfId="3" applyFont="1" applyFill="1" applyBorder="1" applyAlignment="1">
      <alignment horizontal="center" vertical="center"/>
      <protection locked="0"/>
    </xf>
    <xf numFmtId="0" fontId="13" fillId="6" borderId="21" xfId="3" applyFont="1" applyFill="1" applyBorder="1" applyAlignment="1">
      <alignment horizontal="center" vertical="center"/>
      <protection locked="0"/>
    </xf>
    <xf numFmtId="0" fontId="19" fillId="6" borderId="22" xfId="3" applyFont="1" applyFill="1" applyBorder="1" applyAlignment="1">
      <alignment horizontal="center" vertical="center" wrapText="1"/>
      <protection locked="0"/>
    </xf>
    <xf numFmtId="0" fontId="19" fillId="6" borderId="23" xfId="3" applyFont="1" applyFill="1" applyBorder="1" applyAlignment="1">
      <alignment horizontal="center" vertical="center" wrapText="1"/>
      <protection locked="0"/>
    </xf>
    <xf numFmtId="0" fontId="19" fillId="6" borderId="24" xfId="3" applyFont="1" applyFill="1" applyBorder="1" applyAlignment="1">
      <alignment horizontal="center" vertical="center" wrapText="1"/>
      <protection locked="0"/>
    </xf>
    <xf numFmtId="0" fontId="18" fillId="5" borderId="25" xfId="3" applyFont="1" applyFill="1" applyBorder="1" applyAlignment="1">
      <alignment horizontal="center" vertical="center"/>
      <protection locked="0"/>
    </xf>
    <xf numFmtId="0" fontId="18" fillId="5" borderId="32" xfId="3" applyFont="1" applyFill="1" applyBorder="1" applyAlignment="1">
      <alignment horizontal="center" vertical="center"/>
      <protection locked="0"/>
    </xf>
    <xf numFmtId="0" fontId="14" fillId="0" borderId="6" xfId="3" applyFont="1" applyFill="1" applyBorder="1" applyAlignment="1" applyProtection="1">
      <alignment vertical="center"/>
    </xf>
    <xf numFmtId="0" fontId="14" fillId="0" borderId="7" xfId="3" applyFont="1" applyFill="1" applyBorder="1" applyAlignment="1" applyProtection="1">
      <alignment vertical="center"/>
    </xf>
    <xf numFmtId="0" fontId="13" fillId="7" borderId="7" xfId="3" applyFont="1" applyFill="1" applyBorder="1" applyAlignment="1">
      <alignment horizontal="center" vertical="top"/>
      <protection locked="0"/>
    </xf>
    <xf numFmtId="0" fontId="13" fillId="7" borderId="8" xfId="3" applyFont="1" applyFill="1" applyBorder="1" applyAlignment="1">
      <alignment horizontal="center" vertical="top"/>
      <protection locked="0"/>
    </xf>
    <xf numFmtId="4" fontId="19" fillId="0" borderId="31" xfId="4" applyNumberFormat="1" applyFont="1" applyFill="1" applyBorder="1" applyAlignment="1" applyProtection="1">
      <alignment horizontal="center" vertical="center" wrapText="1"/>
    </xf>
    <xf numFmtId="4" fontId="19" fillId="0" borderId="32" xfId="4" applyNumberFormat="1" applyFont="1" applyFill="1" applyBorder="1" applyAlignment="1" applyProtection="1">
      <alignment horizontal="center" vertical="center" wrapText="1"/>
    </xf>
    <xf numFmtId="0" fontId="14" fillId="0" borderId="9" xfId="3" applyFont="1" applyFill="1" applyBorder="1" applyAlignment="1" applyProtection="1">
      <alignment vertical="center"/>
    </xf>
    <xf numFmtId="0" fontId="14" fillId="0" borderId="4" xfId="3" applyFont="1" applyFill="1" applyBorder="1" applyAlignment="1" applyProtection="1">
      <alignment vertical="center"/>
    </xf>
    <xf numFmtId="0" fontId="13" fillId="7" borderId="15" xfId="3" applyFont="1" applyFill="1" applyBorder="1" applyAlignment="1">
      <alignment horizontal="center" vertical="top"/>
      <protection locked="0"/>
    </xf>
    <xf numFmtId="0" fontId="13" fillId="7" borderId="26" xfId="3" applyFont="1" applyFill="1" applyBorder="1" applyAlignment="1">
      <alignment horizontal="center" vertical="top"/>
      <protection locked="0"/>
    </xf>
    <xf numFmtId="0" fontId="13" fillId="7" borderId="27" xfId="3" applyFont="1" applyFill="1" applyBorder="1" applyAlignment="1">
      <alignment horizontal="center" vertical="top"/>
      <protection locked="0"/>
    </xf>
    <xf numFmtId="0" fontId="13" fillId="7" borderId="31" xfId="4" applyFont="1" applyFill="1" applyBorder="1" applyAlignment="1" applyProtection="1">
      <alignment horizontal="left"/>
    </xf>
    <xf numFmtId="0" fontId="13" fillId="7" borderId="25" xfId="4" applyFont="1" applyFill="1" applyBorder="1" applyAlignment="1" applyProtection="1">
      <alignment horizontal="left"/>
    </xf>
    <xf numFmtId="0" fontId="13" fillId="7" borderId="32" xfId="4" applyFont="1" applyFill="1" applyBorder="1" applyAlignment="1" applyProtection="1">
      <alignment horizontal="left"/>
    </xf>
    <xf numFmtId="0" fontId="17" fillId="7" borderId="31" xfId="4" applyFont="1" applyFill="1" applyBorder="1" applyAlignment="1" applyProtection="1">
      <alignment horizontal="center" wrapText="1"/>
    </xf>
    <xf numFmtId="0" fontId="17" fillId="7" borderId="32" xfId="4" applyFont="1" applyFill="1" applyBorder="1" applyAlignment="1" applyProtection="1">
      <alignment horizontal="center" wrapText="1"/>
    </xf>
    <xf numFmtId="0" fontId="15" fillId="0" borderId="10" xfId="3" applyFont="1" applyFill="1" applyBorder="1" applyAlignment="1">
      <alignment vertical="top"/>
      <protection locked="0"/>
    </xf>
    <xf numFmtId="0" fontId="15" fillId="0" borderId="5" xfId="3" applyFont="1" applyFill="1" applyBorder="1" applyAlignment="1">
      <alignment vertical="top"/>
      <protection locked="0"/>
    </xf>
    <xf numFmtId="0" fontId="13" fillId="7" borderId="28" xfId="3" applyFont="1" applyFill="1" applyBorder="1" applyAlignment="1">
      <alignment horizontal="center" vertical="top"/>
      <protection locked="0"/>
    </xf>
    <xf numFmtId="0" fontId="13" fillId="7" borderId="29" xfId="3" applyFont="1" applyFill="1" applyBorder="1" applyAlignment="1">
      <alignment horizontal="center" vertical="top"/>
      <protection locked="0"/>
    </xf>
    <xf numFmtId="0" fontId="13" fillId="7" borderId="30" xfId="3" applyFont="1" applyFill="1" applyBorder="1" applyAlignment="1">
      <alignment horizontal="center" vertical="top"/>
      <protection locked="0"/>
    </xf>
    <xf numFmtId="0" fontId="5" fillId="0" borderId="1" xfId="1" applyFont="1" applyFill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4" fontId="8" fillId="4" borderId="12" xfId="0" applyNumberFormat="1" applyFont="1" applyFill="1" applyBorder="1" applyAlignment="1">
      <alignment horizontal="center" vertical="center" wrapText="1"/>
    </xf>
    <xf numFmtId="4" fontId="8" fillId="4" borderId="11" xfId="0" applyNumberFormat="1" applyFont="1" applyFill="1" applyBorder="1" applyAlignment="1">
      <alignment horizontal="center" vertical="center" wrapText="1"/>
    </xf>
    <xf numFmtId="4" fontId="8" fillId="4" borderId="13" xfId="0" applyNumberFormat="1" applyFont="1" applyFill="1" applyBorder="1" applyAlignment="1">
      <alignment horizontal="center" vertical="center" wrapText="1"/>
    </xf>
    <xf numFmtId="1" fontId="8" fillId="4" borderId="7" xfId="0" applyNumberFormat="1" applyFont="1" applyFill="1" applyBorder="1" applyAlignment="1">
      <alignment horizontal="center" vertical="center" wrapText="1"/>
    </xf>
    <xf numFmtId="1" fontId="8" fillId="4" borderId="4" xfId="0" applyNumberFormat="1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" fontId="8" fillId="4" borderId="16" xfId="0" applyNumberFormat="1" applyFont="1" applyFill="1" applyBorder="1" applyAlignment="1">
      <alignment horizontal="center" vertical="center" wrapText="1"/>
    </xf>
    <xf numFmtId="4" fontId="8" fillId="4" borderId="17" xfId="0" applyNumberFormat="1" applyFont="1" applyFill="1" applyBorder="1" applyAlignment="1">
      <alignment horizontal="center" vertical="center" wrapText="1"/>
    </xf>
    <xf numFmtId="4" fontId="8" fillId="4" borderId="18" xfId="0" applyNumberFormat="1" applyFont="1" applyFill="1" applyBorder="1" applyAlignment="1">
      <alignment horizontal="center" vertical="center" wrapText="1"/>
    </xf>
    <xf numFmtId="0" fontId="15" fillId="0" borderId="25" xfId="4" applyFont="1" applyFill="1" applyBorder="1" applyAlignment="1" applyProtection="1">
      <alignment horizontal="left" vertical="center" wrapText="1"/>
    </xf>
    <xf numFmtId="0" fontId="19" fillId="0" borderId="31" xfId="4" applyFont="1" applyFill="1" applyBorder="1" applyAlignment="1" applyProtection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16" fillId="0" borderId="31" xfId="4" applyFont="1" applyFill="1" applyBorder="1" applyAlignment="1" applyProtection="1">
      <alignment horizontal="left" vertical="center" wrapText="1"/>
    </xf>
    <xf numFmtId="0" fontId="16" fillId="0" borderId="25" xfId="4" applyFont="1" applyFill="1" applyBorder="1" applyAlignment="1" applyProtection="1">
      <alignment horizontal="left" vertical="center" wrapText="1"/>
    </xf>
    <xf numFmtId="0" fontId="16" fillId="0" borderId="32" xfId="4" applyFont="1" applyFill="1" applyBorder="1" applyAlignment="1" applyProtection="1">
      <alignment horizontal="left" vertical="center" wrapText="1"/>
    </xf>
    <xf numFmtId="4" fontId="28" fillId="8" borderId="33" xfId="2" applyNumberFormat="1" applyFont="1" applyFill="1" applyBorder="1" applyAlignment="1">
      <alignment horizontal="center" vertical="center" wrapText="1"/>
    </xf>
    <xf numFmtId="4" fontId="9" fillId="8" borderId="33" xfId="2" applyNumberFormat="1" applyFont="1" applyFill="1" applyBorder="1" applyAlignment="1">
      <alignment horizontal="center" vertical="center" wrapText="1"/>
    </xf>
    <xf numFmtId="0" fontId="3" fillId="0" borderId="0" xfId="0" applyFont="1" applyProtection="1">
      <protection locked="0" hidden="1"/>
    </xf>
    <xf numFmtId="4" fontId="9" fillId="5" borderId="33" xfId="2" applyNumberFormat="1" applyFont="1" applyFill="1" applyBorder="1" applyAlignment="1" applyProtection="1">
      <alignment horizontal="center" vertical="center" wrapText="1"/>
      <protection locked="0"/>
    </xf>
    <xf numFmtId="0" fontId="13" fillId="7" borderId="7" xfId="3" applyFont="1" applyFill="1" applyBorder="1" applyAlignment="1" applyProtection="1">
      <alignment horizontal="center" vertical="top"/>
      <protection locked="0"/>
    </xf>
    <xf numFmtId="0" fontId="13" fillId="7" borderId="8" xfId="3" applyFont="1" applyFill="1" applyBorder="1" applyAlignment="1" applyProtection="1">
      <alignment horizontal="center" vertical="top"/>
      <protection locked="0"/>
    </xf>
    <xf numFmtId="0" fontId="13" fillId="7" borderId="15" xfId="3" applyFont="1" applyFill="1" applyBorder="1" applyAlignment="1" applyProtection="1">
      <alignment horizontal="center" vertical="top"/>
      <protection locked="0"/>
    </xf>
    <xf numFmtId="0" fontId="13" fillId="7" borderId="26" xfId="3" applyFont="1" applyFill="1" applyBorder="1" applyAlignment="1" applyProtection="1">
      <alignment horizontal="center" vertical="top"/>
      <protection locked="0"/>
    </xf>
    <xf numFmtId="0" fontId="13" fillId="7" borderId="27" xfId="3" applyFont="1" applyFill="1" applyBorder="1" applyAlignment="1" applyProtection="1">
      <alignment horizontal="center" vertical="top"/>
      <protection locked="0"/>
    </xf>
    <xf numFmtId="0" fontId="13" fillId="7" borderId="28" xfId="3" applyFont="1" applyFill="1" applyBorder="1" applyAlignment="1" applyProtection="1">
      <alignment horizontal="center" vertical="top"/>
      <protection locked="0"/>
    </xf>
    <xf numFmtId="0" fontId="13" fillId="7" borderId="29" xfId="3" applyFont="1" applyFill="1" applyBorder="1" applyAlignment="1" applyProtection="1">
      <alignment horizontal="center" vertical="top"/>
      <protection locked="0"/>
    </xf>
    <xf numFmtId="0" fontId="13" fillId="7" borderId="30" xfId="3" applyFont="1" applyFill="1" applyBorder="1" applyAlignment="1" applyProtection="1">
      <alignment horizontal="center" vertical="top"/>
      <protection locked="0"/>
    </xf>
  </cellXfs>
  <cellStyles count="5">
    <cellStyle name="Kontrolná bunka" xfId="1" builtinId="23"/>
    <cellStyle name="Normálna" xfId="0" builtinId="0"/>
    <cellStyle name="Normálna 2" xfId="3"/>
    <cellStyle name="Normálna 2 2" xfId="4"/>
    <cellStyle name="Poznámka" xfId="2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"/>
  <sheetViews>
    <sheetView topLeftCell="A13" zoomScale="120" zoomScaleNormal="120" workbookViewId="0">
      <selection activeCell="D95" sqref="D95:E95"/>
    </sheetView>
  </sheetViews>
  <sheetFormatPr defaultColWidth="9.140625" defaultRowHeight="16.5" x14ac:dyDescent="0.3"/>
  <cols>
    <col min="1" max="1" width="6.85546875" style="11" customWidth="1"/>
    <col min="2" max="2" width="28.85546875" style="11" customWidth="1"/>
    <col min="3" max="3" width="16.28515625" style="19" customWidth="1"/>
    <col min="4" max="4" width="15.28515625" style="19" customWidth="1"/>
    <col min="5" max="5" width="14.140625" style="19" customWidth="1"/>
    <col min="6" max="6" width="8.5703125" style="19" customWidth="1"/>
    <col min="7" max="7" width="12.140625" style="19" customWidth="1"/>
    <col min="8" max="8" width="12.28515625" style="19" customWidth="1"/>
    <col min="9" max="9" width="9.140625" style="11"/>
    <col min="10" max="10" width="13.28515625" style="11" customWidth="1"/>
    <col min="11" max="11" width="9.140625" style="11"/>
    <col min="12" max="12" width="10.42578125" style="12" customWidth="1"/>
    <col min="13" max="13" width="11" style="13" customWidth="1"/>
    <col min="14" max="14" width="10.42578125" style="11" customWidth="1"/>
    <col min="15" max="16384" width="9.140625" style="11"/>
  </cols>
  <sheetData>
    <row r="1" spans="1:13" ht="17.25" thickBot="1" x14ac:dyDescent="0.35">
      <c r="C1" s="19" t="b">
        <f>ROUND(C2,2)=C2</f>
        <v>1</v>
      </c>
      <c r="H1" s="23" t="s">
        <v>22</v>
      </c>
    </row>
    <row r="2" spans="1:13" x14ac:dyDescent="0.3">
      <c r="A2" s="37" t="s">
        <v>8</v>
      </c>
      <c r="B2" s="38"/>
      <c r="C2" s="38"/>
      <c r="D2" s="38"/>
      <c r="E2" s="39"/>
      <c r="H2" s="3"/>
    </row>
    <row r="3" spans="1:13" ht="25.5" customHeight="1" thickBot="1" x14ac:dyDescent="0.35">
      <c r="A3" s="40" t="s">
        <v>133</v>
      </c>
      <c r="B3" s="41"/>
      <c r="C3" s="41"/>
      <c r="D3" s="41"/>
      <c r="E3" s="42"/>
      <c r="H3" s="3"/>
    </row>
    <row r="4" spans="1:13" ht="17.25" thickBot="1" x14ac:dyDescent="0.35">
      <c r="A4" s="43" t="s">
        <v>9</v>
      </c>
      <c r="B4" s="43"/>
      <c r="C4" s="43"/>
      <c r="D4" s="43"/>
      <c r="E4" s="44"/>
      <c r="H4" s="3"/>
    </row>
    <row r="5" spans="1:13" ht="17.25" thickBot="1" x14ac:dyDescent="0.35">
      <c r="A5" s="37" t="s">
        <v>10</v>
      </c>
      <c r="B5" s="38"/>
      <c r="C5" s="38"/>
      <c r="D5" s="38"/>
      <c r="E5" s="39"/>
      <c r="H5" s="3"/>
    </row>
    <row r="6" spans="1:13" x14ac:dyDescent="0.3">
      <c r="A6" s="45" t="s">
        <v>11</v>
      </c>
      <c r="B6" s="46"/>
      <c r="C6" s="96"/>
      <c r="D6" s="96"/>
      <c r="E6" s="97"/>
      <c r="H6" s="3"/>
    </row>
    <row r="7" spans="1:13" x14ac:dyDescent="0.3">
      <c r="A7" s="51" t="s">
        <v>12</v>
      </c>
      <c r="B7" s="52"/>
      <c r="C7" s="98"/>
      <c r="D7" s="99"/>
      <c r="E7" s="100"/>
      <c r="H7" s="3"/>
    </row>
    <row r="8" spans="1:13" x14ac:dyDescent="0.3">
      <c r="A8" s="51" t="s">
        <v>13</v>
      </c>
      <c r="B8" s="52"/>
      <c r="C8" s="98"/>
      <c r="D8" s="99"/>
      <c r="E8" s="100"/>
      <c r="H8" s="3"/>
    </row>
    <row r="9" spans="1:13" x14ac:dyDescent="0.3">
      <c r="A9" s="51" t="s">
        <v>14</v>
      </c>
      <c r="B9" s="52"/>
      <c r="C9" s="98"/>
      <c r="D9" s="99"/>
      <c r="E9" s="100"/>
      <c r="H9" s="3"/>
    </row>
    <row r="10" spans="1:13" x14ac:dyDescent="0.3">
      <c r="A10" s="51" t="s">
        <v>15</v>
      </c>
      <c r="B10" s="52"/>
      <c r="C10" s="98"/>
      <c r="D10" s="99"/>
      <c r="E10" s="100"/>
      <c r="H10" s="3"/>
    </row>
    <row r="11" spans="1:13" x14ac:dyDescent="0.3">
      <c r="A11" s="51" t="s">
        <v>16</v>
      </c>
      <c r="B11" s="52"/>
      <c r="C11" s="98"/>
      <c r="D11" s="99"/>
      <c r="E11" s="100"/>
      <c r="H11" s="3"/>
    </row>
    <row r="12" spans="1:13" x14ac:dyDescent="0.3">
      <c r="A12" s="51" t="s">
        <v>17</v>
      </c>
      <c r="B12" s="52"/>
      <c r="C12" s="98"/>
      <c r="D12" s="99"/>
      <c r="E12" s="100"/>
      <c r="H12" s="3"/>
    </row>
    <row r="13" spans="1:13" ht="17.25" thickBot="1" x14ac:dyDescent="0.35">
      <c r="A13" s="61" t="s">
        <v>18</v>
      </c>
      <c r="B13" s="62"/>
      <c r="C13" s="101"/>
      <c r="D13" s="102"/>
      <c r="E13" s="103"/>
    </row>
    <row r="14" spans="1:13" s="1" customFormat="1" ht="22.5" customHeight="1" thickBot="1" x14ac:dyDescent="0.3">
      <c r="C14" s="2"/>
      <c r="D14" s="2"/>
      <c r="E14" s="2"/>
      <c r="F14" s="2"/>
      <c r="G14" s="2"/>
      <c r="H14" s="3"/>
      <c r="L14" s="4"/>
      <c r="M14" s="5"/>
    </row>
    <row r="15" spans="1:13" s="6" customFormat="1" ht="23.25" customHeight="1" thickTop="1" thickBot="1" x14ac:dyDescent="0.35">
      <c r="A15" s="66" t="s">
        <v>23</v>
      </c>
      <c r="B15" s="66"/>
      <c r="C15" s="66"/>
      <c r="D15" s="66"/>
      <c r="E15" s="66"/>
      <c r="F15" s="66"/>
      <c r="G15" s="66"/>
      <c r="H15" s="66"/>
      <c r="L15" s="7"/>
      <c r="M15" s="8"/>
    </row>
    <row r="16" spans="1:13" ht="18" thickTop="1" thickBot="1" x14ac:dyDescent="0.35">
      <c r="A16" s="9"/>
      <c r="B16" s="9"/>
      <c r="C16" s="10"/>
      <c r="D16" s="10"/>
      <c r="E16" s="10"/>
      <c r="F16" s="10"/>
      <c r="G16" s="10"/>
      <c r="H16" s="10"/>
    </row>
    <row r="17" spans="1:14" ht="16.5" customHeight="1" x14ac:dyDescent="0.3">
      <c r="A17" s="67" t="s">
        <v>0</v>
      </c>
      <c r="B17" s="70" t="s">
        <v>1</v>
      </c>
      <c r="C17" s="73" t="s">
        <v>5</v>
      </c>
      <c r="D17" s="76" t="s">
        <v>24</v>
      </c>
      <c r="E17" s="73" t="s">
        <v>6</v>
      </c>
      <c r="F17" s="73" t="s">
        <v>3</v>
      </c>
      <c r="G17" s="79" t="s">
        <v>4</v>
      </c>
      <c r="H17" s="82" t="s">
        <v>2</v>
      </c>
      <c r="L17" s="14"/>
      <c r="M17" s="15"/>
      <c r="N17" s="16"/>
    </row>
    <row r="18" spans="1:14" ht="25.5" customHeight="1" x14ac:dyDescent="0.3">
      <c r="A18" s="68"/>
      <c r="B18" s="71"/>
      <c r="C18" s="74"/>
      <c r="D18" s="77"/>
      <c r="E18" s="74"/>
      <c r="F18" s="74"/>
      <c r="G18" s="80"/>
      <c r="H18" s="83"/>
      <c r="L18" s="17"/>
      <c r="M18" s="18"/>
    </row>
    <row r="19" spans="1:14" ht="17.45" customHeight="1" thickBot="1" x14ac:dyDescent="0.35">
      <c r="A19" s="69"/>
      <c r="B19" s="72"/>
      <c r="C19" s="75"/>
      <c r="D19" s="78"/>
      <c r="E19" s="75"/>
      <c r="F19" s="75"/>
      <c r="G19" s="81"/>
      <c r="H19" s="84"/>
    </row>
    <row r="20" spans="1:14" ht="32.25" customHeight="1" thickBot="1" x14ac:dyDescent="0.35">
      <c r="A20" s="27">
        <v>1</v>
      </c>
      <c r="B20" s="28" t="s">
        <v>27</v>
      </c>
      <c r="C20" s="95"/>
      <c r="D20" s="36">
        <v>20</v>
      </c>
      <c r="E20" s="21">
        <f t="shared" ref="E20:E83" si="0">C20*D20</f>
        <v>0</v>
      </c>
      <c r="F20" s="20">
        <v>23</v>
      </c>
      <c r="G20" s="24">
        <f t="shared" ref="G20:G83" si="1">(E20*F20)/100</f>
        <v>0</v>
      </c>
      <c r="H20" s="26">
        <f t="shared" ref="H20:H83" si="2">E20+G20</f>
        <v>0</v>
      </c>
    </row>
    <row r="21" spans="1:14" ht="32.25" customHeight="1" thickBot="1" x14ac:dyDescent="0.35">
      <c r="A21" s="27">
        <v>2</v>
      </c>
      <c r="B21" s="31" t="s">
        <v>28</v>
      </c>
      <c r="C21" s="92">
        <f>SUM(C22:C24)</f>
        <v>0</v>
      </c>
      <c r="D21" s="36">
        <v>19</v>
      </c>
      <c r="E21" s="21">
        <f t="shared" si="0"/>
        <v>0</v>
      </c>
      <c r="F21" s="20">
        <v>23</v>
      </c>
      <c r="G21" s="24">
        <f t="shared" si="1"/>
        <v>0</v>
      </c>
      <c r="H21" s="26">
        <f t="shared" si="2"/>
        <v>0</v>
      </c>
    </row>
    <row r="22" spans="1:14" ht="32.25" customHeight="1" thickBot="1" x14ac:dyDescent="0.35">
      <c r="A22" s="29">
        <v>46024</v>
      </c>
      <c r="B22" s="30" t="s">
        <v>29</v>
      </c>
      <c r="C22" s="95"/>
      <c r="D22" s="36">
        <v>19</v>
      </c>
      <c r="E22" s="21">
        <f t="shared" si="0"/>
        <v>0</v>
      </c>
      <c r="F22" s="20">
        <v>23</v>
      </c>
      <c r="G22" s="24">
        <f t="shared" si="1"/>
        <v>0</v>
      </c>
      <c r="H22" s="26">
        <f t="shared" si="2"/>
        <v>0</v>
      </c>
    </row>
    <row r="23" spans="1:14" ht="32.25" customHeight="1" thickBot="1" x14ac:dyDescent="0.35">
      <c r="A23" s="29">
        <v>46055</v>
      </c>
      <c r="B23" s="32" t="s">
        <v>30</v>
      </c>
      <c r="C23" s="95"/>
      <c r="D23" s="36">
        <v>19</v>
      </c>
      <c r="E23" s="21">
        <f t="shared" si="0"/>
        <v>0</v>
      </c>
      <c r="F23" s="20">
        <v>23</v>
      </c>
      <c r="G23" s="24">
        <f t="shared" si="1"/>
        <v>0</v>
      </c>
      <c r="H23" s="26">
        <f t="shared" si="2"/>
        <v>0</v>
      </c>
    </row>
    <row r="24" spans="1:14" ht="32.25" customHeight="1" thickBot="1" x14ac:dyDescent="0.35">
      <c r="A24" s="29">
        <v>46083</v>
      </c>
      <c r="B24" s="30" t="s">
        <v>31</v>
      </c>
      <c r="C24" s="95"/>
      <c r="D24" s="36">
        <v>19</v>
      </c>
      <c r="E24" s="21">
        <f t="shared" si="0"/>
        <v>0</v>
      </c>
      <c r="F24" s="20">
        <v>23</v>
      </c>
      <c r="G24" s="24">
        <f t="shared" si="1"/>
        <v>0</v>
      </c>
      <c r="H24" s="26">
        <f t="shared" si="2"/>
        <v>0</v>
      </c>
    </row>
    <row r="25" spans="1:14" ht="32.25" customHeight="1" thickBot="1" x14ac:dyDescent="0.35">
      <c r="A25" s="27">
        <v>3</v>
      </c>
      <c r="B25" s="28" t="s">
        <v>32</v>
      </c>
      <c r="C25" s="95"/>
      <c r="D25" s="36">
        <v>19</v>
      </c>
      <c r="E25" s="21">
        <f t="shared" si="0"/>
        <v>0</v>
      </c>
      <c r="F25" s="20">
        <v>23</v>
      </c>
      <c r="G25" s="24">
        <f t="shared" si="1"/>
        <v>0</v>
      </c>
      <c r="H25" s="26">
        <f t="shared" si="2"/>
        <v>0</v>
      </c>
    </row>
    <row r="26" spans="1:14" ht="32.25" customHeight="1" thickBot="1" x14ac:dyDescent="0.35">
      <c r="A26" s="27">
        <v>4</v>
      </c>
      <c r="B26" s="28" t="s">
        <v>33</v>
      </c>
      <c r="C26" s="93">
        <f>SUM(C27:C29)</f>
        <v>0</v>
      </c>
      <c r="D26" s="36">
        <v>18</v>
      </c>
      <c r="E26" s="21">
        <f t="shared" si="0"/>
        <v>0</v>
      </c>
      <c r="F26" s="20">
        <v>23</v>
      </c>
      <c r="G26" s="24">
        <f t="shared" si="1"/>
        <v>0</v>
      </c>
      <c r="H26" s="26">
        <f t="shared" si="2"/>
        <v>0</v>
      </c>
    </row>
    <row r="27" spans="1:14" ht="32.25" customHeight="1" thickBot="1" x14ac:dyDescent="0.35">
      <c r="A27" s="29">
        <v>46026</v>
      </c>
      <c r="B27" s="30" t="s">
        <v>34</v>
      </c>
      <c r="C27" s="95"/>
      <c r="D27" s="36">
        <v>18</v>
      </c>
      <c r="E27" s="21">
        <f t="shared" si="0"/>
        <v>0</v>
      </c>
      <c r="F27" s="20">
        <v>23</v>
      </c>
      <c r="G27" s="24">
        <f t="shared" si="1"/>
        <v>0</v>
      </c>
      <c r="H27" s="26">
        <f t="shared" si="2"/>
        <v>0</v>
      </c>
    </row>
    <row r="28" spans="1:14" ht="32.25" customHeight="1" thickBot="1" x14ac:dyDescent="0.35">
      <c r="A28" s="29">
        <v>46057</v>
      </c>
      <c r="B28" s="30" t="s">
        <v>35</v>
      </c>
      <c r="C28" s="95"/>
      <c r="D28" s="36">
        <v>18</v>
      </c>
      <c r="E28" s="21">
        <f t="shared" si="0"/>
        <v>0</v>
      </c>
      <c r="F28" s="20">
        <v>23</v>
      </c>
      <c r="G28" s="24">
        <f t="shared" si="1"/>
        <v>0</v>
      </c>
      <c r="H28" s="26">
        <f t="shared" si="2"/>
        <v>0</v>
      </c>
    </row>
    <row r="29" spans="1:14" ht="32.25" customHeight="1" thickBot="1" x14ac:dyDescent="0.35">
      <c r="A29" s="29">
        <v>46085</v>
      </c>
      <c r="B29" s="30" t="s">
        <v>36</v>
      </c>
      <c r="C29" s="95"/>
      <c r="D29" s="36">
        <v>18</v>
      </c>
      <c r="E29" s="21">
        <f t="shared" si="0"/>
        <v>0</v>
      </c>
      <c r="F29" s="20">
        <v>23</v>
      </c>
      <c r="G29" s="24">
        <f t="shared" si="1"/>
        <v>0</v>
      </c>
      <c r="H29" s="26">
        <f t="shared" si="2"/>
        <v>0</v>
      </c>
    </row>
    <row r="30" spans="1:14" ht="32.25" customHeight="1" thickBot="1" x14ac:dyDescent="0.35">
      <c r="A30" s="27">
        <v>5</v>
      </c>
      <c r="B30" s="31" t="s">
        <v>37</v>
      </c>
      <c r="C30" s="95"/>
      <c r="D30" s="36">
        <v>23</v>
      </c>
      <c r="E30" s="21">
        <f t="shared" si="0"/>
        <v>0</v>
      </c>
      <c r="F30" s="20">
        <v>23</v>
      </c>
      <c r="G30" s="24">
        <f t="shared" si="1"/>
        <v>0</v>
      </c>
      <c r="H30" s="26">
        <f t="shared" si="2"/>
        <v>0</v>
      </c>
    </row>
    <row r="31" spans="1:14" ht="32.25" customHeight="1" thickBot="1" x14ac:dyDescent="0.35">
      <c r="A31" s="27">
        <v>6</v>
      </c>
      <c r="B31" s="31" t="s">
        <v>38</v>
      </c>
      <c r="C31" s="95"/>
      <c r="D31" s="36">
        <v>23</v>
      </c>
      <c r="E31" s="21">
        <f t="shared" si="0"/>
        <v>0</v>
      </c>
      <c r="F31" s="20">
        <v>23</v>
      </c>
      <c r="G31" s="24">
        <f t="shared" si="1"/>
        <v>0</v>
      </c>
      <c r="H31" s="26">
        <f t="shared" si="2"/>
        <v>0</v>
      </c>
    </row>
    <row r="32" spans="1:14" ht="32.25" customHeight="1" thickBot="1" x14ac:dyDescent="0.35">
      <c r="A32" s="27">
        <v>7</v>
      </c>
      <c r="B32" s="31" t="s">
        <v>39</v>
      </c>
      <c r="C32" s="95"/>
      <c r="D32" s="36">
        <v>23</v>
      </c>
      <c r="E32" s="21">
        <f t="shared" si="0"/>
        <v>0</v>
      </c>
      <c r="F32" s="20">
        <v>23</v>
      </c>
      <c r="G32" s="24">
        <f t="shared" si="1"/>
        <v>0</v>
      </c>
      <c r="H32" s="26">
        <f t="shared" si="2"/>
        <v>0</v>
      </c>
    </row>
    <row r="33" spans="1:8" ht="32.25" customHeight="1" thickBot="1" x14ac:dyDescent="0.35">
      <c r="A33" s="27">
        <v>8</v>
      </c>
      <c r="B33" s="28" t="s">
        <v>40</v>
      </c>
      <c r="C33" s="95"/>
      <c r="D33" s="36">
        <v>23</v>
      </c>
      <c r="E33" s="21">
        <f t="shared" si="0"/>
        <v>0</v>
      </c>
      <c r="F33" s="20">
        <v>23</v>
      </c>
      <c r="G33" s="24">
        <f t="shared" si="1"/>
        <v>0</v>
      </c>
      <c r="H33" s="26">
        <f t="shared" si="2"/>
        <v>0</v>
      </c>
    </row>
    <row r="34" spans="1:8" ht="32.25" customHeight="1" thickBot="1" x14ac:dyDescent="0.35">
      <c r="A34" s="27">
        <v>9</v>
      </c>
      <c r="B34" s="28" t="s">
        <v>41</v>
      </c>
      <c r="C34" s="95"/>
      <c r="D34" s="36">
        <v>23</v>
      </c>
      <c r="E34" s="21">
        <f t="shared" si="0"/>
        <v>0</v>
      </c>
      <c r="F34" s="20">
        <v>23</v>
      </c>
      <c r="G34" s="24">
        <f t="shared" si="1"/>
        <v>0</v>
      </c>
      <c r="H34" s="26">
        <f t="shared" si="2"/>
        <v>0</v>
      </c>
    </row>
    <row r="35" spans="1:8" ht="32.25" customHeight="1" thickBot="1" x14ac:dyDescent="0.35">
      <c r="A35" s="27">
        <v>10</v>
      </c>
      <c r="B35" s="31" t="s">
        <v>42</v>
      </c>
      <c r="C35" s="95"/>
      <c r="D35" s="36">
        <v>12</v>
      </c>
      <c r="E35" s="21">
        <f t="shared" si="0"/>
        <v>0</v>
      </c>
      <c r="F35" s="20">
        <v>23</v>
      </c>
      <c r="G35" s="24">
        <f t="shared" si="1"/>
        <v>0</v>
      </c>
      <c r="H35" s="26">
        <f t="shared" si="2"/>
        <v>0</v>
      </c>
    </row>
    <row r="36" spans="1:8" ht="32.25" customHeight="1" thickBot="1" x14ac:dyDescent="0.35">
      <c r="A36" s="27">
        <v>11</v>
      </c>
      <c r="B36" s="28" t="s">
        <v>43</v>
      </c>
      <c r="C36" s="95"/>
      <c r="D36" s="36">
        <v>23</v>
      </c>
      <c r="E36" s="21">
        <f t="shared" si="0"/>
        <v>0</v>
      </c>
      <c r="F36" s="20">
        <v>23</v>
      </c>
      <c r="G36" s="24">
        <f t="shared" si="1"/>
        <v>0</v>
      </c>
      <c r="H36" s="26">
        <f t="shared" si="2"/>
        <v>0</v>
      </c>
    </row>
    <row r="37" spans="1:8" ht="32.25" customHeight="1" thickBot="1" x14ac:dyDescent="0.35">
      <c r="A37" s="27">
        <v>12</v>
      </c>
      <c r="B37" s="28" t="s">
        <v>44</v>
      </c>
      <c r="C37" s="95"/>
      <c r="D37" s="36">
        <v>23</v>
      </c>
      <c r="E37" s="21">
        <f t="shared" si="0"/>
        <v>0</v>
      </c>
      <c r="F37" s="20">
        <v>23</v>
      </c>
      <c r="G37" s="24">
        <f t="shared" si="1"/>
        <v>0</v>
      </c>
      <c r="H37" s="26">
        <f t="shared" si="2"/>
        <v>0</v>
      </c>
    </row>
    <row r="38" spans="1:8" ht="32.25" customHeight="1" thickBot="1" x14ac:dyDescent="0.35">
      <c r="A38" s="27">
        <v>13</v>
      </c>
      <c r="B38" s="28" t="s">
        <v>45</v>
      </c>
      <c r="C38" s="95"/>
      <c r="D38" s="36">
        <v>20</v>
      </c>
      <c r="E38" s="21">
        <f t="shared" si="0"/>
        <v>0</v>
      </c>
      <c r="F38" s="20">
        <v>23</v>
      </c>
      <c r="G38" s="24">
        <f t="shared" si="1"/>
        <v>0</v>
      </c>
      <c r="H38" s="26">
        <f t="shared" si="2"/>
        <v>0</v>
      </c>
    </row>
    <row r="39" spans="1:8" ht="32.25" customHeight="1" thickBot="1" x14ac:dyDescent="0.35">
      <c r="A39" s="27">
        <v>14</v>
      </c>
      <c r="B39" s="31" t="s">
        <v>46</v>
      </c>
      <c r="C39" s="95"/>
      <c r="D39" s="36">
        <v>13</v>
      </c>
      <c r="E39" s="21">
        <f t="shared" si="0"/>
        <v>0</v>
      </c>
      <c r="F39" s="20">
        <v>23</v>
      </c>
      <c r="G39" s="24">
        <f t="shared" si="1"/>
        <v>0</v>
      </c>
      <c r="H39" s="26">
        <f t="shared" si="2"/>
        <v>0</v>
      </c>
    </row>
    <row r="40" spans="1:8" ht="32.25" customHeight="1" thickBot="1" x14ac:dyDescent="0.35">
      <c r="A40" s="33">
        <v>15</v>
      </c>
      <c r="B40" s="31" t="s">
        <v>47</v>
      </c>
      <c r="C40" s="95"/>
      <c r="D40" s="36">
        <v>6</v>
      </c>
      <c r="E40" s="21">
        <f t="shared" si="0"/>
        <v>0</v>
      </c>
      <c r="F40" s="20">
        <v>23</v>
      </c>
      <c r="G40" s="24">
        <f t="shared" si="1"/>
        <v>0</v>
      </c>
      <c r="H40" s="26">
        <f t="shared" si="2"/>
        <v>0</v>
      </c>
    </row>
    <row r="41" spans="1:8" ht="32.25" customHeight="1" thickBot="1" x14ac:dyDescent="0.35">
      <c r="A41" s="27">
        <v>16</v>
      </c>
      <c r="B41" s="31" t="s">
        <v>48</v>
      </c>
      <c r="C41" s="95"/>
      <c r="D41" s="36">
        <v>21</v>
      </c>
      <c r="E41" s="21">
        <f t="shared" si="0"/>
        <v>0</v>
      </c>
      <c r="F41" s="20">
        <v>23</v>
      </c>
      <c r="G41" s="24">
        <f t="shared" si="1"/>
        <v>0</v>
      </c>
      <c r="H41" s="26">
        <f t="shared" si="2"/>
        <v>0</v>
      </c>
    </row>
    <row r="42" spans="1:8" ht="32.25" customHeight="1" thickBot="1" x14ac:dyDescent="0.35">
      <c r="A42" s="27">
        <v>17</v>
      </c>
      <c r="B42" s="28" t="s">
        <v>49</v>
      </c>
      <c r="C42" s="95"/>
      <c r="D42" s="36">
        <v>21</v>
      </c>
      <c r="E42" s="21">
        <f t="shared" si="0"/>
        <v>0</v>
      </c>
      <c r="F42" s="20">
        <v>23</v>
      </c>
      <c r="G42" s="24">
        <f t="shared" si="1"/>
        <v>0</v>
      </c>
      <c r="H42" s="26">
        <f t="shared" si="2"/>
        <v>0</v>
      </c>
    </row>
    <row r="43" spans="1:8" ht="32.25" customHeight="1" thickBot="1" x14ac:dyDescent="0.35">
      <c r="A43" s="27">
        <v>18</v>
      </c>
      <c r="B43" s="31" t="s">
        <v>50</v>
      </c>
      <c r="C43" s="95"/>
      <c r="D43" s="36">
        <v>21</v>
      </c>
      <c r="E43" s="21">
        <f t="shared" si="0"/>
        <v>0</v>
      </c>
      <c r="F43" s="20">
        <v>23</v>
      </c>
      <c r="G43" s="24">
        <f t="shared" si="1"/>
        <v>0</v>
      </c>
      <c r="H43" s="26">
        <f t="shared" si="2"/>
        <v>0</v>
      </c>
    </row>
    <row r="44" spans="1:8" ht="32.25" customHeight="1" thickBot="1" x14ac:dyDescent="0.35">
      <c r="A44" s="27">
        <v>19</v>
      </c>
      <c r="B44" s="31" t="s">
        <v>51</v>
      </c>
      <c r="C44" s="93">
        <f>SUM(C45:C47)</f>
        <v>0</v>
      </c>
      <c r="D44" s="36">
        <v>3</v>
      </c>
      <c r="E44" s="21">
        <f t="shared" si="0"/>
        <v>0</v>
      </c>
      <c r="F44" s="20">
        <v>23</v>
      </c>
      <c r="G44" s="24">
        <f t="shared" si="1"/>
        <v>0</v>
      </c>
      <c r="H44" s="26">
        <f t="shared" si="2"/>
        <v>0</v>
      </c>
    </row>
    <row r="45" spans="1:8" ht="32.25" customHeight="1" thickBot="1" x14ac:dyDescent="0.35">
      <c r="A45" s="29">
        <v>46041</v>
      </c>
      <c r="B45" s="34" t="s">
        <v>52</v>
      </c>
      <c r="C45" s="95"/>
      <c r="D45" s="36">
        <v>3</v>
      </c>
      <c r="E45" s="21">
        <f t="shared" si="0"/>
        <v>0</v>
      </c>
      <c r="F45" s="20">
        <v>23</v>
      </c>
      <c r="G45" s="24">
        <f t="shared" si="1"/>
        <v>0</v>
      </c>
      <c r="H45" s="26">
        <f t="shared" si="2"/>
        <v>0</v>
      </c>
    </row>
    <row r="46" spans="1:8" ht="32.25" customHeight="1" thickBot="1" x14ac:dyDescent="0.35">
      <c r="A46" s="29">
        <v>46072</v>
      </c>
      <c r="B46" s="35" t="s">
        <v>53</v>
      </c>
      <c r="C46" s="95"/>
      <c r="D46" s="36">
        <v>3</v>
      </c>
      <c r="E46" s="21">
        <f t="shared" si="0"/>
        <v>0</v>
      </c>
      <c r="F46" s="20">
        <v>23</v>
      </c>
      <c r="G46" s="24">
        <f t="shared" si="1"/>
        <v>0</v>
      </c>
      <c r="H46" s="26">
        <f t="shared" si="2"/>
        <v>0</v>
      </c>
    </row>
    <row r="47" spans="1:8" ht="32.25" customHeight="1" thickBot="1" x14ac:dyDescent="0.35">
      <c r="A47" s="29">
        <v>46100</v>
      </c>
      <c r="B47" s="34" t="s">
        <v>49</v>
      </c>
      <c r="C47" s="95"/>
      <c r="D47" s="36">
        <v>3</v>
      </c>
      <c r="E47" s="21">
        <f t="shared" si="0"/>
        <v>0</v>
      </c>
      <c r="F47" s="20">
        <v>23</v>
      </c>
      <c r="G47" s="24">
        <f t="shared" si="1"/>
        <v>0</v>
      </c>
      <c r="H47" s="26">
        <f t="shared" si="2"/>
        <v>0</v>
      </c>
    </row>
    <row r="48" spans="1:8" ht="32.25" customHeight="1" thickBot="1" x14ac:dyDescent="0.35">
      <c r="A48" s="27">
        <v>20</v>
      </c>
      <c r="B48" s="28" t="s">
        <v>54</v>
      </c>
      <c r="C48" s="95"/>
      <c r="D48" s="36">
        <v>21</v>
      </c>
      <c r="E48" s="21">
        <f t="shared" si="0"/>
        <v>0</v>
      </c>
      <c r="F48" s="20">
        <v>23</v>
      </c>
      <c r="G48" s="24">
        <f t="shared" si="1"/>
        <v>0</v>
      </c>
      <c r="H48" s="26">
        <f t="shared" si="2"/>
        <v>0</v>
      </c>
    </row>
    <row r="49" spans="1:8" ht="32.25" customHeight="1" thickBot="1" x14ac:dyDescent="0.35">
      <c r="A49" s="27">
        <v>21</v>
      </c>
      <c r="B49" s="28" t="s">
        <v>55</v>
      </c>
      <c r="C49" s="95"/>
      <c r="D49" s="36">
        <v>21</v>
      </c>
      <c r="E49" s="21">
        <f t="shared" si="0"/>
        <v>0</v>
      </c>
      <c r="F49" s="20">
        <v>23</v>
      </c>
      <c r="G49" s="24">
        <f t="shared" si="1"/>
        <v>0</v>
      </c>
      <c r="H49" s="26">
        <f t="shared" si="2"/>
        <v>0</v>
      </c>
    </row>
    <row r="50" spans="1:8" ht="32.25" customHeight="1" thickBot="1" x14ac:dyDescent="0.35">
      <c r="A50" s="27">
        <v>22</v>
      </c>
      <c r="B50" s="31" t="s">
        <v>56</v>
      </c>
      <c r="C50" s="95"/>
      <c r="D50" s="36">
        <v>21</v>
      </c>
      <c r="E50" s="21">
        <f t="shared" si="0"/>
        <v>0</v>
      </c>
      <c r="F50" s="20">
        <v>23</v>
      </c>
      <c r="G50" s="24">
        <f t="shared" si="1"/>
        <v>0</v>
      </c>
      <c r="H50" s="26">
        <f t="shared" si="2"/>
        <v>0</v>
      </c>
    </row>
    <row r="51" spans="1:8" ht="32.25" customHeight="1" thickBot="1" x14ac:dyDescent="0.35">
      <c r="A51" s="27">
        <v>23</v>
      </c>
      <c r="B51" s="28" t="s">
        <v>57</v>
      </c>
      <c r="C51" s="95"/>
      <c r="D51" s="36">
        <v>13</v>
      </c>
      <c r="E51" s="21">
        <f t="shared" si="0"/>
        <v>0</v>
      </c>
      <c r="F51" s="20">
        <v>23</v>
      </c>
      <c r="G51" s="24">
        <f t="shared" si="1"/>
        <v>0</v>
      </c>
      <c r="H51" s="26">
        <f t="shared" si="2"/>
        <v>0</v>
      </c>
    </row>
    <row r="52" spans="1:8" ht="32.25" customHeight="1" thickBot="1" x14ac:dyDescent="0.35">
      <c r="A52" s="27">
        <v>24</v>
      </c>
      <c r="B52" s="31" t="s">
        <v>58</v>
      </c>
      <c r="C52" s="95"/>
      <c r="D52" s="36">
        <v>27</v>
      </c>
      <c r="E52" s="21">
        <f t="shared" si="0"/>
        <v>0</v>
      </c>
      <c r="F52" s="20">
        <v>23</v>
      </c>
      <c r="G52" s="24">
        <f t="shared" si="1"/>
        <v>0</v>
      </c>
      <c r="H52" s="26">
        <f t="shared" si="2"/>
        <v>0</v>
      </c>
    </row>
    <row r="53" spans="1:8" ht="32.25" customHeight="1" thickBot="1" x14ac:dyDescent="0.35">
      <c r="A53" s="27">
        <v>25</v>
      </c>
      <c r="B53" s="28" t="s">
        <v>59</v>
      </c>
      <c r="C53" s="95"/>
      <c r="D53" s="36">
        <v>21</v>
      </c>
      <c r="E53" s="21">
        <f t="shared" si="0"/>
        <v>0</v>
      </c>
      <c r="F53" s="20">
        <v>23</v>
      </c>
      <c r="G53" s="24">
        <f t="shared" si="1"/>
        <v>0</v>
      </c>
      <c r="H53" s="26">
        <f t="shared" si="2"/>
        <v>0</v>
      </c>
    </row>
    <row r="54" spans="1:8" ht="32.25" customHeight="1" thickBot="1" x14ac:dyDescent="0.35">
      <c r="A54" s="27">
        <v>26</v>
      </c>
      <c r="B54" s="28" t="s">
        <v>60</v>
      </c>
      <c r="C54" s="95"/>
      <c r="D54" s="36">
        <v>20</v>
      </c>
      <c r="E54" s="21">
        <f t="shared" si="0"/>
        <v>0</v>
      </c>
      <c r="F54" s="20">
        <v>23</v>
      </c>
      <c r="G54" s="24">
        <f t="shared" si="1"/>
        <v>0</v>
      </c>
      <c r="H54" s="26">
        <f t="shared" si="2"/>
        <v>0</v>
      </c>
    </row>
    <row r="55" spans="1:8" ht="32.25" customHeight="1" thickBot="1" x14ac:dyDescent="0.35">
      <c r="A55" s="27">
        <v>27</v>
      </c>
      <c r="B55" s="28" t="s">
        <v>61</v>
      </c>
      <c r="C55" s="95"/>
      <c r="D55" s="36">
        <v>13</v>
      </c>
      <c r="E55" s="21">
        <f t="shared" si="0"/>
        <v>0</v>
      </c>
      <c r="F55" s="20">
        <v>23</v>
      </c>
      <c r="G55" s="24">
        <f t="shared" si="1"/>
        <v>0</v>
      </c>
      <c r="H55" s="26">
        <f t="shared" si="2"/>
        <v>0</v>
      </c>
    </row>
    <row r="56" spans="1:8" ht="32.25" customHeight="1" thickBot="1" x14ac:dyDescent="0.35">
      <c r="A56" s="27">
        <v>28</v>
      </c>
      <c r="B56" s="31" t="s">
        <v>62</v>
      </c>
      <c r="C56" s="93">
        <f>SUM(C57:C58)</f>
        <v>0</v>
      </c>
      <c r="D56" s="36">
        <v>20</v>
      </c>
      <c r="E56" s="21">
        <f t="shared" si="0"/>
        <v>0</v>
      </c>
      <c r="F56" s="20">
        <v>23</v>
      </c>
      <c r="G56" s="24">
        <f t="shared" si="1"/>
        <v>0</v>
      </c>
      <c r="H56" s="26">
        <f t="shared" si="2"/>
        <v>0</v>
      </c>
    </row>
    <row r="57" spans="1:8" ht="32.25" customHeight="1" thickBot="1" x14ac:dyDescent="0.35">
      <c r="A57" s="29">
        <v>46050</v>
      </c>
      <c r="B57" s="32" t="s">
        <v>63</v>
      </c>
      <c r="C57" s="95"/>
      <c r="D57" s="36">
        <v>20</v>
      </c>
      <c r="E57" s="21">
        <f t="shared" si="0"/>
        <v>0</v>
      </c>
      <c r="F57" s="20">
        <v>23</v>
      </c>
      <c r="G57" s="24">
        <f t="shared" si="1"/>
        <v>0</v>
      </c>
      <c r="H57" s="26">
        <f t="shared" si="2"/>
        <v>0</v>
      </c>
    </row>
    <row r="58" spans="1:8" ht="32.25" customHeight="1" thickBot="1" x14ac:dyDescent="0.35">
      <c r="A58" s="29">
        <v>46081</v>
      </c>
      <c r="B58" s="30" t="s">
        <v>64</v>
      </c>
      <c r="C58" s="95"/>
      <c r="D58" s="36">
        <v>20</v>
      </c>
      <c r="E58" s="21">
        <f t="shared" si="0"/>
        <v>0</v>
      </c>
      <c r="F58" s="20">
        <v>23</v>
      </c>
      <c r="G58" s="24">
        <f t="shared" si="1"/>
        <v>0</v>
      </c>
      <c r="H58" s="26">
        <f t="shared" si="2"/>
        <v>0</v>
      </c>
    </row>
    <row r="59" spans="1:8" ht="32.25" customHeight="1" thickBot="1" x14ac:dyDescent="0.35">
      <c r="A59" s="27">
        <v>29</v>
      </c>
      <c r="B59" s="31" t="s">
        <v>65</v>
      </c>
      <c r="C59" s="93">
        <f>SUM(C60:C61)</f>
        <v>0</v>
      </c>
      <c r="D59" s="36">
        <v>15</v>
      </c>
      <c r="E59" s="21">
        <f t="shared" si="0"/>
        <v>0</v>
      </c>
      <c r="F59" s="20">
        <v>23</v>
      </c>
      <c r="G59" s="24">
        <f t="shared" si="1"/>
        <v>0</v>
      </c>
      <c r="H59" s="26">
        <f t="shared" si="2"/>
        <v>0</v>
      </c>
    </row>
    <row r="60" spans="1:8" ht="32.25" customHeight="1" thickBot="1" x14ac:dyDescent="0.35">
      <c r="A60" s="29">
        <v>46051</v>
      </c>
      <c r="B60" s="32" t="s">
        <v>63</v>
      </c>
      <c r="C60" s="95"/>
      <c r="D60" s="36">
        <v>15</v>
      </c>
      <c r="E60" s="21">
        <f t="shared" si="0"/>
        <v>0</v>
      </c>
      <c r="F60" s="20">
        <v>23</v>
      </c>
      <c r="G60" s="24">
        <f t="shared" si="1"/>
        <v>0</v>
      </c>
      <c r="H60" s="26">
        <f t="shared" si="2"/>
        <v>0</v>
      </c>
    </row>
    <row r="61" spans="1:8" ht="32.25" customHeight="1" thickBot="1" x14ac:dyDescent="0.35">
      <c r="A61" s="27" t="s">
        <v>66</v>
      </c>
      <c r="B61" s="30" t="s">
        <v>67</v>
      </c>
      <c r="C61" s="95"/>
      <c r="D61" s="36">
        <v>15</v>
      </c>
      <c r="E61" s="21">
        <f t="shared" si="0"/>
        <v>0</v>
      </c>
      <c r="F61" s="20">
        <v>23</v>
      </c>
      <c r="G61" s="24">
        <f t="shared" si="1"/>
        <v>0</v>
      </c>
      <c r="H61" s="26">
        <f t="shared" si="2"/>
        <v>0</v>
      </c>
    </row>
    <row r="62" spans="1:8" ht="32.25" customHeight="1" thickBot="1" x14ac:dyDescent="0.35">
      <c r="A62" s="27">
        <v>30</v>
      </c>
      <c r="B62" s="31" t="s">
        <v>68</v>
      </c>
      <c r="C62" s="95"/>
      <c r="D62" s="36">
        <v>19</v>
      </c>
      <c r="E62" s="21">
        <f t="shared" si="0"/>
        <v>0</v>
      </c>
      <c r="F62" s="20">
        <v>23</v>
      </c>
      <c r="G62" s="24">
        <f t="shared" si="1"/>
        <v>0</v>
      </c>
      <c r="H62" s="26">
        <f t="shared" si="2"/>
        <v>0</v>
      </c>
    </row>
    <row r="63" spans="1:8" ht="32.25" customHeight="1" thickBot="1" x14ac:dyDescent="0.35">
      <c r="A63" s="27">
        <v>31</v>
      </c>
      <c r="B63" s="28" t="s">
        <v>69</v>
      </c>
      <c r="C63" s="95"/>
      <c r="D63" s="36">
        <v>19</v>
      </c>
      <c r="E63" s="21">
        <f t="shared" si="0"/>
        <v>0</v>
      </c>
      <c r="F63" s="20">
        <v>23</v>
      </c>
      <c r="G63" s="24">
        <f t="shared" si="1"/>
        <v>0</v>
      </c>
      <c r="H63" s="26">
        <f t="shared" si="2"/>
        <v>0</v>
      </c>
    </row>
    <row r="64" spans="1:8" ht="32.25" customHeight="1" thickBot="1" x14ac:dyDescent="0.35">
      <c r="A64" s="27">
        <v>32</v>
      </c>
      <c r="B64" s="28" t="s">
        <v>70</v>
      </c>
      <c r="C64" s="95"/>
      <c r="D64" s="36">
        <v>20</v>
      </c>
      <c r="E64" s="21">
        <f t="shared" si="0"/>
        <v>0</v>
      </c>
      <c r="F64" s="20">
        <v>23</v>
      </c>
      <c r="G64" s="24">
        <f t="shared" si="1"/>
        <v>0</v>
      </c>
      <c r="H64" s="26">
        <f t="shared" si="2"/>
        <v>0</v>
      </c>
    </row>
    <row r="65" spans="1:8" ht="32.25" customHeight="1" thickBot="1" x14ac:dyDescent="0.35">
      <c r="A65" s="27">
        <v>33</v>
      </c>
      <c r="B65" s="28" t="s">
        <v>71</v>
      </c>
      <c r="C65" s="95"/>
      <c r="D65" s="36">
        <v>21</v>
      </c>
      <c r="E65" s="21">
        <f t="shared" si="0"/>
        <v>0</v>
      </c>
      <c r="F65" s="20">
        <v>23</v>
      </c>
      <c r="G65" s="24">
        <f t="shared" si="1"/>
        <v>0</v>
      </c>
      <c r="H65" s="26">
        <f t="shared" si="2"/>
        <v>0</v>
      </c>
    </row>
    <row r="66" spans="1:8" ht="32.25" customHeight="1" thickBot="1" x14ac:dyDescent="0.35">
      <c r="A66" s="27">
        <v>34</v>
      </c>
      <c r="B66" s="31" t="s">
        <v>72</v>
      </c>
      <c r="C66" s="95"/>
      <c r="D66" s="36">
        <v>30</v>
      </c>
      <c r="E66" s="21">
        <f t="shared" si="0"/>
        <v>0</v>
      </c>
      <c r="F66" s="20">
        <v>23</v>
      </c>
      <c r="G66" s="24">
        <f t="shared" si="1"/>
        <v>0</v>
      </c>
      <c r="H66" s="26">
        <f t="shared" si="2"/>
        <v>0</v>
      </c>
    </row>
    <row r="67" spans="1:8" ht="32.25" customHeight="1" thickBot="1" x14ac:dyDescent="0.35">
      <c r="A67" s="27">
        <v>35</v>
      </c>
      <c r="B67" s="28" t="s">
        <v>73</v>
      </c>
      <c r="C67" s="95"/>
      <c r="D67" s="36">
        <v>13</v>
      </c>
      <c r="E67" s="21">
        <f t="shared" si="0"/>
        <v>0</v>
      </c>
      <c r="F67" s="20">
        <v>23</v>
      </c>
      <c r="G67" s="24">
        <f t="shared" si="1"/>
        <v>0</v>
      </c>
      <c r="H67" s="26">
        <f t="shared" si="2"/>
        <v>0</v>
      </c>
    </row>
    <row r="68" spans="1:8" ht="32.25" customHeight="1" thickBot="1" x14ac:dyDescent="0.35">
      <c r="A68" s="27">
        <v>36</v>
      </c>
      <c r="B68" s="28" t="s">
        <v>74</v>
      </c>
      <c r="C68" s="95"/>
      <c r="D68" s="36">
        <v>18</v>
      </c>
      <c r="E68" s="21">
        <f t="shared" si="0"/>
        <v>0</v>
      </c>
      <c r="F68" s="20">
        <v>23</v>
      </c>
      <c r="G68" s="24">
        <f t="shared" si="1"/>
        <v>0</v>
      </c>
      <c r="H68" s="26">
        <f t="shared" si="2"/>
        <v>0</v>
      </c>
    </row>
    <row r="69" spans="1:8" ht="32.25" customHeight="1" thickBot="1" x14ac:dyDescent="0.35">
      <c r="A69" s="27">
        <v>37</v>
      </c>
      <c r="B69" s="28" t="s">
        <v>75</v>
      </c>
      <c r="C69" s="95"/>
      <c r="D69" s="36">
        <v>36</v>
      </c>
      <c r="E69" s="21">
        <f t="shared" si="0"/>
        <v>0</v>
      </c>
      <c r="F69" s="20">
        <v>23</v>
      </c>
      <c r="G69" s="24">
        <f t="shared" si="1"/>
        <v>0</v>
      </c>
      <c r="H69" s="26">
        <f t="shared" si="2"/>
        <v>0</v>
      </c>
    </row>
    <row r="70" spans="1:8" ht="32.25" customHeight="1" thickBot="1" x14ac:dyDescent="0.35">
      <c r="A70" s="27">
        <v>38</v>
      </c>
      <c r="B70" s="28" t="s">
        <v>76</v>
      </c>
      <c r="C70" s="95"/>
      <c r="D70" s="36">
        <v>34</v>
      </c>
      <c r="E70" s="21">
        <f t="shared" si="0"/>
        <v>0</v>
      </c>
      <c r="F70" s="20">
        <v>23</v>
      </c>
      <c r="G70" s="24">
        <f t="shared" si="1"/>
        <v>0</v>
      </c>
      <c r="H70" s="26">
        <f t="shared" si="2"/>
        <v>0</v>
      </c>
    </row>
    <row r="71" spans="1:8" ht="32.25" customHeight="1" thickBot="1" x14ac:dyDescent="0.35">
      <c r="A71" s="27">
        <v>39</v>
      </c>
      <c r="B71" s="28" t="s">
        <v>77</v>
      </c>
      <c r="C71" s="95"/>
      <c r="D71" s="36">
        <v>34</v>
      </c>
      <c r="E71" s="21">
        <f t="shared" si="0"/>
        <v>0</v>
      </c>
      <c r="F71" s="20">
        <v>23</v>
      </c>
      <c r="G71" s="24">
        <f t="shared" si="1"/>
        <v>0</v>
      </c>
      <c r="H71" s="26">
        <f t="shared" si="2"/>
        <v>0</v>
      </c>
    </row>
    <row r="72" spans="1:8" ht="32.25" customHeight="1" thickBot="1" x14ac:dyDescent="0.35">
      <c r="A72" s="27">
        <v>40</v>
      </c>
      <c r="B72" s="28" t="s">
        <v>78</v>
      </c>
      <c r="C72" s="95"/>
      <c r="D72" s="36">
        <v>13</v>
      </c>
      <c r="E72" s="21">
        <f t="shared" si="0"/>
        <v>0</v>
      </c>
      <c r="F72" s="20">
        <v>23</v>
      </c>
      <c r="G72" s="24">
        <f t="shared" si="1"/>
        <v>0</v>
      </c>
      <c r="H72" s="26">
        <f t="shared" si="2"/>
        <v>0</v>
      </c>
    </row>
    <row r="73" spans="1:8" ht="32.25" customHeight="1" thickBot="1" x14ac:dyDescent="0.35">
      <c r="A73" s="27">
        <v>41</v>
      </c>
      <c r="B73" s="28" t="s">
        <v>79</v>
      </c>
      <c r="C73" s="95"/>
      <c r="D73" s="36">
        <v>65</v>
      </c>
      <c r="E73" s="21">
        <f t="shared" si="0"/>
        <v>0</v>
      </c>
      <c r="F73" s="20">
        <v>23</v>
      </c>
      <c r="G73" s="24">
        <f t="shared" si="1"/>
        <v>0</v>
      </c>
      <c r="H73" s="26">
        <f t="shared" si="2"/>
        <v>0</v>
      </c>
    </row>
    <row r="74" spans="1:8" ht="32.25" customHeight="1" thickBot="1" x14ac:dyDescent="0.35">
      <c r="A74" s="27">
        <v>42</v>
      </c>
      <c r="B74" s="28" t="s">
        <v>80</v>
      </c>
      <c r="C74" s="95"/>
      <c r="D74" s="36">
        <v>18</v>
      </c>
      <c r="E74" s="21">
        <f t="shared" si="0"/>
        <v>0</v>
      </c>
      <c r="F74" s="20">
        <v>23</v>
      </c>
      <c r="G74" s="24">
        <f t="shared" si="1"/>
        <v>0</v>
      </c>
      <c r="H74" s="26">
        <f t="shared" si="2"/>
        <v>0</v>
      </c>
    </row>
    <row r="75" spans="1:8" ht="32.25" customHeight="1" thickBot="1" x14ac:dyDescent="0.35">
      <c r="A75" s="27">
        <v>43</v>
      </c>
      <c r="B75" s="28" t="s">
        <v>81</v>
      </c>
      <c r="C75" s="95"/>
      <c r="D75" s="36">
        <v>36</v>
      </c>
      <c r="E75" s="21">
        <f t="shared" si="0"/>
        <v>0</v>
      </c>
      <c r="F75" s="20">
        <v>23</v>
      </c>
      <c r="G75" s="24">
        <f t="shared" si="1"/>
        <v>0</v>
      </c>
      <c r="H75" s="26">
        <f t="shared" si="2"/>
        <v>0</v>
      </c>
    </row>
    <row r="76" spans="1:8" ht="32.25" customHeight="1" thickBot="1" x14ac:dyDescent="0.35">
      <c r="A76" s="27">
        <v>44</v>
      </c>
      <c r="B76" s="31" t="s">
        <v>82</v>
      </c>
      <c r="C76" s="95"/>
      <c r="D76" s="36">
        <v>25</v>
      </c>
      <c r="E76" s="21">
        <f t="shared" si="0"/>
        <v>0</v>
      </c>
      <c r="F76" s="20">
        <v>23</v>
      </c>
      <c r="G76" s="24">
        <f t="shared" si="1"/>
        <v>0</v>
      </c>
      <c r="H76" s="26">
        <f t="shared" si="2"/>
        <v>0</v>
      </c>
    </row>
    <row r="77" spans="1:8" ht="32.25" customHeight="1" thickBot="1" x14ac:dyDescent="0.35">
      <c r="A77" s="27">
        <v>45</v>
      </c>
      <c r="B77" s="31" t="s">
        <v>83</v>
      </c>
      <c r="C77" s="95"/>
      <c r="D77" s="36">
        <v>25</v>
      </c>
      <c r="E77" s="21">
        <f t="shared" si="0"/>
        <v>0</v>
      </c>
      <c r="F77" s="20">
        <v>23</v>
      </c>
      <c r="G77" s="24">
        <f t="shared" si="1"/>
        <v>0</v>
      </c>
      <c r="H77" s="26">
        <f t="shared" si="2"/>
        <v>0</v>
      </c>
    </row>
    <row r="78" spans="1:8" ht="32.25" customHeight="1" thickBot="1" x14ac:dyDescent="0.35">
      <c r="A78" s="27">
        <v>46</v>
      </c>
      <c r="B78" s="31" t="s">
        <v>84</v>
      </c>
      <c r="C78" s="95"/>
      <c r="D78" s="36">
        <v>25</v>
      </c>
      <c r="E78" s="21">
        <f t="shared" si="0"/>
        <v>0</v>
      </c>
      <c r="F78" s="20">
        <v>23</v>
      </c>
      <c r="G78" s="24">
        <f t="shared" si="1"/>
        <v>0</v>
      </c>
      <c r="H78" s="26">
        <f t="shared" si="2"/>
        <v>0</v>
      </c>
    </row>
    <row r="79" spans="1:8" ht="32.25" customHeight="1" thickBot="1" x14ac:dyDescent="0.35">
      <c r="A79" s="27">
        <v>47</v>
      </c>
      <c r="B79" s="31" t="s">
        <v>85</v>
      </c>
      <c r="C79" s="95"/>
      <c r="D79" s="36">
        <v>35</v>
      </c>
      <c r="E79" s="21">
        <f t="shared" si="0"/>
        <v>0</v>
      </c>
      <c r="F79" s="20">
        <v>23</v>
      </c>
      <c r="G79" s="24">
        <f t="shared" si="1"/>
        <v>0</v>
      </c>
      <c r="H79" s="26">
        <f t="shared" si="2"/>
        <v>0</v>
      </c>
    </row>
    <row r="80" spans="1:8" ht="32.25" customHeight="1" thickBot="1" x14ac:dyDescent="0.35">
      <c r="A80" s="27">
        <v>48</v>
      </c>
      <c r="B80" s="28" t="s">
        <v>86</v>
      </c>
      <c r="C80" s="95"/>
      <c r="D80" s="36">
        <v>42</v>
      </c>
      <c r="E80" s="21">
        <f t="shared" si="0"/>
        <v>0</v>
      </c>
      <c r="F80" s="20">
        <v>23</v>
      </c>
      <c r="G80" s="24">
        <f t="shared" si="1"/>
        <v>0</v>
      </c>
      <c r="H80" s="26">
        <f t="shared" si="2"/>
        <v>0</v>
      </c>
    </row>
    <row r="81" spans="1:8" ht="32.25" customHeight="1" thickBot="1" x14ac:dyDescent="0.35">
      <c r="A81" s="27">
        <v>49</v>
      </c>
      <c r="B81" s="31" t="s">
        <v>87</v>
      </c>
      <c r="C81" s="95"/>
      <c r="D81" s="36">
        <v>35</v>
      </c>
      <c r="E81" s="21">
        <f t="shared" si="0"/>
        <v>0</v>
      </c>
      <c r="F81" s="20">
        <v>23</v>
      </c>
      <c r="G81" s="24">
        <f t="shared" si="1"/>
        <v>0</v>
      </c>
      <c r="H81" s="26">
        <f t="shared" si="2"/>
        <v>0</v>
      </c>
    </row>
    <row r="82" spans="1:8" ht="32.25" customHeight="1" thickBot="1" x14ac:dyDescent="0.35">
      <c r="A82" s="27">
        <v>50</v>
      </c>
      <c r="B82" s="28" t="s">
        <v>88</v>
      </c>
      <c r="C82" s="93">
        <f>SUM(C83:C86)</f>
        <v>0</v>
      </c>
      <c r="D82" s="36">
        <v>41</v>
      </c>
      <c r="E82" s="21">
        <f t="shared" si="0"/>
        <v>0</v>
      </c>
      <c r="F82" s="20">
        <v>23</v>
      </c>
      <c r="G82" s="24">
        <f t="shared" si="1"/>
        <v>0</v>
      </c>
      <c r="H82" s="26">
        <f t="shared" si="2"/>
        <v>0</v>
      </c>
    </row>
    <row r="83" spans="1:8" ht="32.25" customHeight="1" thickBot="1" x14ac:dyDescent="0.35">
      <c r="A83" s="27" t="s">
        <v>89</v>
      </c>
      <c r="B83" s="30" t="s">
        <v>90</v>
      </c>
      <c r="C83" s="95"/>
      <c r="D83" s="36">
        <v>41</v>
      </c>
      <c r="E83" s="21">
        <f t="shared" si="0"/>
        <v>0</v>
      </c>
      <c r="F83" s="20">
        <v>23</v>
      </c>
      <c r="G83" s="24">
        <f t="shared" si="1"/>
        <v>0</v>
      </c>
      <c r="H83" s="26">
        <f t="shared" si="2"/>
        <v>0</v>
      </c>
    </row>
    <row r="84" spans="1:8" ht="32.25" customHeight="1" thickBot="1" x14ac:dyDescent="0.35">
      <c r="A84" s="27" t="s">
        <v>91</v>
      </c>
      <c r="B84" s="30" t="s">
        <v>34</v>
      </c>
      <c r="C84" s="95"/>
      <c r="D84" s="36">
        <v>41</v>
      </c>
      <c r="E84" s="21">
        <f t="shared" ref="E84:E91" si="3">C84*D84</f>
        <v>0</v>
      </c>
      <c r="F84" s="20">
        <v>23</v>
      </c>
      <c r="G84" s="24">
        <f t="shared" ref="G84:G91" si="4">(E84*F84)/100</f>
        <v>0</v>
      </c>
      <c r="H84" s="26">
        <f t="shared" ref="H84:H91" si="5">E84+G84</f>
        <v>0</v>
      </c>
    </row>
    <row r="85" spans="1:8" ht="32.25" customHeight="1" thickBot="1" x14ac:dyDescent="0.35">
      <c r="A85" s="27" t="s">
        <v>92</v>
      </c>
      <c r="B85" s="30" t="s">
        <v>93</v>
      </c>
      <c r="C85" s="95"/>
      <c r="D85" s="36">
        <v>41</v>
      </c>
      <c r="E85" s="21">
        <f t="shared" si="3"/>
        <v>0</v>
      </c>
      <c r="F85" s="20">
        <v>23</v>
      </c>
      <c r="G85" s="24">
        <f t="shared" si="4"/>
        <v>0</v>
      </c>
      <c r="H85" s="26">
        <f t="shared" si="5"/>
        <v>0</v>
      </c>
    </row>
    <row r="86" spans="1:8" ht="32.25" customHeight="1" thickBot="1" x14ac:dyDescent="0.35">
      <c r="A86" s="27" t="s">
        <v>94</v>
      </c>
      <c r="B86" s="30" t="s">
        <v>95</v>
      </c>
      <c r="C86" s="95"/>
      <c r="D86" s="36">
        <v>41</v>
      </c>
      <c r="E86" s="21">
        <f t="shared" si="3"/>
        <v>0</v>
      </c>
      <c r="F86" s="20">
        <v>23</v>
      </c>
      <c r="G86" s="24">
        <f t="shared" si="4"/>
        <v>0</v>
      </c>
      <c r="H86" s="26">
        <f t="shared" si="5"/>
        <v>0</v>
      </c>
    </row>
    <row r="87" spans="1:8" ht="32.25" customHeight="1" thickBot="1" x14ac:dyDescent="0.35">
      <c r="A87" s="27">
        <v>51</v>
      </c>
      <c r="B87" s="31" t="s">
        <v>96</v>
      </c>
      <c r="C87" s="95"/>
      <c r="D87" s="36">
        <v>24</v>
      </c>
      <c r="E87" s="21">
        <f t="shared" si="3"/>
        <v>0</v>
      </c>
      <c r="F87" s="20">
        <v>23</v>
      </c>
      <c r="G87" s="24">
        <f t="shared" si="4"/>
        <v>0</v>
      </c>
      <c r="H87" s="26">
        <f t="shared" si="5"/>
        <v>0</v>
      </c>
    </row>
    <row r="88" spans="1:8" ht="32.25" customHeight="1" thickBot="1" x14ac:dyDescent="0.35">
      <c r="A88" s="27">
        <v>52</v>
      </c>
      <c r="B88" s="31" t="s">
        <v>97</v>
      </c>
      <c r="C88" s="95"/>
      <c r="D88" s="36">
        <v>36</v>
      </c>
      <c r="E88" s="21">
        <f t="shared" si="3"/>
        <v>0</v>
      </c>
      <c r="F88" s="20">
        <v>23</v>
      </c>
      <c r="G88" s="24">
        <f t="shared" si="4"/>
        <v>0</v>
      </c>
      <c r="H88" s="26">
        <f t="shared" si="5"/>
        <v>0</v>
      </c>
    </row>
    <row r="89" spans="1:8" ht="32.25" customHeight="1" thickBot="1" x14ac:dyDescent="0.35">
      <c r="A89" s="27">
        <v>53</v>
      </c>
      <c r="B89" s="31" t="s">
        <v>98</v>
      </c>
      <c r="C89" s="95"/>
      <c r="D89" s="36">
        <v>24</v>
      </c>
      <c r="E89" s="21">
        <f t="shared" si="3"/>
        <v>0</v>
      </c>
      <c r="F89" s="20">
        <v>23</v>
      </c>
      <c r="G89" s="24">
        <f t="shared" si="4"/>
        <v>0</v>
      </c>
      <c r="H89" s="26">
        <f t="shared" si="5"/>
        <v>0</v>
      </c>
    </row>
    <row r="90" spans="1:8" ht="32.25" customHeight="1" thickBot="1" x14ac:dyDescent="0.35">
      <c r="A90" s="27">
        <v>54</v>
      </c>
      <c r="B90" s="28" t="s">
        <v>99</v>
      </c>
      <c r="C90" s="95"/>
      <c r="D90" s="36">
        <v>8</v>
      </c>
      <c r="E90" s="21">
        <f t="shared" si="3"/>
        <v>0</v>
      </c>
      <c r="F90" s="20">
        <v>23</v>
      </c>
      <c r="G90" s="24">
        <f t="shared" si="4"/>
        <v>0</v>
      </c>
      <c r="H90" s="26">
        <f t="shared" si="5"/>
        <v>0</v>
      </c>
    </row>
    <row r="91" spans="1:8" ht="32.25" customHeight="1" thickBot="1" x14ac:dyDescent="0.35">
      <c r="A91" s="27">
        <v>55</v>
      </c>
      <c r="B91" s="28" t="s">
        <v>100</v>
      </c>
      <c r="C91" s="95"/>
      <c r="D91" s="36">
        <v>8</v>
      </c>
      <c r="E91" s="21">
        <f t="shared" si="3"/>
        <v>0</v>
      </c>
      <c r="F91" s="20">
        <v>23</v>
      </c>
      <c r="G91" s="24">
        <f t="shared" si="4"/>
        <v>0</v>
      </c>
      <c r="H91" s="26">
        <f t="shared" si="5"/>
        <v>0</v>
      </c>
    </row>
    <row r="92" spans="1:8" ht="17.25" thickBot="1" x14ac:dyDescent="0.35"/>
    <row r="93" spans="1:8" ht="48" customHeight="1" thickBot="1" x14ac:dyDescent="0.35">
      <c r="A93" s="85" t="s">
        <v>21</v>
      </c>
      <c r="B93" s="85"/>
      <c r="C93" s="85"/>
      <c r="D93" s="85"/>
      <c r="E93" s="85"/>
    </row>
    <row r="94" spans="1:8" ht="34.5" customHeight="1" thickBot="1" x14ac:dyDescent="0.35">
      <c r="A94" s="86" t="s">
        <v>25</v>
      </c>
      <c r="B94" s="87"/>
      <c r="C94" s="87"/>
      <c r="D94" s="87"/>
      <c r="E94" s="88"/>
    </row>
    <row r="95" spans="1:8" ht="34.5" customHeight="1" thickBot="1" x14ac:dyDescent="0.35">
      <c r="A95" s="89" t="s">
        <v>26</v>
      </c>
      <c r="B95" s="90"/>
      <c r="C95" s="91"/>
      <c r="D95" s="49">
        <f>SUM(E20:E91)-SUM(E22:E24)-SUM(E27:E29)-SUM(E45:E47)-SUM(E57:E58)-SUM(E60:E61)-SUM(E83:E86)</f>
        <v>0</v>
      </c>
      <c r="E95" s="50"/>
    </row>
    <row r="96" spans="1:8" ht="53.25" customHeight="1" thickBot="1" x14ac:dyDescent="0.35">
      <c r="A96" s="56" t="s">
        <v>19</v>
      </c>
      <c r="B96" s="57"/>
      <c r="C96" s="58"/>
      <c r="D96" s="59" t="s">
        <v>20</v>
      </c>
      <c r="E96" s="60"/>
    </row>
    <row r="98" spans="2:2" ht="17.25" customHeight="1" x14ac:dyDescent="0.3">
      <c r="B98" s="22" t="s">
        <v>7</v>
      </c>
    </row>
  </sheetData>
  <sheetProtection algorithmName="SHA-512" hashValue="yYVXe5r3uQcN9FFqdbFG3qyR3nH/Mm9oCpqMh8aYzjxG8ZVlkeTrnfDlxz9GYIYZctDIH2BMs3PG0HnxAlXHog==" saltValue="frR4bY6sHavXHuSw+htd0w==" spinCount="100000" sheet="1" objects="1" scenarios="1"/>
  <mergeCells count="35">
    <mergeCell ref="A96:C96"/>
    <mergeCell ref="D96:E96"/>
    <mergeCell ref="A13:B13"/>
    <mergeCell ref="C13:E13"/>
    <mergeCell ref="A15:H15"/>
    <mergeCell ref="A17:A19"/>
    <mergeCell ref="B17:B19"/>
    <mergeCell ref="C17:C19"/>
    <mergeCell ref="D17:D19"/>
    <mergeCell ref="E17:E19"/>
    <mergeCell ref="F17:F19"/>
    <mergeCell ref="G17:G19"/>
    <mergeCell ref="H17:H19"/>
    <mergeCell ref="A93:E93"/>
    <mergeCell ref="A94:E94"/>
    <mergeCell ref="A95:C95"/>
    <mergeCell ref="D95:E95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2:E2"/>
    <mergeCell ref="A3:E3"/>
    <mergeCell ref="A4:E4"/>
    <mergeCell ref="A5:E5"/>
    <mergeCell ref="A6:B6"/>
    <mergeCell ref="C6:E6"/>
  </mergeCells>
  <dataValidations disablePrompts="1" count="1">
    <dataValidation type="list" allowBlank="1" showInputMessage="1" showErrorMessage="1" sqref="C13:E13">
      <formula1>"platca DPH, neplatca DPH"</formula1>
    </dataValidation>
  </dataValidation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opLeftCell="A40" zoomScale="110" zoomScaleNormal="110" workbookViewId="0">
      <selection activeCell="D46" sqref="D46:E46"/>
    </sheetView>
  </sheetViews>
  <sheetFormatPr defaultColWidth="9.140625" defaultRowHeight="16.5" x14ac:dyDescent="0.3"/>
  <cols>
    <col min="1" max="1" width="6.85546875" style="11" customWidth="1"/>
    <col min="2" max="2" width="28.85546875" style="11" customWidth="1"/>
    <col min="3" max="3" width="16.28515625" style="19" customWidth="1"/>
    <col min="4" max="4" width="15.28515625" style="19" customWidth="1"/>
    <col min="5" max="5" width="14.140625" style="19" customWidth="1"/>
    <col min="6" max="6" width="8.5703125" style="19" customWidth="1"/>
    <col min="7" max="7" width="12.140625" style="19" customWidth="1"/>
    <col min="8" max="8" width="12.28515625" style="19" customWidth="1"/>
    <col min="9" max="9" width="9.140625" style="11"/>
    <col min="10" max="10" width="13.28515625" style="11" customWidth="1"/>
    <col min="11" max="11" width="9.140625" style="11"/>
    <col min="12" max="12" width="10.42578125" style="12" customWidth="1"/>
    <col min="13" max="13" width="11" style="13" customWidth="1"/>
    <col min="14" max="14" width="10.42578125" style="11" customWidth="1"/>
    <col min="15" max="16384" width="9.140625" style="11"/>
  </cols>
  <sheetData>
    <row r="1" spans="1:13" ht="17.25" thickBot="1" x14ac:dyDescent="0.35">
      <c r="C1" s="19" t="b">
        <f>ROUND(C2,2)=C2</f>
        <v>1</v>
      </c>
      <c r="H1" s="23" t="s">
        <v>22</v>
      </c>
    </row>
    <row r="2" spans="1:13" x14ac:dyDescent="0.3">
      <c r="A2" s="37" t="s">
        <v>8</v>
      </c>
      <c r="B2" s="38"/>
      <c r="C2" s="38"/>
      <c r="D2" s="38"/>
      <c r="E2" s="39"/>
      <c r="H2" s="3"/>
    </row>
    <row r="3" spans="1:13" ht="25.5" customHeight="1" thickBot="1" x14ac:dyDescent="0.35">
      <c r="A3" s="40" t="s">
        <v>134</v>
      </c>
      <c r="B3" s="41"/>
      <c r="C3" s="41"/>
      <c r="D3" s="41"/>
      <c r="E3" s="42"/>
      <c r="H3" s="3"/>
    </row>
    <row r="4" spans="1:13" ht="17.25" thickBot="1" x14ac:dyDescent="0.35">
      <c r="A4" s="43" t="s">
        <v>9</v>
      </c>
      <c r="B4" s="43"/>
      <c r="C4" s="43"/>
      <c r="D4" s="43"/>
      <c r="E4" s="44"/>
      <c r="H4" s="3"/>
    </row>
    <row r="5" spans="1:13" ht="17.25" thickBot="1" x14ac:dyDescent="0.35">
      <c r="A5" s="37" t="s">
        <v>10</v>
      </c>
      <c r="B5" s="38"/>
      <c r="C5" s="38"/>
      <c r="D5" s="38"/>
      <c r="E5" s="39"/>
      <c r="H5" s="3"/>
    </row>
    <row r="6" spans="1:13" x14ac:dyDescent="0.3">
      <c r="A6" s="45" t="s">
        <v>11</v>
      </c>
      <c r="B6" s="46"/>
      <c r="C6" s="47"/>
      <c r="D6" s="47"/>
      <c r="E6" s="48"/>
      <c r="H6" s="3"/>
    </row>
    <row r="7" spans="1:13" x14ac:dyDescent="0.3">
      <c r="A7" s="51" t="s">
        <v>12</v>
      </c>
      <c r="B7" s="52"/>
      <c r="C7" s="53"/>
      <c r="D7" s="54"/>
      <c r="E7" s="55"/>
      <c r="H7" s="3"/>
    </row>
    <row r="8" spans="1:13" x14ac:dyDescent="0.3">
      <c r="A8" s="51" t="s">
        <v>13</v>
      </c>
      <c r="B8" s="52"/>
      <c r="C8" s="53"/>
      <c r="D8" s="54"/>
      <c r="E8" s="55"/>
      <c r="H8" s="3"/>
    </row>
    <row r="9" spans="1:13" x14ac:dyDescent="0.3">
      <c r="A9" s="51" t="s">
        <v>14</v>
      </c>
      <c r="B9" s="52"/>
      <c r="C9" s="53"/>
      <c r="D9" s="54"/>
      <c r="E9" s="55"/>
      <c r="H9" s="3"/>
    </row>
    <row r="10" spans="1:13" x14ac:dyDescent="0.3">
      <c r="A10" s="51" t="s">
        <v>15</v>
      </c>
      <c r="B10" s="52"/>
      <c r="C10" s="53"/>
      <c r="D10" s="54"/>
      <c r="E10" s="55"/>
      <c r="H10" s="3"/>
    </row>
    <row r="11" spans="1:13" x14ac:dyDescent="0.3">
      <c r="A11" s="51" t="s">
        <v>16</v>
      </c>
      <c r="B11" s="52"/>
      <c r="C11" s="53"/>
      <c r="D11" s="54"/>
      <c r="E11" s="55"/>
      <c r="H11" s="3"/>
    </row>
    <row r="12" spans="1:13" x14ac:dyDescent="0.3">
      <c r="A12" s="51" t="s">
        <v>17</v>
      </c>
      <c r="B12" s="52"/>
      <c r="C12" s="53"/>
      <c r="D12" s="54"/>
      <c r="E12" s="55"/>
      <c r="H12" s="3"/>
    </row>
    <row r="13" spans="1:13" ht="17.25" thickBot="1" x14ac:dyDescent="0.35">
      <c r="A13" s="61" t="s">
        <v>18</v>
      </c>
      <c r="B13" s="62"/>
      <c r="C13" s="63"/>
      <c r="D13" s="64"/>
      <c r="E13" s="65"/>
    </row>
    <row r="14" spans="1:13" s="1" customFormat="1" ht="22.5" customHeight="1" thickBot="1" x14ac:dyDescent="0.3">
      <c r="C14" s="2"/>
      <c r="D14" s="2"/>
      <c r="E14" s="2"/>
      <c r="F14" s="2"/>
      <c r="G14" s="2"/>
      <c r="H14" s="3"/>
      <c r="L14" s="4"/>
      <c r="M14" s="5"/>
    </row>
    <row r="15" spans="1:13" s="6" customFormat="1" ht="23.25" customHeight="1" thickTop="1" thickBot="1" x14ac:dyDescent="0.35">
      <c r="A15" s="66" t="s">
        <v>23</v>
      </c>
      <c r="B15" s="66"/>
      <c r="C15" s="66"/>
      <c r="D15" s="66"/>
      <c r="E15" s="66"/>
      <c r="F15" s="66"/>
      <c r="G15" s="66"/>
      <c r="H15" s="66"/>
      <c r="L15" s="7"/>
      <c r="M15" s="8"/>
    </row>
    <row r="16" spans="1:13" ht="18" thickTop="1" thickBot="1" x14ac:dyDescent="0.35">
      <c r="A16" s="9"/>
      <c r="B16" s="9"/>
      <c r="C16" s="10"/>
      <c r="D16" s="10"/>
      <c r="E16" s="10"/>
      <c r="F16" s="10"/>
      <c r="G16" s="10"/>
      <c r="H16" s="10"/>
    </row>
    <row r="17" spans="1:14" ht="16.5" customHeight="1" x14ac:dyDescent="0.3">
      <c r="A17" s="67" t="s">
        <v>0</v>
      </c>
      <c r="B17" s="70" t="s">
        <v>1</v>
      </c>
      <c r="C17" s="73" t="s">
        <v>5</v>
      </c>
      <c r="D17" s="76" t="s">
        <v>24</v>
      </c>
      <c r="E17" s="73" t="s">
        <v>6</v>
      </c>
      <c r="F17" s="73" t="s">
        <v>3</v>
      </c>
      <c r="G17" s="79" t="s">
        <v>4</v>
      </c>
      <c r="H17" s="82" t="s">
        <v>2</v>
      </c>
      <c r="L17" s="14"/>
      <c r="M17" s="15"/>
      <c r="N17" s="16"/>
    </row>
    <row r="18" spans="1:14" ht="25.5" customHeight="1" x14ac:dyDescent="0.3">
      <c r="A18" s="68"/>
      <c r="B18" s="71"/>
      <c r="C18" s="74"/>
      <c r="D18" s="77"/>
      <c r="E18" s="74"/>
      <c r="F18" s="74"/>
      <c r="G18" s="80"/>
      <c r="H18" s="83"/>
      <c r="L18" s="17"/>
      <c r="M18" s="18"/>
    </row>
    <row r="19" spans="1:14" ht="17.45" customHeight="1" thickBot="1" x14ac:dyDescent="0.35">
      <c r="A19" s="69"/>
      <c r="B19" s="72"/>
      <c r="C19" s="75"/>
      <c r="D19" s="78"/>
      <c r="E19" s="75"/>
      <c r="F19" s="75"/>
      <c r="G19" s="81"/>
      <c r="H19" s="84"/>
    </row>
    <row r="20" spans="1:14" ht="32.25" customHeight="1" thickBot="1" x14ac:dyDescent="0.35">
      <c r="A20" s="27">
        <v>56</v>
      </c>
      <c r="B20" s="31" t="s">
        <v>135</v>
      </c>
      <c r="C20" s="25"/>
      <c r="D20" s="36">
        <v>9</v>
      </c>
      <c r="E20" s="21">
        <f t="shared" ref="E20:E42" si="0">C20*D20</f>
        <v>0</v>
      </c>
      <c r="F20" s="20">
        <v>23</v>
      </c>
      <c r="G20" s="24">
        <f t="shared" ref="G20:G42" si="1">(E20*F20)/100</f>
        <v>0</v>
      </c>
      <c r="H20" s="26">
        <f t="shared" ref="H20:H42" si="2">E20+G20</f>
        <v>0</v>
      </c>
    </row>
    <row r="21" spans="1:14" ht="32.25" customHeight="1" thickBot="1" x14ac:dyDescent="0.35">
      <c r="A21" s="27">
        <v>57</v>
      </c>
      <c r="B21" s="31" t="s">
        <v>136</v>
      </c>
      <c r="C21" s="25"/>
      <c r="D21" s="36">
        <v>17</v>
      </c>
      <c r="E21" s="21">
        <f t="shared" si="0"/>
        <v>0</v>
      </c>
      <c r="F21" s="20">
        <v>23</v>
      </c>
      <c r="G21" s="24">
        <f t="shared" si="1"/>
        <v>0</v>
      </c>
      <c r="H21" s="26">
        <f t="shared" si="2"/>
        <v>0</v>
      </c>
    </row>
    <row r="22" spans="1:14" ht="32.25" customHeight="1" thickBot="1" x14ac:dyDescent="0.35">
      <c r="A22" s="27">
        <v>58</v>
      </c>
      <c r="B22" s="28" t="s">
        <v>137</v>
      </c>
      <c r="C22" s="25"/>
      <c r="D22" s="36">
        <v>5</v>
      </c>
      <c r="E22" s="21">
        <f t="shared" si="0"/>
        <v>0</v>
      </c>
      <c r="F22" s="20">
        <v>23</v>
      </c>
      <c r="G22" s="24">
        <f t="shared" si="1"/>
        <v>0</v>
      </c>
      <c r="H22" s="26">
        <f t="shared" si="2"/>
        <v>0</v>
      </c>
    </row>
    <row r="23" spans="1:14" ht="32.25" customHeight="1" thickBot="1" x14ac:dyDescent="0.35">
      <c r="A23" s="27">
        <v>59</v>
      </c>
      <c r="B23" s="28" t="s">
        <v>138</v>
      </c>
      <c r="C23" s="25"/>
      <c r="D23" s="36">
        <v>13</v>
      </c>
      <c r="E23" s="21">
        <f t="shared" si="0"/>
        <v>0</v>
      </c>
      <c r="F23" s="20">
        <v>23</v>
      </c>
      <c r="G23" s="24">
        <f t="shared" si="1"/>
        <v>0</v>
      </c>
      <c r="H23" s="26">
        <f t="shared" si="2"/>
        <v>0</v>
      </c>
    </row>
    <row r="24" spans="1:14" ht="32.25" customHeight="1" thickBot="1" x14ac:dyDescent="0.35">
      <c r="A24" s="27">
        <v>60</v>
      </c>
      <c r="B24" s="28" t="s">
        <v>139</v>
      </c>
      <c r="C24" s="25"/>
      <c r="D24" s="36">
        <v>7</v>
      </c>
      <c r="E24" s="21">
        <f t="shared" si="0"/>
        <v>0</v>
      </c>
      <c r="F24" s="20">
        <v>23</v>
      </c>
      <c r="G24" s="24">
        <f t="shared" si="1"/>
        <v>0</v>
      </c>
      <c r="H24" s="26">
        <f t="shared" si="2"/>
        <v>0</v>
      </c>
    </row>
    <row r="25" spans="1:14" ht="32.25" customHeight="1" thickBot="1" x14ac:dyDescent="0.35">
      <c r="A25" s="27">
        <v>61</v>
      </c>
      <c r="B25" s="31" t="s">
        <v>140</v>
      </c>
      <c r="C25" s="25"/>
      <c r="D25" s="36">
        <v>21</v>
      </c>
      <c r="E25" s="21">
        <f t="shared" si="0"/>
        <v>0</v>
      </c>
      <c r="F25" s="20">
        <v>23</v>
      </c>
      <c r="G25" s="24">
        <f t="shared" si="1"/>
        <v>0</v>
      </c>
      <c r="H25" s="26">
        <f t="shared" si="2"/>
        <v>0</v>
      </c>
    </row>
    <row r="26" spans="1:14" ht="32.25" customHeight="1" thickBot="1" x14ac:dyDescent="0.35">
      <c r="A26" s="27">
        <v>62</v>
      </c>
      <c r="B26" s="28" t="s">
        <v>141</v>
      </c>
      <c r="C26" s="25"/>
      <c r="D26" s="36">
        <v>9</v>
      </c>
      <c r="E26" s="21">
        <f t="shared" si="0"/>
        <v>0</v>
      </c>
      <c r="F26" s="20">
        <v>23</v>
      </c>
      <c r="G26" s="24">
        <f t="shared" si="1"/>
        <v>0</v>
      </c>
      <c r="H26" s="26">
        <f t="shared" si="2"/>
        <v>0</v>
      </c>
    </row>
    <row r="27" spans="1:14" ht="32.25" customHeight="1" thickBot="1" x14ac:dyDescent="0.35">
      <c r="A27" s="27">
        <v>63</v>
      </c>
      <c r="B27" s="28" t="s">
        <v>142</v>
      </c>
      <c r="C27" s="25"/>
      <c r="D27" s="36">
        <v>9</v>
      </c>
      <c r="E27" s="21">
        <f t="shared" si="0"/>
        <v>0</v>
      </c>
      <c r="F27" s="20">
        <v>23</v>
      </c>
      <c r="G27" s="24">
        <f t="shared" si="1"/>
        <v>0</v>
      </c>
      <c r="H27" s="26">
        <f t="shared" si="2"/>
        <v>0</v>
      </c>
    </row>
    <row r="28" spans="1:14" ht="32.25" customHeight="1" thickBot="1" x14ac:dyDescent="0.35">
      <c r="A28" s="27">
        <v>64</v>
      </c>
      <c r="B28" s="28" t="s">
        <v>143</v>
      </c>
      <c r="C28" s="25"/>
      <c r="D28" s="36">
        <v>10</v>
      </c>
      <c r="E28" s="21">
        <f t="shared" si="0"/>
        <v>0</v>
      </c>
      <c r="F28" s="20">
        <v>23</v>
      </c>
      <c r="G28" s="24">
        <f t="shared" si="1"/>
        <v>0</v>
      </c>
      <c r="H28" s="26">
        <f t="shared" si="2"/>
        <v>0</v>
      </c>
    </row>
    <row r="29" spans="1:14" ht="32.25" customHeight="1" thickBot="1" x14ac:dyDescent="0.35">
      <c r="A29" s="27">
        <v>65</v>
      </c>
      <c r="B29" s="31" t="s">
        <v>144</v>
      </c>
      <c r="C29" s="25"/>
      <c r="D29" s="36">
        <v>9</v>
      </c>
      <c r="E29" s="21">
        <f t="shared" si="0"/>
        <v>0</v>
      </c>
      <c r="F29" s="20">
        <v>23</v>
      </c>
      <c r="G29" s="24">
        <f t="shared" si="1"/>
        <v>0</v>
      </c>
      <c r="H29" s="26">
        <f t="shared" si="2"/>
        <v>0</v>
      </c>
    </row>
    <row r="30" spans="1:14" ht="32.25" customHeight="1" thickBot="1" x14ac:dyDescent="0.35">
      <c r="A30" s="27">
        <v>66</v>
      </c>
      <c r="B30" s="28" t="s">
        <v>145</v>
      </c>
      <c r="C30" s="25"/>
      <c r="D30" s="36">
        <v>15</v>
      </c>
      <c r="E30" s="21">
        <f t="shared" si="0"/>
        <v>0</v>
      </c>
      <c r="F30" s="20">
        <v>23</v>
      </c>
      <c r="G30" s="24">
        <f t="shared" si="1"/>
        <v>0</v>
      </c>
      <c r="H30" s="26">
        <f t="shared" si="2"/>
        <v>0</v>
      </c>
    </row>
    <row r="31" spans="1:14" ht="32.25" customHeight="1" thickBot="1" x14ac:dyDescent="0.35">
      <c r="A31" s="27">
        <v>67</v>
      </c>
      <c r="B31" s="28" t="s">
        <v>146</v>
      </c>
      <c r="C31" s="25"/>
      <c r="D31" s="36">
        <v>15</v>
      </c>
      <c r="E31" s="21">
        <f t="shared" si="0"/>
        <v>0</v>
      </c>
      <c r="F31" s="20">
        <v>23</v>
      </c>
      <c r="G31" s="24">
        <f t="shared" si="1"/>
        <v>0</v>
      </c>
      <c r="H31" s="26">
        <f t="shared" si="2"/>
        <v>0</v>
      </c>
    </row>
    <row r="32" spans="1:14" ht="32.25" customHeight="1" thickBot="1" x14ac:dyDescent="0.35">
      <c r="A32" s="27">
        <v>68</v>
      </c>
      <c r="B32" s="31" t="s">
        <v>147</v>
      </c>
      <c r="C32" s="25"/>
      <c r="D32" s="36">
        <v>6</v>
      </c>
      <c r="E32" s="21">
        <f t="shared" si="0"/>
        <v>0</v>
      </c>
      <c r="F32" s="20">
        <v>23</v>
      </c>
      <c r="G32" s="24">
        <f t="shared" si="1"/>
        <v>0</v>
      </c>
      <c r="H32" s="26">
        <f t="shared" si="2"/>
        <v>0</v>
      </c>
    </row>
    <row r="33" spans="1:8" ht="32.25" customHeight="1" thickBot="1" x14ac:dyDescent="0.35">
      <c r="A33" s="27">
        <v>69</v>
      </c>
      <c r="B33" s="28" t="s">
        <v>148</v>
      </c>
      <c r="C33" s="25"/>
      <c r="D33" s="36">
        <v>6</v>
      </c>
      <c r="E33" s="21">
        <f t="shared" si="0"/>
        <v>0</v>
      </c>
      <c r="F33" s="20">
        <v>23</v>
      </c>
      <c r="G33" s="24">
        <f t="shared" si="1"/>
        <v>0</v>
      </c>
      <c r="H33" s="26">
        <f t="shared" si="2"/>
        <v>0</v>
      </c>
    </row>
    <row r="34" spans="1:8" ht="32.25" customHeight="1" thickBot="1" x14ac:dyDescent="0.35">
      <c r="A34" s="27">
        <v>70</v>
      </c>
      <c r="B34" s="28" t="s">
        <v>149</v>
      </c>
      <c r="C34" s="25"/>
      <c r="D34" s="36">
        <v>4</v>
      </c>
      <c r="E34" s="21">
        <f t="shared" si="0"/>
        <v>0</v>
      </c>
      <c r="F34" s="20">
        <v>23</v>
      </c>
      <c r="G34" s="24">
        <f t="shared" si="1"/>
        <v>0</v>
      </c>
      <c r="H34" s="26">
        <f t="shared" si="2"/>
        <v>0</v>
      </c>
    </row>
    <row r="35" spans="1:8" ht="32.25" customHeight="1" thickBot="1" x14ac:dyDescent="0.35">
      <c r="A35" s="27">
        <v>71</v>
      </c>
      <c r="B35" s="31" t="s">
        <v>150</v>
      </c>
      <c r="C35" s="25"/>
      <c r="D35" s="36">
        <v>4</v>
      </c>
      <c r="E35" s="21">
        <f t="shared" si="0"/>
        <v>0</v>
      </c>
      <c r="F35" s="20">
        <v>23</v>
      </c>
      <c r="G35" s="24">
        <f t="shared" si="1"/>
        <v>0</v>
      </c>
      <c r="H35" s="26">
        <f t="shared" si="2"/>
        <v>0</v>
      </c>
    </row>
    <row r="36" spans="1:8" ht="32.25" customHeight="1" thickBot="1" x14ac:dyDescent="0.35">
      <c r="A36" s="27">
        <v>72</v>
      </c>
      <c r="B36" s="28" t="s">
        <v>151</v>
      </c>
      <c r="C36" s="25"/>
      <c r="D36" s="36">
        <v>350</v>
      </c>
      <c r="E36" s="21">
        <f t="shared" si="0"/>
        <v>0</v>
      </c>
      <c r="F36" s="20">
        <v>23</v>
      </c>
      <c r="G36" s="24">
        <f t="shared" si="1"/>
        <v>0</v>
      </c>
      <c r="H36" s="26">
        <f t="shared" si="2"/>
        <v>0</v>
      </c>
    </row>
    <row r="37" spans="1:8" ht="32.25" customHeight="1" thickBot="1" x14ac:dyDescent="0.35">
      <c r="A37" s="27">
        <v>73</v>
      </c>
      <c r="B37" s="28" t="s">
        <v>152</v>
      </c>
      <c r="C37" s="25"/>
      <c r="D37" s="36">
        <v>3</v>
      </c>
      <c r="E37" s="21">
        <f t="shared" si="0"/>
        <v>0</v>
      </c>
      <c r="F37" s="20">
        <v>23</v>
      </c>
      <c r="G37" s="24">
        <f t="shared" si="1"/>
        <v>0</v>
      </c>
      <c r="H37" s="26">
        <f t="shared" si="2"/>
        <v>0</v>
      </c>
    </row>
    <row r="38" spans="1:8" ht="32.25" customHeight="1" thickBot="1" x14ac:dyDescent="0.35">
      <c r="A38" s="27">
        <v>74</v>
      </c>
      <c r="B38" s="28" t="s">
        <v>153</v>
      </c>
      <c r="C38" s="25"/>
      <c r="D38" s="36">
        <v>3</v>
      </c>
      <c r="E38" s="21">
        <f t="shared" si="0"/>
        <v>0</v>
      </c>
      <c r="F38" s="20">
        <v>23</v>
      </c>
      <c r="G38" s="24">
        <f t="shared" si="1"/>
        <v>0</v>
      </c>
      <c r="H38" s="26">
        <f t="shared" si="2"/>
        <v>0</v>
      </c>
    </row>
    <row r="39" spans="1:8" ht="32.25" customHeight="1" thickBot="1" x14ac:dyDescent="0.35">
      <c r="A39" s="27">
        <v>75</v>
      </c>
      <c r="B39" s="28" t="s">
        <v>154</v>
      </c>
      <c r="C39" s="25"/>
      <c r="D39" s="36">
        <v>7</v>
      </c>
      <c r="E39" s="21">
        <f t="shared" si="0"/>
        <v>0</v>
      </c>
      <c r="F39" s="20">
        <v>23</v>
      </c>
      <c r="G39" s="24">
        <f t="shared" si="1"/>
        <v>0</v>
      </c>
      <c r="H39" s="26">
        <f t="shared" si="2"/>
        <v>0</v>
      </c>
    </row>
    <row r="40" spans="1:8" ht="32.25" customHeight="1" thickBot="1" x14ac:dyDescent="0.35">
      <c r="A40" s="27">
        <v>76</v>
      </c>
      <c r="B40" s="28" t="s">
        <v>155</v>
      </c>
      <c r="C40" s="25"/>
      <c r="D40" s="36">
        <v>6</v>
      </c>
      <c r="E40" s="21">
        <f t="shared" si="0"/>
        <v>0</v>
      </c>
      <c r="F40" s="20">
        <v>23</v>
      </c>
      <c r="G40" s="24">
        <f t="shared" si="1"/>
        <v>0</v>
      </c>
      <c r="H40" s="26">
        <f t="shared" si="2"/>
        <v>0</v>
      </c>
    </row>
    <row r="41" spans="1:8" ht="32.25" customHeight="1" thickBot="1" x14ac:dyDescent="0.35">
      <c r="A41" s="27">
        <v>77</v>
      </c>
      <c r="B41" s="28" t="s">
        <v>156</v>
      </c>
      <c r="C41" s="25"/>
      <c r="D41" s="36">
        <v>3</v>
      </c>
      <c r="E41" s="21">
        <f t="shared" si="0"/>
        <v>0</v>
      </c>
      <c r="F41" s="20">
        <v>23</v>
      </c>
      <c r="G41" s="24">
        <f t="shared" si="1"/>
        <v>0</v>
      </c>
      <c r="H41" s="26">
        <f t="shared" si="2"/>
        <v>0</v>
      </c>
    </row>
    <row r="42" spans="1:8" ht="32.25" customHeight="1" thickBot="1" x14ac:dyDescent="0.35">
      <c r="A42" s="27">
        <v>78</v>
      </c>
      <c r="B42" s="31" t="s">
        <v>157</v>
      </c>
      <c r="C42" s="25"/>
      <c r="D42" s="36">
        <v>3</v>
      </c>
      <c r="E42" s="21">
        <f t="shared" si="0"/>
        <v>0</v>
      </c>
      <c r="F42" s="20">
        <v>23</v>
      </c>
      <c r="G42" s="24">
        <f t="shared" si="1"/>
        <v>0</v>
      </c>
      <c r="H42" s="26">
        <f t="shared" si="2"/>
        <v>0</v>
      </c>
    </row>
    <row r="43" spans="1:8" ht="17.25" thickBot="1" x14ac:dyDescent="0.35"/>
    <row r="44" spans="1:8" ht="48" customHeight="1" thickBot="1" x14ac:dyDescent="0.35">
      <c r="A44" s="85" t="s">
        <v>21</v>
      </c>
      <c r="B44" s="85"/>
      <c r="C44" s="85"/>
      <c r="D44" s="85"/>
      <c r="E44" s="85"/>
    </row>
    <row r="45" spans="1:8" ht="34.5" customHeight="1" thickBot="1" x14ac:dyDescent="0.35">
      <c r="A45" s="86" t="s">
        <v>25</v>
      </c>
      <c r="B45" s="87"/>
      <c r="C45" s="87"/>
      <c r="D45" s="87"/>
      <c r="E45" s="88"/>
    </row>
    <row r="46" spans="1:8" ht="34.5" customHeight="1" thickBot="1" x14ac:dyDescent="0.35">
      <c r="A46" s="89" t="s">
        <v>26</v>
      </c>
      <c r="B46" s="90"/>
      <c r="C46" s="91"/>
      <c r="D46" s="49">
        <f>SUM(E20:E42)</f>
        <v>0</v>
      </c>
      <c r="E46" s="50"/>
    </row>
    <row r="47" spans="1:8" ht="53.25" customHeight="1" thickBot="1" x14ac:dyDescent="0.35">
      <c r="A47" s="56" t="s">
        <v>19</v>
      </c>
      <c r="B47" s="57"/>
      <c r="C47" s="58"/>
      <c r="D47" s="59" t="s">
        <v>20</v>
      </c>
      <c r="E47" s="60"/>
    </row>
    <row r="49" spans="2:2" ht="17.25" customHeight="1" x14ac:dyDescent="0.3">
      <c r="B49" s="22" t="s">
        <v>7</v>
      </c>
    </row>
  </sheetData>
  <mergeCells count="35">
    <mergeCell ref="A47:C47"/>
    <mergeCell ref="D47:E47"/>
    <mergeCell ref="A13:B13"/>
    <mergeCell ref="C13:E13"/>
    <mergeCell ref="A15:H15"/>
    <mergeCell ref="A17:A19"/>
    <mergeCell ref="B17:B19"/>
    <mergeCell ref="C17:C19"/>
    <mergeCell ref="D17:D19"/>
    <mergeCell ref="E17:E19"/>
    <mergeCell ref="F17:F19"/>
    <mergeCell ref="G17:G19"/>
    <mergeCell ref="H17:H19"/>
    <mergeCell ref="A44:E44"/>
    <mergeCell ref="A45:E45"/>
    <mergeCell ref="A46:C46"/>
    <mergeCell ref="D46:E4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2:E2"/>
    <mergeCell ref="A3:E3"/>
    <mergeCell ref="A4:E4"/>
    <mergeCell ref="A5:E5"/>
    <mergeCell ref="A6:B6"/>
    <mergeCell ref="C6:E6"/>
  </mergeCells>
  <dataValidations count="1">
    <dataValidation type="list" allowBlank="1" showInputMessage="1" showErrorMessage="1" sqref="C13:E13">
      <formula1>"platca DPH, neplatca DPH"</formula1>
    </dataValidation>
  </dataValidations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="110" zoomScaleNormal="110" workbookViewId="0">
      <selection activeCell="H21" sqref="H21"/>
    </sheetView>
  </sheetViews>
  <sheetFormatPr defaultColWidth="9.140625" defaultRowHeight="16.5" x14ac:dyDescent="0.3"/>
  <cols>
    <col min="1" max="1" width="6.85546875" style="11" customWidth="1"/>
    <col min="2" max="2" width="28.85546875" style="11" customWidth="1"/>
    <col min="3" max="3" width="16.28515625" style="19" customWidth="1"/>
    <col min="4" max="4" width="15.28515625" style="19" customWidth="1"/>
    <col min="5" max="5" width="14.140625" style="19" customWidth="1"/>
    <col min="6" max="6" width="8.5703125" style="19" customWidth="1"/>
    <col min="7" max="7" width="12.140625" style="19" customWidth="1"/>
    <col min="8" max="8" width="12.28515625" style="19" customWidth="1"/>
    <col min="9" max="9" width="9.140625" style="11"/>
    <col min="10" max="10" width="13.28515625" style="11" customWidth="1"/>
    <col min="11" max="11" width="9.140625" style="11"/>
    <col min="12" max="12" width="10.42578125" style="12" customWidth="1"/>
    <col min="13" max="13" width="11" style="13" customWidth="1"/>
    <col min="14" max="14" width="10.42578125" style="11" customWidth="1"/>
    <col min="15" max="16384" width="9.140625" style="11"/>
  </cols>
  <sheetData>
    <row r="1" spans="1:13" ht="17.25" thickBot="1" x14ac:dyDescent="0.35">
      <c r="C1" s="19" t="b">
        <f>ROUND(C2,2)=C2</f>
        <v>1</v>
      </c>
      <c r="H1" s="23" t="s">
        <v>22</v>
      </c>
    </row>
    <row r="2" spans="1:13" x14ac:dyDescent="0.3">
      <c r="A2" s="37" t="s">
        <v>8</v>
      </c>
      <c r="B2" s="38"/>
      <c r="C2" s="38"/>
      <c r="D2" s="38"/>
      <c r="E2" s="39"/>
      <c r="H2" s="3"/>
    </row>
    <row r="3" spans="1:13" ht="25.5" customHeight="1" thickBot="1" x14ac:dyDescent="0.35">
      <c r="A3" s="40" t="s">
        <v>101</v>
      </c>
      <c r="B3" s="41"/>
      <c r="C3" s="41"/>
      <c r="D3" s="41"/>
      <c r="E3" s="42"/>
      <c r="H3" s="3"/>
    </row>
    <row r="4" spans="1:13" ht="17.25" thickBot="1" x14ac:dyDescent="0.35">
      <c r="A4" s="43" t="s">
        <v>9</v>
      </c>
      <c r="B4" s="43"/>
      <c r="C4" s="43"/>
      <c r="D4" s="43"/>
      <c r="E4" s="44"/>
      <c r="H4" s="3"/>
    </row>
    <row r="5" spans="1:13" ht="17.25" thickBot="1" x14ac:dyDescent="0.35">
      <c r="A5" s="37" t="s">
        <v>10</v>
      </c>
      <c r="B5" s="38"/>
      <c r="C5" s="38"/>
      <c r="D5" s="38"/>
      <c r="E5" s="39"/>
      <c r="H5" s="3"/>
    </row>
    <row r="6" spans="1:13" x14ac:dyDescent="0.3">
      <c r="A6" s="45" t="s">
        <v>11</v>
      </c>
      <c r="B6" s="46"/>
      <c r="C6" s="96"/>
      <c r="D6" s="96"/>
      <c r="E6" s="97"/>
      <c r="H6" s="3"/>
    </row>
    <row r="7" spans="1:13" x14ac:dyDescent="0.3">
      <c r="A7" s="51" t="s">
        <v>12</v>
      </c>
      <c r="B7" s="52"/>
      <c r="C7" s="98"/>
      <c r="D7" s="99"/>
      <c r="E7" s="100"/>
      <c r="H7" s="3"/>
    </row>
    <row r="8" spans="1:13" x14ac:dyDescent="0.3">
      <c r="A8" s="51" t="s">
        <v>13</v>
      </c>
      <c r="B8" s="52"/>
      <c r="C8" s="98"/>
      <c r="D8" s="99"/>
      <c r="E8" s="100"/>
      <c r="H8" s="3"/>
    </row>
    <row r="9" spans="1:13" x14ac:dyDescent="0.3">
      <c r="A9" s="51" t="s">
        <v>14</v>
      </c>
      <c r="B9" s="52"/>
      <c r="C9" s="98"/>
      <c r="D9" s="99"/>
      <c r="E9" s="100"/>
      <c r="H9" s="3"/>
    </row>
    <row r="10" spans="1:13" x14ac:dyDescent="0.3">
      <c r="A10" s="51" t="s">
        <v>15</v>
      </c>
      <c r="B10" s="52"/>
      <c r="C10" s="98"/>
      <c r="D10" s="99"/>
      <c r="E10" s="100"/>
      <c r="H10" s="3"/>
    </row>
    <row r="11" spans="1:13" x14ac:dyDescent="0.3">
      <c r="A11" s="51" t="s">
        <v>16</v>
      </c>
      <c r="B11" s="52"/>
      <c r="C11" s="98"/>
      <c r="D11" s="99"/>
      <c r="E11" s="100"/>
      <c r="H11" s="3"/>
    </row>
    <row r="12" spans="1:13" x14ac:dyDescent="0.3">
      <c r="A12" s="51" t="s">
        <v>17</v>
      </c>
      <c r="B12" s="52"/>
      <c r="C12" s="98"/>
      <c r="D12" s="99"/>
      <c r="E12" s="100"/>
      <c r="H12" s="3"/>
    </row>
    <row r="13" spans="1:13" ht="17.25" thickBot="1" x14ac:dyDescent="0.35">
      <c r="A13" s="61" t="s">
        <v>18</v>
      </c>
      <c r="B13" s="62"/>
      <c r="C13" s="101"/>
      <c r="D13" s="102"/>
      <c r="E13" s="103"/>
    </row>
    <row r="14" spans="1:13" s="1" customFormat="1" ht="22.5" customHeight="1" thickBot="1" x14ac:dyDescent="0.3">
      <c r="C14" s="2"/>
      <c r="D14" s="2"/>
      <c r="E14" s="2"/>
      <c r="F14" s="2"/>
      <c r="G14" s="2"/>
      <c r="H14" s="3"/>
      <c r="L14" s="4"/>
      <c r="M14" s="5"/>
    </row>
    <row r="15" spans="1:13" s="6" customFormat="1" ht="23.25" customHeight="1" thickTop="1" thickBot="1" x14ac:dyDescent="0.35">
      <c r="A15" s="66" t="s">
        <v>23</v>
      </c>
      <c r="B15" s="66"/>
      <c r="C15" s="66"/>
      <c r="D15" s="66"/>
      <c r="E15" s="66"/>
      <c r="F15" s="66"/>
      <c r="G15" s="66"/>
      <c r="H15" s="66"/>
      <c r="L15" s="7"/>
      <c r="M15" s="8"/>
    </row>
    <row r="16" spans="1:13" ht="18" thickTop="1" thickBot="1" x14ac:dyDescent="0.35">
      <c r="A16" s="9"/>
      <c r="B16" s="9"/>
      <c r="C16" s="10"/>
      <c r="D16" s="10"/>
      <c r="E16" s="10"/>
      <c r="F16" s="10"/>
      <c r="G16" s="10"/>
      <c r="H16" s="10"/>
    </row>
    <row r="17" spans="1:14" ht="16.5" customHeight="1" x14ac:dyDescent="0.3">
      <c r="A17" s="67" t="s">
        <v>0</v>
      </c>
      <c r="B17" s="70" t="s">
        <v>1</v>
      </c>
      <c r="C17" s="73" t="s">
        <v>5</v>
      </c>
      <c r="D17" s="76" t="s">
        <v>24</v>
      </c>
      <c r="E17" s="73" t="s">
        <v>6</v>
      </c>
      <c r="F17" s="73" t="s">
        <v>3</v>
      </c>
      <c r="G17" s="79" t="s">
        <v>4</v>
      </c>
      <c r="H17" s="82" t="s">
        <v>2</v>
      </c>
      <c r="L17" s="14"/>
      <c r="M17" s="15"/>
      <c r="N17" s="16"/>
    </row>
    <row r="18" spans="1:14" ht="25.5" customHeight="1" x14ac:dyDescent="0.3">
      <c r="A18" s="68"/>
      <c r="B18" s="71"/>
      <c r="C18" s="74"/>
      <c r="D18" s="77"/>
      <c r="E18" s="74"/>
      <c r="F18" s="74"/>
      <c r="G18" s="80"/>
      <c r="H18" s="83"/>
      <c r="L18" s="17"/>
      <c r="M18" s="18"/>
    </row>
    <row r="19" spans="1:14" ht="17.45" customHeight="1" thickBot="1" x14ac:dyDescent="0.35">
      <c r="A19" s="69"/>
      <c r="B19" s="72"/>
      <c r="C19" s="75"/>
      <c r="D19" s="78"/>
      <c r="E19" s="75"/>
      <c r="F19" s="75"/>
      <c r="G19" s="81"/>
      <c r="H19" s="84"/>
    </row>
    <row r="20" spans="1:14" ht="32.25" customHeight="1" thickBot="1" x14ac:dyDescent="0.35">
      <c r="A20" s="27">
        <v>79</v>
      </c>
      <c r="B20" s="28" t="s">
        <v>102</v>
      </c>
      <c r="C20" s="93">
        <f>SUM(C21:C28)</f>
        <v>0</v>
      </c>
      <c r="D20" s="36">
        <v>2</v>
      </c>
      <c r="E20" s="21">
        <f t="shared" ref="E20" si="0">C20*D20</f>
        <v>0</v>
      </c>
      <c r="F20" s="20">
        <v>23</v>
      </c>
      <c r="G20" s="24">
        <f t="shared" ref="G20" si="1">(E20*F20)/100</f>
        <v>0</v>
      </c>
      <c r="H20" s="26">
        <f t="shared" ref="H20" si="2">E20+G20</f>
        <v>0</v>
      </c>
    </row>
    <row r="21" spans="1:14" ht="32.25" customHeight="1" thickBot="1" x14ac:dyDescent="0.35">
      <c r="A21" s="27"/>
      <c r="B21" s="34" t="s">
        <v>103</v>
      </c>
      <c r="C21" s="95"/>
      <c r="D21" s="36">
        <v>2</v>
      </c>
      <c r="E21" s="21">
        <f t="shared" ref="E21:E22" si="3">C21*D21</f>
        <v>0</v>
      </c>
      <c r="F21" s="20">
        <v>23</v>
      </c>
      <c r="G21" s="24">
        <f t="shared" ref="G21:G22" si="4">(E21*F21)/100</f>
        <v>0</v>
      </c>
      <c r="H21" s="26">
        <f t="shared" ref="H21:H22" si="5">E21+G21</f>
        <v>0</v>
      </c>
    </row>
    <row r="22" spans="1:14" ht="32.25" customHeight="1" thickBot="1" x14ac:dyDescent="0.35">
      <c r="A22" s="27"/>
      <c r="B22" s="34" t="s">
        <v>104</v>
      </c>
      <c r="C22" s="95"/>
      <c r="D22" s="36">
        <v>2</v>
      </c>
      <c r="E22" s="21">
        <f t="shared" si="3"/>
        <v>0</v>
      </c>
      <c r="F22" s="20">
        <v>23</v>
      </c>
      <c r="G22" s="24">
        <f t="shared" si="4"/>
        <v>0</v>
      </c>
      <c r="H22" s="26">
        <f t="shared" si="5"/>
        <v>0</v>
      </c>
    </row>
    <row r="23" spans="1:14" ht="32.25" customHeight="1" thickBot="1" x14ac:dyDescent="0.35">
      <c r="A23" s="27"/>
      <c r="B23" s="34" t="s">
        <v>105</v>
      </c>
      <c r="C23" s="95"/>
      <c r="D23" s="36">
        <v>2</v>
      </c>
      <c r="E23" s="21">
        <f t="shared" ref="E23:E26" si="6">C23*D23</f>
        <v>0</v>
      </c>
      <c r="F23" s="20">
        <v>23</v>
      </c>
      <c r="G23" s="24">
        <f t="shared" ref="G23:G26" si="7">(E23*F23)/100</f>
        <v>0</v>
      </c>
      <c r="H23" s="26">
        <f t="shared" ref="H23:H26" si="8">E23+G23</f>
        <v>0</v>
      </c>
    </row>
    <row r="24" spans="1:14" ht="32.25" customHeight="1" thickBot="1" x14ac:dyDescent="0.35">
      <c r="A24" s="27"/>
      <c r="B24" s="34" t="s">
        <v>106</v>
      </c>
      <c r="C24" s="95"/>
      <c r="D24" s="36">
        <v>2</v>
      </c>
      <c r="E24" s="21">
        <f t="shared" si="6"/>
        <v>0</v>
      </c>
      <c r="F24" s="20">
        <v>23</v>
      </c>
      <c r="G24" s="24">
        <f t="shared" si="7"/>
        <v>0</v>
      </c>
      <c r="H24" s="26">
        <f t="shared" si="8"/>
        <v>0</v>
      </c>
    </row>
    <row r="25" spans="1:14" ht="32.25" customHeight="1" thickBot="1" x14ac:dyDescent="0.35">
      <c r="A25" s="27"/>
      <c r="B25" s="34" t="s">
        <v>107</v>
      </c>
      <c r="C25" s="95"/>
      <c r="D25" s="36">
        <v>2</v>
      </c>
      <c r="E25" s="21">
        <f t="shared" si="6"/>
        <v>0</v>
      </c>
      <c r="F25" s="20">
        <v>23</v>
      </c>
      <c r="G25" s="24">
        <f t="shared" si="7"/>
        <v>0</v>
      </c>
      <c r="H25" s="26">
        <f t="shared" si="8"/>
        <v>0</v>
      </c>
    </row>
    <row r="26" spans="1:14" ht="32.25" customHeight="1" thickBot="1" x14ac:dyDescent="0.35">
      <c r="A26" s="27"/>
      <c r="B26" s="34" t="s">
        <v>108</v>
      </c>
      <c r="C26" s="95"/>
      <c r="D26" s="36">
        <v>2</v>
      </c>
      <c r="E26" s="21">
        <f t="shared" si="6"/>
        <v>0</v>
      </c>
      <c r="F26" s="20">
        <v>23</v>
      </c>
      <c r="G26" s="24">
        <f t="shared" si="7"/>
        <v>0</v>
      </c>
      <c r="H26" s="26">
        <f t="shared" si="8"/>
        <v>0</v>
      </c>
    </row>
    <row r="27" spans="1:14" ht="32.25" customHeight="1" thickBot="1" x14ac:dyDescent="0.35">
      <c r="A27" s="27"/>
      <c r="B27" s="35" t="s">
        <v>109</v>
      </c>
      <c r="C27" s="95"/>
      <c r="D27" s="36">
        <v>2</v>
      </c>
      <c r="E27" s="21">
        <f t="shared" ref="E27:E35" si="9">C27*D27</f>
        <v>0</v>
      </c>
      <c r="F27" s="20">
        <v>23</v>
      </c>
      <c r="G27" s="24">
        <f t="shared" ref="G27:G35" si="10">(E27*F27)/100</f>
        <v>0</v>
      </c>
      <c r="H27" s="26">
        <f t="shared" ref="H27:H35" si="11">E27+G27</f>
        <v>0</v>
      </c>
    </row>
    <row r="28" spans="1:14" ht="32.25" customHeight="1" thickBot="1" x14ac:dyDescent="0.35">
      <c r="A28" s="27"/>
      <c r="B28" s="34" t="s">
        <v>110</v>
      </c>
      <c r="C28" s="95"/>
      <c r="D28" s="36">
        <v>2</v>
      </c>
      <c r="E28" s="21">
        <f t="shared" si="9"/>
        <v>0</v>
      </c>
      <c r="F28" s="20">
        <v>23</v>
      </c>
      <c r="G28" s="24">
        <f t="shared" si="10"/>
        <v>0</v>
      </c>
      <c r="H28" s="26">
        <f t="shared" si="11"/>
        <v>0</v>
      </c>
    </row>
    <row r="29" spans="1:14" ht="32.25" customHeight="1" thickBot="1" x14ac:dyDescent="0.35">
      <c r="A29" s="27">
        <v>80</v>
      </c>
      <c r="B29" s="31" t="s">
        <v>111</v>
      </c>
      <c r="C29" s="93">
        <f>SUM(C30:C33)</f>
        <v>0</v>
      </c>
      <c r="D29" s="36">
        <v>2</v>
      </c>
      <c r="E29" s="21">
        <f t="shared" si="9"/>
        <v>0</v>
      </c>
      <c r="F29" s="20">
        <v>23</v>
      </c>
      <c r="G29" s="24">
        <f t="shared" si="10"/>
        <v>0</v>
      </c>
      <c r="H29" s="26">
        <f t="shared" si="11"/>
        <v>0</v>
      </c>
    </row>
    <row r="30" spans="1:14" ht="32.25" customHeight="1" thickBot="1" x14ac:dyDescent="0.35">
      <c r="A30" s="29" t="s">
        <v>112</v>
      </c>
      <c r="B30" s="30" t="s">
        <v>113</v>
      </c>
      <c r="C30" s="95"/>
      <c r="D30" s="36">
        <v>2</v>
      </c>
      <c r="E30" s="21">
        <f t="shared" si="9"/>
        <v>0</v>
      </c>
      <c r="F30" s="20">
        <v>23</v>
      </c>
      <c r="G30" s="24">
        <f t="shared" si="10"/>
        <v>0</v>
      </c>
      <c r="H30" s="26">
        <f t="shared" si="11"/>
        <v>0</v>
      </c>
    </row>
    <row r="31" spans="1:14" ht="32.25" customHeight="1" thickBot="1" x14ac:dyDescent="0.35">
      <c r="A31" s="29" t="s">
        <v>114</v>
      </c>
      <c r="B31" s="30" t="s">
        <v>115</v>
      </c>
      <c r="C31" s="95"/>
      <c r="D31" s="36">
        <v>2</v>
      </c>
      <c r="E31" s="21">
        <f t="shared" si="9"/>
        <v>0</v>
      </c>
      <c r="F31" s="20">
        <v>23</v>
      </c>
      <c r="G31" s="24">
        <f t="shared" si="10"/>
        <v>0</v>
      </c>
      <c r="H31" s="26">
        <f t="shared" si="11"/>
        <v>0</v>
      </c>
      <c r="K31" s="94"/>
    </row>
    <row r="32" spans="1:14" ht="32.25" customHeight="1" thickBot="1" x14ac:dyDescent="0.35">
      <c r="A32" s="29" t="s">
        <v>116</v>
      </c>
      <c r="B32" s="30" t="s">
        <v>117</v>
      </c>
      <c r="C32" s="95"/>
      <c r="D32" s="36">
        <v>2</v>
      </c>
      <c r="E32" s="21">
        <f t="shared" si="9"/>
        <v>0</v>
      </c>
      <c r="F32" s="20">
        <v>23</v>
      </c>
      <c r="G32" s="24">
        <f t="shared" si="10"/>
        <v>0</v>
      </c>
      <c r="H32" s="26">
        <f t="shared" si="11"/>
        <v>0</v>
      </c>
    </row>
    <row r="33" spans="1:8" ht="32.25" customHeight="1" thickBot="1" x14ac:dyDescent="0.35">
      <c r="A33" s="29" t="s">
        <v>118</v>
      </c>
      <c r="B33" s="30" t="s">
        <v>119</v>
      </c>
      <c r="C33" s="95"/>
      <c r="D33" s="36">
        <v>2</v>
      </c>
      <c r="E33" s="21">
        <f t="shared" si="9"/>
        <v>0</v>
      </c>
      <c r="F33" s="20">
        <v>23</v>
      </c>
      <c r="G33" s="24">
        <f t="shared" si="10"/>
        <v>0</v>
      </c>
      <c r="H33" s="26">
        <f t="shared" si="11"/>
        <v>0</v>
      </c>
    </row>
    <row r="34" spans="1:8" ht="32.25" customHeight="1" thickBot="1" x14ac:dyDescent="0.35">
      <c r="A34" s="27">
        <v>81</v>
      </c>
      <c r="B34" s="31" t="s">
        <v>120</v>
      </c>
      <c r="C34" s="93">
        <f>SUM(C35:C40)</f>
        <v>0</v>
      </c>
      <c r="D34" s="36">
        <v>2</v>
      </c>
      <c r="E34" s="21">
        <f t="shared" si="9"/>
        <v>0</v>
      </c>
      <c r="F34" s="20">
        <v>23</v>
      </c>
      <c r="G34" s="24">
        <f t="shared" si="10"/>
        <v>0</v>
      </c>
      <c r="H34" s="26">
        <f t="shared" si="11"/>
        <v>0</v>
      </c>
    </row>
    <row r="35" spans="1:8" ht="32.25" customHeight="1" thickBot="1" x14ac:dyDescent="0.35">
      <c r="A35" s="29" t="s">
        <v>121</v>
      </c>
      <c r="B35" s="30" t="s">
        <v>122</v>
      </c>
      <c r="C35" s="95"/>
      <c r="D35" s="36">
        <v>2</v>
      </c>
      <c r="E35" s="21">
        <f t="shared" si="9"/>
        <v>0</v>
      </c>
      <c r="F35" s="20">
        <v>23</v>
      </c>
      <c r="G35" s="24">
        <f t="shared" si="10"/>
        <v>0</v>
      </c>
      <c r="H35" s="26">
        <f t="shared" si="11"/>
        <v>0</v>
      </c>
    </row>
    <row r="36" spans="1:8" ht="32.25" customHeight="1" thickBot="1" x14ac:dyDescent="0.35">
      <c r="A36" s="29" t="s">
        <v>123</v>
      </c>
      <c r="B36" s="32" t="s">
        <v>124</v>
      </c>
      <c r="C36" s="95"/>
      <c r="D36" s="36">
        <v>2</v>
      </c>
      <c r="E36" s="21">
        <f t="shared" ref="E36:E40" si="12">C36*D36</f>
        <v>0</v>
      </c>
      <c r="F36" s="20">
        <v>23</v>
      </c>
      <c r="G36" s="24">
        <f t="shared" ref="G36:G40" si="13">(E36*F36)/100</f>
        <v>0</v>
      </c>
      <c r="H36" s="26">
        <f t="shared" ref="H36:H40" si="14">E36+G36</f>
        <v>0</v>
      </c>
    </row>
    <row r="37" spans="1:8" ht="32.25" customHeight="1" thickBot="1" x14ac:dyDescent="0.35">
      <c r="A37" s="29" t="s">
        <v>125</v>
      </c>
      <c r="B37" s="32" t="s">
        <v>126</v>
      </c>
      <c r="C37" s="95"/>
      <c r="D37" s="36">
        <v>2</v>
      </c>
      <c r="E37" s="21">
        <f t="shared" ref="E37" si="15">C37*D37</f>
        <v>0</v>
      </c>
      <c r="F37" s="20">
        <v>23</v>
      </c>
      <c r="G37" s="24">
        <f t="shared" ref="G37" si="16">(E37*F37)/100</f>
        <v>0</v>
      </c>
      <c r="H37" s="26">
        <f t="shared" ref="H37" si="17">E37+G37</f>
        <v>0</v>
      </c>
    </row>
    <row r="38" spans="1:8" ht="32.25" customHeight="1" thickBot="1" x14ac:dyDescent="0.35">
      <c r="A38" s="29" t="s">
        <v>127</v>
      </c>
      <c r="B38" s="32" t="s">
        <v>128</v>
      </c>
      <c r="C38" s="95"/>
      <c r="D38" s="36">
        <v>2</v>
      </c>
      <c r="E38" s="21">
        <f t="shared" si="12"/>
        <v>0</v>
      </c>
      <c r="F38" s="20">
        <v>23</v>
      </c>
      <c r="G38" s="24">
        <f t="shared" si="13"/>
        <v>0</v>
      </c>
      <c r="H38" s="26">
        <f t="shared" si="14"/>
        <v>0</v>
      </c>
    </row>
    <row r="39" spans="1:8" ht="32.25" customHeight="1" thickBot="1" x14ac:dyDescent="0.35">
      <c r="A39" s="29" t="s">
        <v>129</v>
      </c>
      <c r="B39" s="30" t="s">
        <v>130</v>
      </c>
      <c r="C39" s="95"/>
      <c r="D39" s="36">
        <v>2</v>
      </c>
      <c r="E39" s="21">
        <f t="shared" si="12"/>
        <v>0</v>
      </c>
      <c r="F39" s="20">
        <v>23</v>
      </c>
      <c r="G39" s="24">
        <f t="shared" si="13"/>
        <v>0</v>
      </c>
      <c r="H39" s="26">
        <f t="shared" si="14"/>
        <v>0</v>
      </c>
    </row>
    <row r="40" spans="1:8" ht="32.25" customHeight="1" thickBot="1" x14ac:dyDescent="0.35">
      <c r="A40" s="29" t="s">
        <v>131</v>
      </c>
      <c r="B40" s="30" t="s">
        <v>132</v>
      </c>
      <c r="C40" s="95"/>
      <c r="D40" s="36">
        <v>2</v>
      </c>
      <c r="E40" s="21">
        <f t="shared" si="12"/>
        <v>0</v>
      </c>
      <c r="F40" s="20">
        <v>23</v>
      </c>
      <c r="G40" s="24">
        <f t="shared" si="13"/>
        <v>0</v>
      </c>
      <c r="H40" s="26">
        <f t="shared" si="14"/>
        <v>0</v>
      </c>
    </row>
    <row r="41" spans="1:8" ht="17.25" thickBot="1" x14ac:dyDescent="0.35"/>
    <row r="42" spans="1:8" ht="48" customHeight="1" thickBot="1" x14ac:dyDescent="0.35">
      <c r="A42" s="85" t="s">
        <v>21</v>
      </c>
      <c r="B42" s="85"/>
      <c r="C42" s="85"/>
      <c r="D42" s="85"/>
      <c r="E42" s="85"/>
    </row>
    <row r="43" spans="1:8" ht="34.5" customHeight="1" thickBot="1" x14ac:dyDescent="0.35">
      <c r="A43" s="86" t="s">
        <v>25</v>
      </c>
      <c r="B43" s="87"/>
      <c r="C43" s="87"/>
      <c r="D43" s="87"/>
      <c r="E43" s="88"/>
    </row>
    <row r="44" spans="1:8" ht="34.5" customHeight="1" thickBot="1" x14ac:dyDescent="0.35">
      <c r="A44" s="89" t="s">
        <v>26</v>
      </c>
      <c r="B44" s="90"/>
      <c r="C44" s="91"/>
      <c r="D44" s="49">
        <f>SUM(E20,E29,E34)</f>
        <v>0</v>
      </c>
      <c r="E44" s="50"/>
    </row>
    <row r="45" spans="1:8" ht="53.25" customHeight="1" thickBot="1" x14ac:dyDescent="0.35">
      <c r="A45" s="56" t="s">
        <v>19</v>
      </c>
      <c r="B45" s="57"/>
      <c r="C45" s="58"/>
      <c r="D45" s="59" t="s">
        <v>20</v>
      </c>
      <c r="E45" s="60"/>
    </row>
    <row r="47" spans="1:8" ht="17.25" customHeight="1" x14ac:dyDescent="0.3">
      <c r="B47" s="22" t="s">
        <v>7</v>
      </c>
    </row>
  </sheetData>
  <sheetProtection algorithmName="SHA-512" hashValue="scIkYf5n+PsJZXVsI97kDTFmIjQkCQp8bBgfyIK8L8xAhUO8SgQcM1DN7z4tSysZtUw4RBr/0uLPVDvofWuNRw==" saltValue="H6Bpt99JzWagnpYN8u5sTQ==" spinCount="100000" sheet="1" objects="1" scenarios="1"/>
  <mergeCells count="35">
    <mergeCell ref="A42:E42"/>
    <mergeCell ref="A43:E43"/>
    <mergeCell ref="A44:C44"/>
    <mergeCell ref="D44:E44"/>
    <mergeCell ref="A45:C45"/>
    <mergeCell ref="D45:E45"/>
    <mergeCell ref="A2:E2"/>
    <mergeCell ref="A3:E3"/>
    <mergeCell ref="A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H17:H19"/>
    <mergeCell ref="A13:B13"/>
    <mergeCell ref="C13:E13"/>
    <mergeCell ref="A15:H15"/>
    <mergeCell ref="A17:A19"/>
    <mergeCell ref="B17:B19"/>
    <mergeCell ref="C17:C19"/>
    <mergeCell ref="D17:D19"/>
    <mergeCell ref="E17:E19"/>
    <mergeCell ref="F17:F19"/>
    <mergeCell ref="G17:G19"/>
  </mergeCells>
  <dataValidations disablePrompts="1" count="1">
    <dataValidation type="list" allowBlank="1" showInputMessage="1" showErrorMessage="1" sqref="C13:E13">
      <formula1>"platca DPH, neplatca DPH"</formula1>
    </dataValidation>
  </dataValidation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Časť 1.</vt:lpstr>
      <vt:lpstr>Časť 2.</vt:lpstr>
      <vt:lpstr>Časť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2021-11-16T05:40:46Z</cp:lastPrinted>
  <dcterms:created xsi:type="dcterms:W3CDTF">2020-11-02T12:45:10Z</dcterms:created>
  <dcterms:modified xsi:type="dcterms:W3CDTF">2026-10-23T09:14:13Z</dcterms:modified>
</cp:coreProperties>
</file>