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A_Dokumenty\1_Verejné obstarávanie\5_Polnohospodár\VINTOP\2026\"/>
    </mc:Choice>
  </mc:AlternateContent>
  <bookViews>
    <workbookView xWindow="0" yWindow="0" windowWidth="20040" windowHeight="8496"/>
  </bookViews>
  <sheets>
    <sheet name="Technická špecifikácia" sheetId="1" r:id="rId1"/>
    <sheet name="Cena" sheetId="3" r:id="rId2"/>
    <sheet name="Pokyny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6" i="1" l="1"/>
  <c r="E85" i="1" s="1"/>
  <c r="E84" i="1"/>
  <c r="D84" i="1"/>
  <c r="D86" i="1" s="1"/>
  <c r="D85" i="1" s="1"/>
  <c r="D6" i="3" l="1"/>
</calcChain>
</file>

<file path=xl/sharedStrings.xml><?xml version="1.0" encoding="utf-8"?>
<sst xmlns="http://schemas.openxmlformats.org/spreadsheetml/2006/main" count="281" uniqueCount="189">
  <si>
    <t>Pokyny k vyplneniu: Vypĺňajú sa žlto vyznačené polia !!!</t>
  </si>
  <si>
    <t>Príloha č. 1:</t>
  </si>
  <si>
    <t>Podrobný technický opis a údaje deklarujúce technické parametre dodávaného predmetu</t>
  </si>
  <si>
    <t>Názov predmetu:</t>
  </si>
  <si>
    <t xml:space="preserve">Rozšírenie existujúceho FVZ na 70 kW </t>
  </si>
  <si>
    <t>Počet kusov:</t>
  </si>
  <si>
    <t>Miesto / poznámka: k.ú. Búč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</si>
  <si>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</si>
  <si>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</si>
  <si>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</si>
  <si>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</si>
  <si>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</si>
  <si>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</si>
  <si>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</si>
  <si>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FV MODULY</t>
  </si>
  <si>
    <t>Celkový inštalovaný výkon DC</t>
  </si>
  <si>
    <t>kWp</t>
  </si>
  <si>
    <t>hodnota:</t>
  </si>
  <si>
    <t>Počet modulov</t>
  </si>
  <si>
    <t>ks</t>
  </si>
  <si>
    <t>Menovitý výkon jedného modulu</t>
  </si>
  <si>
    <t>Wp/modul</t>
  </si>
  <si>
    <t>Technológia a základné vyhotovenie modulu</t>
  </si>
  <si>
    <t>-</t>
  </si>
  <si>
    <t>áno/nie:</t>
  </si>
  <si>
    <t>Elektrické parametre pri STC</t>
  </si>
  <si>
    <t>V / A / %</t>
  </si>
  <si>
    <t>Systémové napätie</t>
  </si>
  <si>
    <t>V DC</t>
  </si>
  <si>
    <t>Rozmery, hmotnosť a plocha modulu</t>
  </si>
  <si>
    <t>mm / kg / m²</t>
  </si>
  <si>
    <t>Prevádzkové podmienky a mechanické zaťaženie</t>
  </si>
  <si>
    <t>Rozdelenie FV poľa</t>
  </si>
  <si>
    <t>súbor</t>
  </si>
  <si>
    <t>Nosná konštrukcia a rozmiestnenie</t>
  </si>
  <si>
    <t>konštrukcia vhodná pre danú strechu; rozmiestnenie FV poľa ; existujúci stav sa nezapočítava do rozsahu rozšírenia</t>
  </si>
  <si>
    <t>MENIČE, MLPE A ZUE</t>
  </si>
  <si>
    <t>Hybridné FVE meniče - počet a výkonová konfigurácia</t>
  </si>
  <si>
    <t>ks / kW</t>
  </si>
  <si>
    <t>Celkový menovitý AC výkon FVE meničov</t>
  </si>
  <si>
    <t>kW</t>
  </si>
  <si>
    <t>Pripojený výkon FV poľa na nové meniče</t>
  </si>
  <si>
    <t>Maximálne DC vstupné napätie / systémové napätie</t>
  </si>
  <si>
    <t>Rozsah napätia MPP</t>
  </si>
  <si>
    <t>Minimálne / štartovacie vstupné napätie</t>
  </si>
  <si>
    <t>Počet MPP trackerov / stringových vstupov</t>
  </si>
  <si>
    <t>Max. využiteľný / skratový prúd na jeden vstup</t>
  </si>
  <si>
    <t>A</t>
  </si>
  <si>
    <t>AC napätie a frekvencia</t>
  </si>
  <si>
    <t>V / Hz</t>
  </si>
  <si>
    <t>Výstupné istenie a AC vývod</t>
  </si>
  <si>
    <t>A / mm²</t>
  </si>
  <si>
    <t>Ochrany a komunikácia FVE meničov</t>
  </si>
  <si>
    <t>ochrany, monitoring, komunikácia a paralelná prevádzka s distribučnou sústavou podľa PD a pripojovacích podmienok PDS</t>
  </si>
  <si>
    <t>Zariadenia rýchleho vypnutia FV modulov - počet</t>
  </si>
  <si>
    <t>Zariadenia rýchleho vypnutia - elektrické parametre</t>
  </si>
  <si>
    <t>W / V / A</t>
  </si>
  <si>
    <t>Zariadenia rýchleho vypnutia - funkcia</t>
  </si>
  <si>
    <t>rýchle vypnutie FV modulov; aktivácia bezpečnostným vypínačom; funkcia a zapojenie podľa PD a požiadaviek bezpečnosti</t>
  </si>
  <si>
    <t>Hybridný menič / záložný box - počet</t>
  </si>
  <si>
    <t>Batériová časť - DC parametre</t>
  </si>
  <si>
    <t>vysokonapäťová batéria pripojená k hybridnému meniču; kapacita batériovej časti min. 38,0 – max. 42,0 kWh</t>
  </si>
  <si>
    <t>kWh</t>
  </si>
  <si>
    <t>Zálohovaný vývod - AC parametre</t>
  </si>
  <si>
    <t>zálohovaný vývod cez backup load podľa PD; 400/230 V, 50 Hz; pripojenie Inverter AC / Grid / Backup load</t>
  </si>
  <si>
    <t>Ochrany, komunikácia a kompatibilita batériovej časti</t>
  </si>
  <si>
    <t>BMS riadiace jednotky, ochrany, komunikácia a kompatibilita s hybridným striedačom podľa PD a zvoleného technického riešenia</t>
  </si>
  <si>
    <t>Batériové úložisko - počet batériových modulov</t>
  </si>
  <si>
    <t>min. 10 – max. 16 ks batériových modulov; min. 4 – max. 4 ks BMS riadiacich jednotiek</t>
  </si>
  <si>
    <t>Batériové úložisko - nominálna energia</t>
  </si>
  <si>
    <t>min. 40,0 – max. 42,0 kWh</t>
  </si>
  <si>
    <t>Batériová technológia</t>
  </si>
  <si>
    <t>vysokonapäťové modulárne batériové úložisko s aktívnym BMS; technológia vhodná pre stacionárne FV aplikácie</t>
  </si>
  <si>
    <t>Napätie a prúdová kompatibilita</t>
  </si>
  <si>
    <t xml:space="preserve">kompatibilita batériového úložiska s hybridným striedačom </t>
  </si>
  <si>
    <t>V / A</t>
  </si>
  <si>
    <t>BMS, komunikácia a integrácia</t>
  </si>
  <si>
    <t>4 ks BMS riadiaca jednotka; integrácia s hybridným meničom, smartmetrom, monitoringom a ochrannými funkciami podľa PD</t>
  </si>
  <si>
    <t>Bezpečnosť, prostredie a požiarna ochrana</t>
  </si>
  <si>
    <t>umiestnenie, istenie, vetranie a protipožiarne opatrenia podľa PD, PBS a pokynov výrobcu zvoleného zariadenia</t>
  </si>
  <si>
    <t>PRIPOJENIE A EMS</t>
  </si>
  <si>
    <t>Prevádzkový režim zariadenia</t>
  </si>
  <si>
    <t>lokálny zdroj v paralelnej prevádzke s distribučnou sústavou; zálohované vývody podľa PD; bez zahrnutia existujúceho stavu</t>
  </si>
  <si>
    <t>HRM a meranie</t>
  </si>
  <si>
    <t>R-FVZ-AC 400 V / 63 A, HRM so stykačom 63 A; 4-kvadrantový elektromer / komunikačný modul podľa PDS</t>
  </si>
  <si>
    <t>Sieťové ochrany a vypínací reťazec</t>
  </si>
  <si>
    <t>relé kontroly nesymetrie fáz, výpadku fázy, sledu fáz, napätia a frekvencie; stykač HRM a vypínací reťazec podľa PD</t>
  </si>
  <si>
    <t>Funkcie energetického manažmentu</t>
  </si>
  <si>
    <t>smartmeter, komunikácia s meničom, monitoring výroby a riadenie prevádzky podľa PD a pripojovacích podmienok</t>
  </si>
  <si>
    <t>Obmedzenie dodávky a MRK</t>
  </si>
  <si>
    <t>dodávka a prípadné obmedzenie výkonu podľa pripojovacích podmienok PDS</t>
  </si>
  <si>
    <t>Komunikačné rozhrania</t>
  </si>
  <si>
    <t>RS485, FTP Cat.5E a riadiace/signálne vedenia podľa PD; komunikačné rozhrania kompatibilné s použitými zariadeniami</t>
  </si>
  <si>
    <t>Licencia a servisný prístup</t>
  </si>
  <si>
    <t>servisný prístup a licencia podľa zvoleného technického riešenia; bez obmedzenia základných regulačných a monitorovacích funkcií</t>
  </si>
  <si>
    <t>Funkčná skúška</t>
  </si>
  <si>
    <t>funkčné skúšky, meranie, kontrola HRM, ochrán, komunikácie a synchronizačných podmienok pred uvedením do prevádzky</t>
  </si>
  <si>
    <t>REALIZÁCIA</t>
  </si>
  <si>
    <t>Materiál, elektroinštalácia, montáž a mechanizácia</t>
  </si>
  <si>
    <t>kompletná DC/AC časť rozšírenia, rozvádzače, káble, istenie, ochrany, nosná konštrukcia, montáž, BOZP a uvedenie do prevádzky</t>
  </si>
  <si>
    <t>Projektová, revízna a odovzdávacia dokumentácia</t>
  </si>
  <si>
    <t>realizačný projekt, výpočty, statika, PBS, východisková revízia, návody, protokoly zo skúšok a odovzdávacia dokumentácia</t>
  </si>
  <si>
    <t>Pripojovací a administratívny proces</t>
  </si>
  <si>
    <t>koordinácia s PDS; podklady k pripojeniu, funkčná skúška, záverečné odovzdanie a súčinnosť pri administratíve</t>
  </si>
  <si>
    <t>Záruka na dielo a rozsah nezahrnutých prác</t>
  </si>
  <si>
    <t>min. 60 mesiacov na dielo; komponenty podľa záručných podmienok výrobcov; rozsah nezahrnutých prác podľa zmluvy</t>
  </si>
  <si>
    <t>Likvidácia odpadu</t>
  </si>
  <si>
    <t>Dokumentácia likvidovaného odpadu a vážne lístky</t>
  </si>
  <si>
    <t>áno; triedenie, odvoz a doklady o zhodnotení alebo likvidácii odpadu</t>
  </si>
  <si>
    <t>Ďalšie súčasti hodnoty obstarávaného zariadenia</t>
  </si>
  <si>
    <t>Doprava na miesto realizácie</t>
  </si>
  <si>
    <t>Manipulácia s materiálom, žeriav alebo zdvíhacie zariadenie</t>
  </si>
  <si>
    <t>áno; doprava na miesto realizácie, manipulácia a potrebná zdvíhacia mechanizácia zahrnuté</t>
  </si>
  <si>
    <t>IČO:</t>
  </si>
  <si>
    <t>Príloha č.2</t>
  </si>
  <si>
    <t>Sumár fotovoltaika</t>
  </si>
  <si>
    <t>P.č.</t>
  </si>
  <si>
    <t>Názov</t>
  </si>
  <si>
    <t>cena bez DPH</t>
  </si>
  <si>
    <t>1.</t>
  </si>
  <si>
    <t xml:space="preserve">FTVE Búč </t>
  </si>
  <si>
    <t>Cena celkom</t>
  </si>
  <si>
    <t>Potvrdenie údajov o ponúkanom tovare/zariadení oprávneným zástupcom uchádzača</t>
  </si>
  <si>
    <t>Názov a adresa uchádzača:</t>
  </si>
  <si>
    <t>Dňa:</t>
  </si>
  <si>
    <t>Meno, podpis razítko</t>
  </si>
  <si>
    <t>POKYNY</t>
  </si>
  <si>
    <t xml:space="preserve">k vypracovaniu cenovej ponuky </t>
  </si>
  <si>
    <t xml:space="preserve">    Uchádzač  v stĺpci Ponúkaná hodnota uvedie  ku každej položke  špecifikácie parameter </t>
  </si>
  <si>
    <t xml:space="preserve">    ponúkaného zariadenia/tovaru,  alebo slovom áno/nie potvrdí resp. nepotvrdí  jeho </t>
  </si>
  <si>
    <t xml:space="preserve">    vybavenosť oproti požiadavke obstarávateľa. </t>
  </si>
  <si>
    <t xml:space="preserve">    Uchádzačom vyplnená technická špecifikácia musí byť </t>
  </si>
  <si>
    <t xml:space="preserve">    uchádzačom opečiatkovaná, /ak pečiatku uchádzač používa/ a podpísaná štatutárnym </t>
  </si>
  <si>
    <t xml:space="preserve">    orgánom - oprávnenou osobou  a musí mať uvedený dátum vypracovania.</t>
  </si>
  <si>
    <t xml:space="preserve">   obstarávacieho systému JOSEPHINE. </t>
  </si>
  <si>
    <t>30,00 kWp</t>
  </si>
  <si>
    <t>60 ks</t>
  </si>
  <si>
    <t>500 Wp/modul</t>
  </si>
  <si>
    <t>bifaciálny monokryštalický FV modul, N-type TOPCon, sklo/sklo; systémové napätie 1 500 V DC; výkonová tolerancia 0 až +10 W; vyhotovenie vhodné pre strešnú FVE</t>
  </si>
  <si>
    <t>Uoc 43,2 V; Umpp 36,6 V; Imp 13,67 A; Isc 14,51 A; účinnosť 22,1 %</t>
  </si>
  <si>
    <t>1 500 V DC</t>
  </si>
  <si>
    <t>rozmery modulu 1 994 × 1 134 × 30 mm; hmotnosť 28,4 kg; plocha 2,261 m²/modul</t>
  </si>
  <si>
    <t>prevádzková teplota -40 až +85 °C; zaťaženie snehom do 5 400 Pa, vetrom do 2 400 Pa; výkonová tolerancia 0 až +10 W</t>
  </si>
  <si>
    <t>predbežne 3 stringy × 20 modulov; po 1 stringu na vstup B každého meniča; konečné overenie podľa PD a návrhovej minimálnej teploty</t>
  </si>
  <si>
    <t>3 ks × 10 kW SMA Sunny Tripower Smart Energy hybridný striedač; menovitý výkon jedného meniča 10 kW AC; 3f, 400 V AC</t>
  </si>
  <si>
    <t>30 kW AC</t>
  </si>
  <si>
    <t>30,00 kWp celkom; 10,00 kWp na každý nový menič</t>
  </si>
  <si>
    <t>max. DC vstupné napätie meniča 1 000 V DC; systémové napätie FV modulov 1 500 V DC; stringy musia zostať v povolenom rozsahu meniča</t>
  </si>
  <si>
    <t>MPP rozsah 280 až 800 V DC; predbežné stringové napätie pri STC 732 V (20 × 36,6 V); konečný návrh podľa PD</t>
  </si>
  <si>
    <t>minimálne vstupné napätie 150 V; štartovacie vstupné napätie 180 V</t>
  </si>
  <si>
    <t>2 nezávislé MPP trackery na jeden menič; vstup A: 1 string, vstup B: 2 stringové vstupy; predbežne spolu 3 stringy × 20 modulov na vstupoch B</t>
  </si>
  <si>
    <t>max. využiteľný vstupný prúd A/B 12,5/25 A; max. skratový prúd A/B 20/40 A; navrhnutý string na vstupe B: Imp 13,67 A, Isc 14,51 A</t>
  </si>
  <si>
    <t>3/N/PE, 380/400/415 V, 50 Hz; sieť TN-C/TN-S podľa miesta pripojenia</t>
  </si>
  <si>
    <t>3× nový vývod meniča cez istič B16A/3; CYKY-J 5×16 mm² medzi RH a R-FVZ-AC; CYKY-J 5×2,5 mm² cez BACKUP; konečné dimenzovanie podľa PD</t>
  </si>
  <si>
    <t>60 ks zariadení rýchleho vypnutia pri riešení 1 zariadenie/modul; pri viacmodulovom zariadení zodpovedajúci počet pre všetkých 60 modulov</t>
  </si>
  <si>
    <t>kompatibilné s FV modulmi 500 Wp (Umpp 36,6 V, Uoc 43,2 V, Imp 13,67 A, Isc 14,51 A); systémové napätie min. 1 000 V DC, odporúčané 1 500 V DC</t>
  </si>
  <si>
    <t>3 ks hybridný menič 10 kW; batériové pripojenie a záložný/backup vývod podľa PD</t>
  </si>
  <si>
    <r>
      <rPr>
        <sz val="14"/>
        <color rgb="FF000000"/>
        <rFont val="Aptos Narrow"/>
        <family val="2"/>
      </rPr>
      <t xml:space="preserve">   vo  formáte. </t>
    </r>
    <r>
      <rPr>
        <i/>
        <sz val="14"/>
        <color rgb="FF000000"/>
        <rFont val="Calibri"/>
        <family val="2"/>
      </rPr>
      <t xml:space="preserve"> Excel</t>
    </r>
    <r>
      <rPr>
        <sz val="14"/>
        <color rgb="FF000000"/>
        <rFont val="Calibri"/>
        <family val="2"/>
      </rPr>
      <t xml:space="preserve">). </t>
    </r>
  </si>
  <si>
    <r>
      <rPr>
        <b/>
        <sz val="14"/>
        <color rgb="FF000000"/>
        <rFont val="Calibri"/>
        <family val="2"/>
      </rPr>
      <t>Cenovú ponuku</t>
    </r>
    <r>
      <rPr>
        <sz val="14"/>
        <color rgb="FF000000"/>
        <rFont val="Calibri"/>
        <family val="2"/>
      </rPr>
      <t xml:space="preserve"> obstarávateľ požaduje zaslať vo </t>
    </r>
    <r>
      <rPr>
        <b/>
        <sz val="14"/>
        <color rgb="FF000000"/>
        <rFont val="Calibri"/>
        <family val="2"/>
      </rPr>
      <t>formáte PDF</t>
    </r>
    <r>
      <rPr>
        <sz val="14"/>
        <color rgb="FF000000"/>
        <rFont val="Calibri"/>
        <family val="2"/>
      </rPr>
      <t xml:space="preserve"> prostredníctvom tohto</t>
    </r>
  </si>
  <si>
    <t xml:space="preserve"> cena bez DPH - Príloha č. 2</t>
  </si>
  <si>
    <r>
      <rPr>
        <b/>
        <sz val="14"/>
        <color rgb="FF000000"/>
        <rFont val="Calibri"/>
        <family val="2"/>
      </rPr>
      <t>Technická špecifikácia fotovoltaika</t>
    </r>
    <r>
      <rPr>
        <sz val="14"/>
        <color rgb="FF000000"/>
        <rFont val="Calibri"/>
        <family val="2"/>
      </rPr>
      <t xml:space="preserve">:  Viď prílohy   č.  1   ( všeobecná špecifikácia </t>
    </r>
  </si>
  <si>
    <t>Výzva na predloženie ponúk - prieskum trhu za učelom určenia PHZ</t>
  </si>
  <si>
    <t>Predkladateľ cenovej ponuky:</t>
  </si>
  <si>
    <t>Obchodné meno:</t>
  </si>
  <si>
    <t>Sídlo / miesto podnikania:</t>
  </si>
  <si>
    <t>Zastúpený:</t>
  </si>
  <si>
    <t>Dátum vypracovania cenovej ponuky:</t>
  </si>
  <si>
    <t>Platnosť cenovej ponuky:</t>
  </si>
  <si>
    <t>Pečiatka a podpis oprávnenej osoby:</t>
  </si>
  <si>
    <t>Názov položky</t>
  </si>
  <si>
    <t>Požadované množstvo</t>
  </si>
  <si>
    <t>Jednotka</t>
  </si>
  <si>
    <t>Jednotková cena bez DPH v EUR</t>
  </si>
  <si>
    <t>Položka č. 1 - Cistus krétsky extrakt</t>
  </si>
  <si>
    <t>Položka č. 2 - Echinacea purpurová extrakt</t>
  </si>
  <si>
    <t>Položka č. 3 - Acerola extract</t>
  </si>
  <si>
    <t>Položka č. 4 - Citrusové bioflavonoidy</t>
  </si>
  <si>
    <t>Položka č. 5 - Antivírusový peptid 1</t>
  </si>
  <si>
    <t>Položka č. 6 - Antivírusový peptid 2</t>
  </si>
  <si>
    <t>Položka č. 7 - Antivírusový peptid 3</t>
  </si>
  <si>
    <t>Položka č. 8 - Ďalšie súčasti predmetu zákazky</t>
  </si>
  <si>
    <t>celok</t>
  </si>
  <si>
    <t>Cena spolu v EUR bez DPH</t>
  </si>
  <si>
    <t>DPH 20 %</t>
  </si>
  <si>
    <t>Cena spolu v EUR s DPH</t>
  </si>
  <si>
    <t>V .....................................................................................</t>
  </si>
  <si>
    <t>dňa</t>
  </si>
  <si>
    <t>..............................................</t>
  </si>
  <si>
    <t xml:space="preserve">    V systéme JOSEPHINE uchádzač  predkladá cenu 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</si>
</sst>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3">
    <font>
      <sz val="11"/>
      <color theme="1"/>
      <name val="Aptos Narrow"/>
    </font>
    <font>
      <sz val="11"/>
      <color theme="1"/>
      <name val="Calibri"/>
      <family val="2"/>
      <charset val="238"/>
      <scheme val="minor"/>
    </font>
    <font>
      <b/>
      <sz val="14"/>
      <color rgb="FFC00000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color rgb="FF000000"/>
      <name val="Calibri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14"/>
      <color rgb="FF000000"/>
      <name val="Calibri"/>
      <family val="2"/>
      <charset val="238"/>
    </font>
    <font>
      <sz val="14"/>
      <color theme="1"/>
      <name val="Aptos Narrow"/>
      <family val="2"/>
    </font>
    <font>
      <sz val="14"/>
      <color rgb="FF000000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rgb="FF000000"/>
      <name val="Aptos Narrow"/>
      <family val="2"/>
    </font>
    <font>
      <i/>
      <sz val="14"/>
      <color rgb="FF000000"/>
      <name val="Calibri"/>
      <family val="2"/>
    </font>
    <font>
      <sz val="14"/>
      <color rgb="FF22222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1"/>
    </font>
    <font>
      <b/>
      <sz val="11"/>
      <name val="Calibri"/>
      <family val="2"/>
      <charset val="238"/>
    </font>
    <font>
      <sz val="11"/>
      <name val="Calibri"/>
      <family val="2"/>
      <charset val="1"/>
    </font>
    <font>
      <sz val="11"/>
      <color indexed="8"/>
      <name val="Calibri"/>
      <family val="2"/>
      <charset val="1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</patternFill>
    </fill>
    <fill>
      <patternFill patternType="solid">
        <fgColor theme="9" tint="0.79985961485641044"/>
        <bgColor indexed="65"/>
      </patternFill>
    </fill>
    <fill>
      <patternFill patternType="solid">
        <f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1" fillId="0" borderId="0"/>
    <xf numFmtId="0" fontId="26" fillId="0" borderId="0" applyProtection="0"/>
  </cellStyleXfs>
  <cellXfs count="16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Continuous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Continuous" vertical="center" wrapText="1"/>
    </xf>
    <xf numFmtId="0" fontId="7" fillId="3" borderId="0" xfId="0" applyFont="1" applyFill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8" fillId="4" borderId="1" xfId="0" applyFont="1" applyFill="1" applyBorder="1" applyAlignment="1">
      <alignment horizontal="centerContinuous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 vertical="center" wrapText="1"/>
    </xf>
    <xf numFmtId="0" fontId="10" fillId="5" borderId="49" xfId="0" applyFont="1" applyFill="1" applyBorder="1" applyAlignment="1">
      <alignment horizontal="center" vertical="center" wrapText="1"/>
    </xf>
    <xf numFmtId="0" fontId="10" fillId="5" borderId="55" xfId="0" applyFont="1" applyFill="1" applyBorder="1" applyAlignment="1">
      <alignment horizontal="center" vertical="center" wrapText="1"/>
    </xf>
    <xf numFmtId="0" fontId="10" fillId="5" borderId="56" xfId="0" applyFont="1" applyFill="1" applyBorder="1" applyAlignment="1">
      <alignment horizontal="center" vertical="center" wrapText="1"/>
    </xf>
    <xf numFmtId="0" fontId="13" fillId="0" borderId="41" xfId="0" applyFont="1" applyBorder="1"/>
    <xf numFmtId="0" fontId="13" fillId="0" borderId="33" xfId="0" applyFont="1" applyBorder="1"/>
    <xf numFmtId="0" fontId="0" fillId="0" borderId="21" xfId="0" applyBorder="1"/>
    <xf numFmtId="0" fontId="0" fillId="0" borderId="31" xfId="0" applyBorder="1"/>
    <xf numFmtId="0" fontId="0" fillId="0" borderId="32" xfId="0" applyBorder="1"/>
    <xf numFmtId="0" fontId="0" fillId="0" borderId="37" xfId="0" applyBorder="1"/>
    <xf numFmtId="0" fontId="0" fillId="0" borderId="41" xfId="0" applyBorder="1"/>
    <xf numFmtId="0" fontId="0" fillId="7" borderId="0" xfId="0" applyFill="1"/>
    <xf numFmtId="2" fontId="10" fillId="5" borderId="13" xfId="0" applyNumberFormat="1" applyFont="1" applyFill="1" applyBorder="1" applyAlignment="1">
      <alignment horizontal="center" vertical="center" wrapText="1"/>
    </xf>
    <xf numFmtId="1" fontId="10" fillId="5" borderId="20" xfId="0" applyNumberFormat="1" applyFont="1" applyFill="1" applyBorder="1" applyAlignment="1">
      <alignment horizontal="center" vertical="center" wrapText="1"/>
    </xf>
    <xf numFmtId="2" fontId="10" fillId="5" borderId="20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22" fillId="0" borderId="0" xfId="0" applyFont="1"/>
    <xf numFmtId="0" fontId="19" fillId="0" borderId="0" xfId="0" applyFont="1"/>
    <xf numFmtId="49" fontId="6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2" applyFont="1" applyAlignment="1" applyProtection="1">
      <alignment vertical="center" wrapText="1"/>
    </xf>
    <xf numFmtId="0" fontId="31" fillId="8" borderId="16" xfId="0" applyFont="1" applyFill="1" applyBorder="1" applyAlignment="1">
      <alignment horizontal="center" vertical="center" wrapText="1"/>
    </xf>
    <xf numFmtId="0" fontId="31" fillId="8" borderId="16" xfId="0" applyFont="1" applyFill="1" applyBorder="1" applyAlignment="1">
      <alignment horizontal="center" vertical="center"/>
    </xf>
    <xf numFmtId="0" fontId="31" fillId="9" borderId="16" xfId="0" applyFont="1" applyFill="1" applyBorder="1" applyAlignment="1">
      <alignment vertical="center" wrapText="1"/>
    </xf>
    <xf numFmtId="0" fontId="31" fillId="9" borderId="16" xfId="0" applyFont="1" applyFill="1" applyBorder="1" applyAlignment="1">
      <alignment horizontal="center" vertical="center"/>
    </xf>
    <xf numFmtId="4" fontId="31" fillId="9" borderId="16" xfId="0" applyNumberFormat="1" applyFont="1" applyFill="1" applyBorder="1" applyAlignment="1">
      <alignment horizontal="center" vertical="center"/>
    </xf>
    <xf numFmtId="4" fontId="31" fillId="9" borderId="16" xfId="0" applyNumberFormat="1" applyFont="1" applyFill="1" applyBorder="1" applyAlignment="1">
      <alignment horizontal="center" vertical="center" wrapText="1"/>
    </xf>
    <xf numFmtId="4" fontId="32" fillId="8" borderId="1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7" fillId="0" borderId="0" xfId="2" applyFont="1" applyAlignment="1" applyProtection="1">
      <alignment horizontal="left" vertical="center"/>
    </xf>
    <xf numFmtId="0" fontId="28" fillId="0" borderId="57" xfId="0" applyFont="1" applyBorder="1" applyAlignment="1">
      <alignment horizontal="left" vertical="center"/>
    </xf>
    <xf numFmtId="0" fontId="10" fillId="10" borderId="20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left" vertical="center"/>
    </xf>
    <xf numFmtId="0" fontId="29" fillId="10" borderId="0" xfId="0" applyFont="1" applyFill="1" applyAlignment="1">
      <alignment vertical="center"/>
    </xf>
    <xf numFmtId="0" fontId="29" fillId="0" borderId="0" xfId="0" applyFont="1" applyAlignment="1">
      <alignment horizontal="left" vertical="center"/>
    </xf>
    <xf numFmtId="0" fontId="30" fillId="0" borderId="0" xfId="2" applyFont="1" applyAlignment="1" applyProtection="1">
      <alignment horizontal="left" vertical="center"/>
    </xf>
    <xf numFmtId="0" fontId="30" fillId="0" borderId="0" xfId="2" applyFont="1" applyAlignment="1" applyProtection="1">
      <alignment horizontal="left" vertical="center" wrapText="1"/>
    </xf>
    <xf numFmtId="0" fontId="30" fillId="0" borderId="58" xfId="2" applyFont="1" applyBorder="1" applyAlignment="1" applyProtection="1">
      <alignment horizontal="center" vertical="center" wrapText="1"/>
    </xf>
    <xf numFmtId="0" fontId="31" fillId="8" borderId="16" xfId="0" applyFont="1" applyFill="1" applyBorder="1" applyAlignment="1">
      <alignment horizontal="center" vertical="center" wrapText="1"/>
    </xf>
    <xf numFmtId="0" fontId="23" fillId="8" borderId="16" xfId="0" applyFont="1" applyFill="1" applyBorder="1" applyAlignment="1">
      <alignment horizontal="center"/>
    </xf>
    <xf numFmtId="0" fontId="1" fillId="10" borderId="0" xfId="0" applyFont="1" applyFill="1" applyAlignment="1">
      <alignment horizontal="left"/>
    </xf>
    <xf numFmtId="0" fontId="10" fillId="3" borderId="21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10" fillId="5" borderId="54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left" vertical="center" wrapText="1"/>
    </xf>
    <xf numFmtId="0" fontId="10" fillId="3" borderId="47" xfId="0" applyFont="1" applyFill="1" applyBorder="1" applyAlignment="1">
      <alignment horizontal="left"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1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left" vertical="center" wrapText="1"/>
    </xf>
    <xf numFmtId="0" fontId="10" fillId="3" borderId="39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30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lef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7" xfId="0" applyFont="1" applyFill="1" applyBorder="1" applyAlignment="1">
      <alignment horizontal="left" vertical="center" wrapText="1"/>
    </xf>
    <xf numFmtId="0" fontId="10" fillId="3" borderId="32" xfId="0" applyFont="1" applyFill="1" applyBorder="1" applyAlignment="1">
      <alignment horizontal="left" vertical="center" wrapText="1"/>
    </xf>
    <xf numFmtId="0" fontId="10" fillId="3" borderId="33" xfId="0" applyFont="1" applyFill="1" applyBorder="1" applyAlignment="1">
      <alignment horizontal="left" vertical="center" wrapText="1"/>
    </xf>
    <xf numFmtId="0" fontId="10" fillId="3" borderId="34" xfId="0" applyFont="1" applyFill="1" applyBorder="1" applyAlignment="1">
      <alignment horizontal="left" vertical="center" wrapText="1"/>
    </xf>
    <xf numFmtId="0" fontId="10" fillId="3" borderId="35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4" fillId="3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44" fontId="0" fillId="7" borderId="32" xfId="0" applyNumberFormat="1" applyFill="1" applyBorder="1" applyAlignment="1">
      <alignment horizontal="center"/>
    </xf>
    <xf numFmtId="44" fontId="0" fillId="7" borderId="37" xfId="0" applyNumberFormat="1" applyFill="1" applyBorder="1" applyAlignment="1">
      <alignment horizontal="center"/>
    </xf>
    <xf numFmtId="44" fontId="0" fillId="7" borderId="33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2" fillId="0" borderId="0" xfId="0" applyFont="1" applyAlignment="1">
      <alignment horizontal="center"/>
    </xf>
    <xf numFmtId="0" fontId="13" fillId="0" borderId="32" xfId="0" applyFont="1" applyBorder="1" applyAlignment="1">
      <alignment horizontal="left"/>
    </xf>
    <xf numFmtId="0" fontId="13" fillId="0" borderId="37" xfId="0" applyFont="1" applyBorder="1" applyAlignment="1">
      <alignment horizontal="left"/>
    </xf>
    <xf numFmtId="0" fontId="13" fillId="0" borderId="33" xfId="0" applyFont="1" applyBorder="1" applyAlignment="1">
      <alignment horizontal="left"/>
    </xf>
    <xf numFmtId="44" fontId="0" fillId="7" borderId="30" xfId="0" applyNumberFormat="1" applyFill="1" applyBorder="1" applyAlignment="1">
      <alignment horizontal="center"/>
    </xf>
    <xf numFmtId="44" fontId="0" fillId="7" borderId="0" xfId="0" applyNumberFormat="1" applyFill="1" applyAlignment="1">
      <alignment horizontal="center"/>
    </xf>
    <xf numFmtId="44" fontId="0" fillId="7" borderId="31" xfId="0" applyNumberFormat="1" applyFill="1" applyBorder="1" applyAlignment="1">
      <alignment horizontal="center"/>
    </xf>
  </cellXfs>
  <cellStyles count="3">
    <cellStyle name="Normal 2" xfId="1"/>
    <cellStyle name="Normálna" xfId="0" builtinId="0"/>
    <cellStyle name="Normálna 2" xfId="2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view="pageBreakPreview" zoomScaleNormal="100" zoomScaleSheetLayoutView="100" workbookViewId="0">
      <selection activeCell="B10" sqref="B10:I10"/>
    </sheetView>
  </sheetViews>
  <sheetFormatPr defaultRowHeight="13.8"/>
  <cols>
    <col min="1" max="1" width="16" customWidth="1"/>
    <col min="2" max="2" width="1.3984375" customWidth="1"/>
    <col min="3" max="3" width="6.09765625" customWidth="1"/>
    <col min="4" max="4" width="23.69921875" customWidth="1"/>
    <col min="5" max="5" width="1.3984375" customWidth="1"/>
    <col min="6" max="6" width="42" customWidth="1"/>
    <col min="7" max="7" width="8.09765625" customWidth="1"/>
    <col min="8" max="8" width="7.8984375" customWidth="1"/>
    <col min="9" max="9" width="44" customWidth="1"/>
    <col min="10" max="10" width="7.09765625" customWidth="1"/>
    <col min="11" max="11" width="25.69921875" customWidth="1"/>
  </cols>
  <sheetData>
    <row r="1" spans="1:11">
      <c r="A1" s="1"/>
      <c r="B1" s="1"/>
      <c r="C1" s="1"/>
      <c r="D1" s="1"/>
      <c r="E1" s="1"/>
      <c r="F1" s="2"/>
      <c r="G1" s="1"/>
      <c r="H1" s="1"/>
      <c r="I1" s="1"/>
      <c r="J1" s="1"/>
      <c r="K1" s="1"/>
    </row>
    <row r="2" spans="1:11" ht="18">
      <c r="A2" s="147" t="s">
        <v>0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</row>
    <row r="3" spans="1:11">
      <c r="A3" s="1"/>
      <c r="B3" s="1"/>
      <c r="C3" s="1"/>
      <c r="D3" s="1"/>
      <c r="E3" s="1"/>
      <c r="F3" s="2"/>
      <c r="G3" s="1"/>
      <c r="H3" s="1"/>
      <c r="I3" s="1"/>
      <c r="J3" s="1"/>
      <c r="K3" s="1"/>
    </row>
    <row r="4" spans="1:11" ht="21">
      <c r="A4" s="3"/>
      <c r="B4" s="3"/>
      <c r="C4" s="3"/>
      <c r="D4" s="3"/>
      <c r="E4" s="3"/>
      <c r="F4" s="4"/>
      <c r="G4" s="3"/>
      <c r="H4" s="3"/>
      <c r="I4" s="1"/>
      <c r="J4" s="148" t="s">
        <v>1</v>
      </c>
      <c r="K4" s="148"/>
    </row>
    <row r="5" spans="1:11" ht="23.4">
      <c r="A5" s="149" t="s">
        <v>161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</row>
    <row r="6" spans="1:11" ht="14.4">
      <c r="A6" s="3"/>
      <c r="B6" s="3"/>
      <c r="C6" s="3"/>
      <c r="D6" s="3"/>
      <c r="E6" s="3"/>
      <c r="F6" s="4"/>
      <c r="G6" s="3"/>
      <c r="H6" s="3"/>
      <c r="I6" s="3"/>
      <c r="J6" s="3"/>
      <c r="K6" s="3"/>
    </row>
    <row r="7" spans="1:11" ht="23.4">
      <c r="A7" s="150" t="s">
        <v>2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</row>
    <row r="8" spans="1:11">
      <c r="A8" s="1"/>
      <c r="B8" s="1"/>
      <c r="C8" s="1"/>
      <c r="D8" s="1"/>
      <c r="E8" s="1"/>
      <c r="F8" s="2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2"/>
      <c r="G9" s="1"/>
      <c r="H9" s="1"/>
      <c r="I9" s="1"/>
      <c r="J9" s="1"/>
      <c r="K9" s="1"/>
    </row>
    <row r="10" spans="1:11" ht="31.2">
      <c r="A10" s="59" t="s">
        <v>3</v>
      </c>
      <c r="B10" s="151" t="s">
        <v>4</v>
      </c>
      <c r="C10" s="151"/>
      <c r="D10" s="151"/>
      <c r="E10" s="151"/>
      <c r="F10" s="151"/>
      <c r="G10" s="151"/>
      <c r="H10" s="151"/>
      <c r="I10" s="151"/>
      <c r="J10" s="6" t="s">
        <v>5</v>
      </c>
      <c r="K10" s="5">
        <v>1</v>
      </c>
    </row>
    <row r="11" spans="1:11" ht="41.4">
      <c r="A11" s="1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7.6">
      <c r="A12" s="140" t="s">
        <v>7</v>
      </c>
      <c r="B12" s="141"/>
      <c r="C12" s="142"/>
      <c r="D12" s="143" t="s">
        <v>8</v>
      </c>
      <c r="E12" s="144"/>
      <c r="F12" s="7" t="s">
        <v>9</v>
      </c>
      <c r="G12" s="8" t="s">
        <v>10</v>
      </c>
      <c r="H12" s="145" t="s">
        <v>11</v>
      </c>
      <c r="I12" s="146"/>
      <c r="J12" s="10" t="s">
        <v>12</v>
      </c>
      <c r="K12" s="9" t="s">
        <v>13</v>
      </c>
    </row>
    <row r="13" spans="1:11">
      <c r="A13" s="128" t="s">
        <v>14</v>
      </c>
      <c r="B13" s="129"/>
      <c r="C13" s="130"/>
      <c r="D13" s="137" t="s">
        <v>15</v>
      </c>
      <c r="E13" s="138"/>
      <c r="F13" s="12" t="s">
        <v>135</v>
      </c>
      <c r="G13" s="13" t="s">
        <v>16</v>
      </c>
      <c r="H13" s="14" t="s">
        <v>17</v>
      </c>
      <c r="I13" s="50"/>
      <c r="J13" s="115"/>
      <c r="K13" s="117"/>
    </row>
    <row r="14" spans="1:11">
      <c r="A14" s="131"/>
      <c r="B14" s="132"/>
      <c r="C14" s="133"/>
      <c r="D14" s="139" t="s">
        <v>18</v>
      </c>
      <c r="E14" s="121"/>
      <c r="F14" s="12" t="s">
        <v>136</v>
      </c>
      <c r="G14" s="17" t="s">
        <v>19</v>
      </c>
      <c r="H14" s="18" t="s">
        <v>17</v>
      </c>
      <c r="I14" s="51"/>
      <c r="J14" s="84"/>
      <c r="K14" s="118"/>
    </row>
    <row r="15" spans="1:11" ht="27.6">
      <c r="A15" s="131"/>
      <c r="B15" s="132"/>
      <c r="C15" s="133"/>
      <c r="D15" s="15" t="s">
        <v>20</v>
      </c>
      <c r="E15" s="16"/>
      <c r="F15" s="20" t="s">
        <v>137</v>
      </c>
      <c r="G15" s="17" t="s">
        <v>21</v>
      </c>
      <c r="H15" s="18" t="s">
        <v>17</v>
      </c>
      <c r="I15" s="51"/>
      <c r="J15" s="84"/>
      <c r="K15" s="118"/>
    </row>
    <row r="16" spans="1:11" ht="55.2">
      <c r="A16" s="131"/>
      <c r="B16" s="132"/>
      <c r="C16" s="133"/>
      <c r="D16" s="139" t="s">
        <v>22</v>
      </c>
      <c r="E16" s="121"/>
      <c r="F16" s="12" t="s">
        <v>138</v>
      </c>
      <c r="G16" s="17" t="s">
        <v>23</v>
      </c>
      <c r="H16" s="21" t="s">
        <v>24</v>
      </c>
      <c r="I16" s="72"/>
      <c r="J16" s="84"/>
      <c r="K16" s="118"/>
    </row>
    <row r="17" spans="1:11" ht="27.6">
      <c r="A17" s="131"/>
      <c r="B17" s="132"/>
      <c r="C17" s="133"/>
      <c r="D17" s="139" t="s">
        <v>25</v>
      </c>
      <c r="E17" s="121"/>
      <c r="F17" s="12" t="s">
        <v>139</v>
      </c>
      <c r="G17" s="17" t="s">
        <v>26</v>
      </c>
      <c r="H17" s="18" t="s">
        <v>17</v>
      </c>
      <c r="I17" s="18"/>
      <c r="J17" s="84"/>
      <c r="K17" s="118"/>
    </row>
    <row r="18" spans="1:11">
      <c r="A18" s="131"/>
      <c r="B18" s="132"/>
      <c r="C18" s="133"/>
      <c r="D18" s="139" t="s">
        <v>27</v>
      </c>
      <c r="E18" s="121"/>
      <c r="F18" s="20" t="s">
        <v>140</v>
      </c>
      <c r="G18" s="17" t="s">
        <v>28</v>
      </c>
      <c r="H18" s="18" t="s">
        <v>17</v>
      </c>
      <c r="I18" s="51"/>
      <c r="J18" s="84"/>
      <c r="K18" s="118"/>
    </row>
    <row r="19" spans="1:11" ht="27.6">
      <c r="A19" s="131"/>
      <c r="B19" s="132"/>
      <c r="C19" s="133"/>
      <c r="D19" s="139" t="s">
        <v>29</v>
      </c>
      <c r="E19" s="121"/>
      <c r="F19" s="20" t="s">
        <v>141</v>
      </c>
      <c r="G19" s="17" t="s">
        <v>30</v>
      </c>
      <c r="H19" s="18" t="s">
        <v>17</v>
      </c>
      <c r="I19" s="18"/>
      <c r="J19" s="84"/>
      <c r="K19" s="118"/>
    </row>
    <row r="20" spans="1:11" ht="41.4">
      <c r="A20" s="131"/>
      <c r="B20" s="132"/>
      <c r="C20" s="133"/>
      <c r="D20" s="139" t="s">
        <v>31</v>
      </c>
      <c r="E20" s="121"/>
      <c r="F20" s="12" t="s">
        <v>142</v>
      </c>
      <c r="G20" s="17" t="s">
        <v>23</v>
      </c>
      <c r="H20" s="18" t="s">
        <v>17</v>
      </c>
      <c r="I20" s="18"/>
      <c r="J20" s="84"/>
      <c r="K20" s="118"/>
    </row>
    <row r="21" spans="1:11" ht="51.9" customHeight="1">
      <c r="A21" s="131"/>
      <c r="B21" s="132"/>
      <c r="C21" s="133"/>
      <c r="D21" s="139" t="s">
        <v>32</v>
      </c>
      <c r="E21" s="121"/>
      <c r="F21" s="12" t="s">
        <v>143</v>
      </c>
      <c r="G21" s="17" t="s">
        <v>33</v>
      </c>
      <c r="H21" s="18" t="s">
        <v>24</v>
      </c>
      <c r="I21" s="18"/>
      <c r="J21" s="84"/>
      <c r="K21" s="118"/>
    </row>
    <row r="22" spans="1:11" ht="41.4">
      <c r="A22" s="134"/>
      <c r="B22" s="135"/>
      <c r="C22" s="136"/>
      <c r="D22" s="139" t="s">
        <v>34</v>
      </c>
      <c r="E22" s="121"/>
      <c r="F22" s="12" t="s">
        <v>35</v>
      </c>
      <c r="G22" s="17" t="s">
        <v>33</v>
      </c>
      <c r="H22" s="18" t="s">
        <v>24</v>
      </c>
      <c r="I22" s="18"/>
      <c r="J22" s="116"/>
      <c r="K22" s="119"/>
    </row>
    <row r="23" spans="1:11" ht="41.4">
      <c r="A23" s="87" t="s">
        <v>36</v>
      </c>
      <c r="B23" s="103"/>
      <c r="C23" s="95"/>
      <c r="D23" s="107" t="s">
        <v>37</v>
      </c>
      <c r="E23" s="108"/>
      <c r="F23" s="12" t="s">
        <v>144</v>
      </c>
      <c r="G23" s="17" t="s">
        <v>38</v>
      </c>
      <c r="H23" s="18" t="s">
        <v>17</v>
      </c>
      <c r="I23" s="18"/>
      <c r="J23" s="115"/>
      <c r="K23" s="117"/>
    </row>
    <row r="24" spans="1:11">
      <c r="A24" s="98"/>
      <c r="B24" s="99"/>
      <c r="C24" s="104"/>
      <c r="D24" s="120" t="s">
        <v>39</v>
      </c>
      <c r="E24" s="121"/>
      <c r="F24" s="12" t="s">
        <v>145</v>
      </c>
      <c r="G24" s="17" t="s">
        <v>40</v>
      </c>
      <c r="H24" s="18" t="s">
        <v>17</v>
      </c>
      <c r="I24" s="52"/>
      <c r="J24" s="84"/>
      <c r="K24" s="118"/>
    </row>
    <row r="25" spans="1:11" ht="42" customHeight="1">
      <c r="A25" s="98"/>
      <c r="B25" s="99"/>
      <c r="C25" s="104"/>
      <c r="D25" s="107" t="s">
        <v>41</v>
      </c>
      <c r="E25" s="108"/>
      <c r="F25" s="12" t="s">
        <v>146</v>
      </c>
      <c r="G25" s="17" t="s">
        <v>16</v>
      </c>
      <c r="H25" s="18" t="s">
        <v>17</v>
      </c>
      <c r="I25" s="18"/>
      <c r="J25" s="84"/>
      <c r="K25" s="118"/>
    </row>
    <row r="26" spans="1:11" ht="41.4">
      <c r="A26" s="98"/>
      <c r="B26" s="99"/>
      <c r="C26" s="104"/>
      <c r="D26" s="107" t="s">
        <v>42</v>
      </c>
      <c r="E26" s="108"/>
      <c r="F26" s="12" t="s">
        <v>147</v>
      </c>
      <c r="G26" s="17" t="s">
        <v>28</v>
      </c>
      <c r="H26" s="18" t="s">
        <v>17</v>
      </c>
      <c r="I26" s="18"/>
      <c r="J26" s="84"/>
      <c r="K26" s="118"/>
    </row>
    <row r="27" spans="1:11" ht="41.4">
      <c r="A27" s="98"/>
      <c r="B27" s="99"/>
      <c r="C27" s="104"/>
      <c r="D27" s="122" t="s">
        <v>43</v>
      </c>
      <c r="E27" s="123"/>
      <c r="F27" s="22" t="s">
        <v>148</v>
      </c>
      <c r="G27" s="25" t="s">
        <v>28</v>
      </c>
      <c r="H27" s="21" t="s">
        <v>24</v>
      </c>
      <c r="I27" s="21"/>
      <c r="J27" s="84"/>
      <c r="K27" s="118"/>
    </row>
    <row r="28" spans="1:11" ht="42" customHeight="1">
      <c r="A28" s="98"/>
      <c r="B28" s="99"/>
      <c r="C28" s="104"/>
      <c r="D28" s="105" t="s">
        <v>44</v>
      </c>
      <c r="E28" s="106"/>
      <c r="F28" s="11" t="s">
        <v>149</v>
      </c>
      <c r="G28" s="13" t="s">
        <v>28</v>
      </c>
      <c r="H28" s="14" t="s">
        <v>24</v>
      </c>
      <c r="I28" s="14"/>
      <c r="J28" s="84"/>
      <c r="K28" s="118"/>
    </row>
    <row r="29" spans="1:11" ht="41.4">
      <c r="A29" s="98"/>
      <c r="B29" s="99"/>
      <c r="C29" s="104"/>
      <c r="D29" s="107" t="s">
        <v>45</v>
      </c>
      <c r="E29" s="108"/>
      <c r="F29" s="12" t="s">
        <v>150</v>
      </c>
      <c r="G29" s="17" t="s">
        <v>19</v>
      </c>
      <c r="H29" s="18" t="s">
        <v>17</v>
      </c>
      <c r="I29" s="18"/>
      <c r="J29" s="84"/>
      <c r="K29" s="118"/>
    </row>
    <row r="30" spans="1:11" ht="41.4">
      <c r="A30" s="98"/>
      <c r="B30" s="99"/>
      <c r="C30" s="104"/>
      <c r="D30" s="120" t="s">
        <v>46</v>
      </c>
      <c r="E30" s="121"/>
      <c r="F30" s="20" t="s">
        <v>151</v>
      </c>
      <c r="G30" s="17" t="s">
        <v>47</v>
      </c>
      <c r="H30" s="18" t="s">
        <v>24</v>
      </c>
      <c r="I30" s="18"/>
      <c r="J30" s="84"/>
      <c r="K30" s="118"/>
    </row>
    <row r="31" spans="1:11" ht="27.6">
      <c r="A31" s="98"/>
      <c r="B31" s="99"/>
      <c r="C31" s="104"/>
      <c r="D31" s="107" t="s">
        <v>48</v>
      </c>
      <c r="E31" s="108"/>
      <c r="F31" s="12" t="s">
        <v>152</v>
      </c>
      <c r="G31" s="17" t="s">
        <v>49</v>
      </c>
      <c r="H31" s="18" t="s">
        <v>17</v>
      </c>
      <c r="I31" s="18"/>
      <c r="J31" s="84"/>
      <c r="K31" s="118"/>
    </row>
    <row r="32" spans="1:11" ht="41.4">
      <c r="A32" s="98"/>
      <c r="B32" s="99"/>
      <c r="C32" s="104"/>
      <c r="D32" s="107" t="s">
        <v>50</v>
      </c>
      <c r="E32" s="108"/>
      <c r="F32" s="12" t="s">
        <v>153</v>
      </c>
      <c r="G32" s="17" t="s">
        <v>51</v>
      </c>
      <c r="H32" s="18" t="s">
        <v>17</v>
      </c>
      <c r="I32" s="18"/>
      <c r="J32" s="84"/>
      <c r="K32" s="118"/>
    </row>
    <row r="33" spans="1:11" ht="41.4">
      <c r="A33" s="98"/>
      <c r="B33" s="99"/>
      <c r="C33" s="104"/>
      <c r="D33" s="120" t="s">
        <v>52</v>
      </c>
      <c r="E33" s="121"/>
      <c r="F33" s="12" t="s">
        <v>53</v>
      </c>
      <c r="G33" s="17" t="s">
        <v>23</v>
      </c>
      <c r="H33" s="18" t="s">
        <v>24</v>
      </c>
      <c r="I33" s="18"/>
      <c r="J33" s="116"/>
      <c r="K33" s="119"/>
    </row>
    <row r="34" spans="1:11" ht="50.1" customHeight="1">
      <c r="A34" s="98"/>
      <c r="B34" s="99"/>
      <c r="C34" s="104"/>
      <c r="D34" s="107" t="s">
        <v>54</v>
      </c>
      <c r="E34" s="108"/>
      <c r="F34" s="12" t="s">
        <v>154</v>
      </c>
      <c r="G34" s="17" t="s">
        <v>19</v>
      </c>
      <c r="H34" s="18" t="s">
        <v>17</v>
      </c>
      <c r="I34" s="18"/>
      <c r="J34" s="115"/>
      <c r="K34" s="117"/>
    </row>
    <row r="35" spans="1:11" ht="41.4">
      <c r="A35" s="98"/>
      <c r="B35" s="99"/>
      <c r="C35" s="104"/>
      <c r="D35" s="120" t="s">
        <v>55</v>
      </c>
      <c r="E35" s="121"/>
      <c r="F35" s="20" t="s">
        <v>155</v>
      </c>
      <c r="G35" s="17" t="s">
        <v>56</v>
      </c>
      <c r="H35" s="18" t="s">
        <v>24</v>
      </c>
      <c r="I35" s="18"/>
      <c r="J35" s="84"/>
      <c r="K35" s="118"/>
    </row>
    <row r="36" spans="1:11" ht="41.4">
      <c r="A36" s="98"/>
      <c r="B36" s="99"/>
      <c r="C36" s="104"/>
      <c r="D36" s="107" t="s">
        <v>57</v>
      </c>
      <c r="E36" s="108"/>
      <c r="F36" s="12" t="s">
        <v>58</v>
      </c>
      <c r="G36" s="17" t="s">
        <v>23</v>
      </c>
      <c r="H36" s="18" t="s">
        <v>24</v>
      </c>
      <c r="I36" s="18"/>
      <c r="J36" s="116"/>
      <c r="K36" s="119"/>
    </row>
    <row r="37" spans="1:11" ht="38.1" customHeight="1">
      <c r="A37" s="98"/>
      <c r="B37" s="99"/>
      <c r="C37" s="104"/>
      <c r="D37" s="120" t="s">
        <v>59</v>
      </c>
      <c r="E37" s="121"/>
      <c r="F37" s="20" t="s">
        <v>156</v>
      </c>
      <c r="G37" s="17" t="s">
        <v>19</v>
      </c>
      <c r="H37" s="18" t="s">
        <v>17</v>
      </c>
      <c r="I37" s="18"/>
      <c r="J37" s="115"/>
      <c r="K37" s="117"/>
    </row>
    <row r="38" spans="1:11" ht="27.6">
      <c r="A38" s="98"/>
      <c r="B38" s="99"/>
      <c r="C38" s="104"/>
      <c r="D38" s="107" t="s">
        <v>60</v>
      </c>
      <c r="E38" s="108"/>
      <c r="F38" s="12" t="s">
        <v>61</v>
      </c>
      <c r="G38" s="17" t="s">
        <v>62</v>
      </c>
      <c r="H38" s="18" t="s">
        <v>17</v>
      </c>
      <c r="I38" s="18"/>
      <c r="J38" s="84"/>
      <c r="K38" s="118"/>
    </row>
    <row r="39" spans="1:11" ht="42" customHeight="1">
      <c r="A39" s="98"/>
      <c r="B39" s="99"/>
      <c r="C39" s="104"/>
      <c r="D39" s="120" t="s">
        <v>63</v>
      </c>
      <c r="E39" s="121"/>
      <c r="F39" s="20" t="s">
        <v>64</v>
      </c>
      <c r="G39" s="17" t="s">
        <v>49</v>
      </c>
      <c r="H39" s="18" t="s">
        <v>17</v>
      </c>
      <c r="I39" s="18"/>
      <c r="J39" s="84"/>
      <c r="K39" s="118"/>
    </row>
    <row r="40" spans="1:11" ht="42" customHeight="1">
      <c r="A40" s="98"/>
      <c r="B40" s="99"/>
      <c r="C40" s="104"/>
      <c r="D40" s="107" t="s">
        <v>65</v>
      </c>
      <c r="E40" s="108"/>
      <c r="F40" s="12" t="s">
        <v>66</v>
      </c>
      <c r="G40" s="17" t="s">
        <v>23</v>
      </c>
      <c r="H40" s="18" t="s">
        <v>24</v>
      </c>
      <c r="I40" s="18"/>
      <c r="J40" s="116"/>
      <c r="K40" s="119"/>
    </row>
    <row r="41" spans="1:11" ht="27.6">
      <c r="A41" s="98"/>
      <c r="B41" s="99"/>
      <c r="C41" s="104"/>
      <c r="D41" s="107" t="s">
        <v>67</v>
      </c>
      <c r="E41" s="108"/>
      <c r="F41" s="12" t="s">
        <v>68</v>
      </c>
      <c r="G41" s="17" t="s">
        <v>19</v>
      </c>
      <c r="H41" s="18" t="s">
        <v>17</v>
      </c>
      <c r="I41" s="18"/>
      <c r="J41" s="115"/>
      <c r="K41" s="117"/>
    </row>
    <row r="42" spans="1:11">
      <c r="A42" s="98"/>
      <c r="B42" s="99"/>
      <c r="C42" s="104"/>
      <c r="D42" s="107" t="s">
        <v>69</v>
      </c>
      <c r="E42" s="108"/>
      <c r="F42" s="12" t="s">
        <v>70</v>
      </c>
      <c r="G42" s="17" t="s">
        <v>62</v>
      </c>
      <c r="H42" s="18" t="s">
        <v>17</v>
      </c>
      <c r="I42" s="18"/>
      <c r="J42" s="84"/>
      <c r="K42" s="118"/>
    </row>
    <row r="43" spans="1:11" ht="41.4">
      <c r="A43" s="98"/>
      <c r="B43" s="99"/>
      <c r="C43" s="104"/>
      <c r="D43" s="122" t="s">
        <v>71</v>
      </c>
      <c r="E43" s="123"/>
      <c r="F43" s="22" t="s">
        <v>72</v>
      </c>
      <c r="G43" s="25" t="s">
        <v>23</v>
      </c>
      <c r="H43" s="18" t="s">
        <v>24</v>
      </c>
      <c r="I43" s="21"/>
      <c r="J43" s="84"/>
      <c r="K43" s="118"/>
    </row>
    <row r="44" spans="1:11" ht="27.6">
      <c r="A44" s="98"/>
      <c r="B44" s="99"/>
      <c r="C44" s="104"/>
      <c r="D44" s="124" t="s">
        <v>73</v>
      </c>
      <c r="E44" s="125"/>
      <c r="F44" s="26" t="s">
        <v>74</v>
      </c>
      <c r="G44" s="25" t="s">
        <v>75</v>
      </c>
      <c r="H44" s="18" t="s">
        <v>24</v>
      </c>
      <c r="I44" s="19"/>
      <c r="J44" s="84"/>
      <c r="K44" s="118"/>
    </row>
    <row r="45" spans="1:11" ht="41.4">
      <c r="A45" s="98"/>
      <c r="B45" s="99"/>
      <c r="C45" s="104"/>
      <c r="D45" s="105" t="s">
        <v>76</v>
      </c>
      <c r="E45" s="106"/>
      <c r="F45" s="11" t="s">
        <v>77</v>
      </c>
      <c r="G45" s="13" t="s">
        <v>23</v>
      </c>
      <c r="H45" s="14" t="s">
        <v>24</v>
      </c>
      <c r="I45" s="14"/>
      <c r="J45" s="84"/>
      <c r="K45" s="118"/>
    </row>
    <row r="46" spans="1:11" ht="27.6">
      <c r="A46" s="98"/>
      <c r="B46" s="99"/>
      <c r="C46" s="104"/>
      <c r="D46" s="126" t="s">
        <v>78</v>
      </c>
      <c r="E46" s="127"/>
      <c r="F46" s="27" t="s">
        <v>79</v>
      </c>
      <c r="G46" s="28" t="s">
        <v>23</v>
      </c>
      <c r="H46" s="19" t="s">
        <v>24</v>
      </c>
      <c r="I46" s="19"/>
      <c r="J46" s="116"/>
      <c r="K46" s="119"/>
    </row>
    <row r="47" spans="1:11" ht="41.4">
      <c r="A47" s="109" t="s">
        <v>80</v>
      </c>
      <c r="B47" s="110"/>
      <c r="C47" s="111"/>
      <c r="D47" s="105" t="s">
        <v>81</v>
      </c>
      <c r="E47" s="106"/>
      <c r="F47" s="11" t="s">
        <v>82</v>
      </c>
      <c r="G47" s="13" t="s">
        <v>23</v>
      </c>
      <c r="H47" s="14" t="s">
        <v>24</v>
      </c>
      <c r="I47" s="14"/>
      <c r="J47" s="115"/>
      <c r="K47" s="117"/>
    </row>
    <row r="48" spans="1:11" ht="27.6">
      <c r="A48" s="112"/>
      <c r="B48" s="113"/>
      <c r="C48" s="114"/>
      <c r="D48" s="120" t="s">
        <v>83</v>
      </c>
      <c r="E48" s="121"/>
      <c r="F48" s="20" t="s">
        <v>84</v>
      </c>
      <c r="G48" s="17" t="s">
        <v>23</v>
      </c>
      <c r="H48" s="18" t="s">
        <v>24</v>
      </c>
      <c r="I48" s="18"/>
      <c r="J48" s="84"/>
      <c r="K48" s="118"/>
    </row>
    <row r="49" spans="1:12" ht="41.4">
      <c r="A49" s="112"/>
      <c r="B49" s="113"/>
      <c r="C49" s="114"/>
      <c r="D49" s="107" t="s">
        <v>85</v>
      </c>
      <c r="E49" s="108"/>
      <c r="F49" s="12" t="s">
        <v>86</v>
      </c>
      <c r="G49" s="17" t="s">
        <v>23</v>
      </c>
      <c r="H49" s="18" t="s">
        <v>24</v>
      </c>
      <c r="I49" s="18"/>
      <c r="J49" s="84"/>
      <c r="K49" s="118"/>
    </row>
    <row r="50" spans="1:12" ht="27.6">
      <c r="A50" s="112"/>
      <c r="B50" s="113"/>
      <c r="C50" s="114"/>
      <c r="D50" s="120" t="s">
        <v>87</v>
      </c>
      <c r="E50" s="121"/>
      <c r="F50" s="20" t="s">
        <v>88</v>
      </c>
      <c r="G50" s="17" t="s">
        <v>23</v>
      </c>
      <c r="H50" s="18" t="s">
        <v>24</v>
      </c>
      <c r="I50" s="29"/>
      <c r="J50" s="84"/>
      <c r="K50" s="118"/>
    </row>
    <row r="51" spans="1:12" ht="27.6">
      <c r="A51" s="112"/>
      <c r="B51" s="113"/>
      <c r="C51" s="114"/>
      <c r="D51" s="120" t="s">
        <v>89</v>
      </c>
      <c r="E51" s="121"/>
      <c r="F51" s="20" t="s">
        <v>90</v>
      </c>
      <c r="G51" s="17" t="s">
        <v>40</v>
      </c>
      <c r="H51" s="18" t="s">
        <v>17</v>
      </c>
      <c r="I51" s="29"/>
      <c r="J51" s="84"/>
      <c r="K51" s="118"/>
    </row>
    <row r="52" spans="1:12" ht="41.4">
      <c r="A52" s="112"/>
      <c r="B52" s="113"/>
      <c r="C52" s="114"/>
      <c r="D52" s="120" t="s">
        <v>91</v>
      </c>
      <c r="E52" s="121"/>
      <c r="F52" s="20" t="s">
        <v>92</v>
      </c>
      <c r="G52" s="17" t="s">
        <v>23</v>
      </c>
      <c r="H52" s="18" t="s">
        <v>24</v>
      </c>
      <c r="I52" s="29"/>
      <c r="J52" s="84"/>
      <c r="K52" s="118"/>
    </row>
    <row r="53" spans="1:12" ht="41.4">
      <c r="A53" s="112"/>
      <c r="B53" s="113"/>
      <c r="C53" s="114"/>
      <c r="D53" s="120" t="s">
        <v>93</v>
      </c>
      <c r="E53" s="121"/>
      <c r="F53" s="20" t="s">
        <v>94</v>
      </c>
      <c r="G53" s="17" t="s">
        <v>23</v>
      </c>
      <c r="H53" s="18" t="s">
        <v>24</v>
      </c>
      <c r="I53" s="29"/>
      <c r="J53" s="116"/>
      <c r="K53" s="119"/>
    </row>
    <row r="54" spans="1:12" ht="41.4">
      <c r="A54" s="89" t="s">
        <v>95</v>
      </c>
      <c r="B54" s="90"/>
      <c r="C54" s="91"/>
      <c r="D54" s="101" t="s">
        <v>95</v>
      </c>
      <c r="E54" s="102"/>
      <c r="F54" s="30" t="s">
        <v>96</v>
      </c>
      <c r="G54" s="25" t="s">
        <v>33</v>
      </c>
      <c r="H54" s="21" t="s">
        <v>24</v>
      </c>
      <c r="I54" s="31"/>
      <c r="J54" s="23"/>
      <c r="K54" s="24"/>
    </row>
    <row r="55" spans="1:12" ht="41.4">
      <c r="A55" s="87" t="s">
        <v>97</v>
      </c>
      <c r="B55" s="103"/>
      <c r="C55" s="95"/>
      <c r="D55" s="105" t="s">
        <v>98</v>
      </c>
      <c r="E55" s="106"/>
      <c r="F55" s="11" t="s">
        <v>99</v>
      </c>
      <c r="G55" s="13" t="s">
        <v>33</v>
      </c>
      <c r="H55" s="14" t="s">
        <v>24</v>
      </c>
      <c r="I55" s="14"/>
      <c r="J55" s="32"/>
      <c r="K55" s="33"/>
    </row>
    <row r="56" spans="1:12" ht="41.4">
      <c r="A56" s="98"/>
      <c r="B56" s="99"/>
      <c r="C56" s="104"/>
      <c r="D56" s="107" t="s">
        <v>100</v>
      </c>
      <c r="E56" s="108"/>
      <c r="F56" s="12" t="s">
        <v>101</v>
      </c>
      <c r="G56" s="17" t="s">
        <v>33</v>
      </c>
      <c r="H56" s="18" t="s">
        <v>24</v>
      </c>
      <c r="I56" s="18"/>
      <c r="J56" s="34"/>
      <c r="K56" s="35"/>
    </row>
    <row r="57" spans="1:12" ht="27.6">
      <c r="A57" s="98"/>
      <c r="B57" s="99"/>
      <c r="C57" s="104"/>
      <c r="D57" s="107" t="s">
        <v>102</v>
      </c>
      <c r="E57" s="108"/>
      <c r="F57" s="12" t="s">
        <v>103</v>
      </c>
      <c r="G57" s="17" t="s">
        <v>33</v>
      </c>
      <c r="H57" s="18" t="s">
        <v>24</v>
      </c>
      <c r="I57" s="18"/>
      <c r="J57" s="34"/>
      <c r="K57" s="35"/>
    </row>
    <row r="58" spans="1:12" ht="41.4">
      <c r="A58" s="98"/>
      <c r="B58" s="99"/>
      <c r="C58" s="104"/>
      <c r="D58" s="107" t="s">
        <v>104</v>
      </c>
      <c r="E58" s="108"/>
      <c r="F58" s="12" t="s">
        <v>105</v>
      </c>
      <c r="G58" s="17" t="s">
        <v>23</v>
      </c>
      <c r="H58" s="18" t="s">
        <v>17</v>
      </c>
      <c r="I58" s="18"/>
      <c r="J58" s="34"/>
      <c r="K58" s="35"/>
    </row>
    <row r="59" spans="1:12" ht="27.6">
      <c r="A59" s="89" t="s">
        <v>106</v>
      </c>
      <c r="B59" s="90"/>
      <c r="C59" s="91"/>
      <c r="D59" s="92" t="s">
        <v>107</v>
      </c>
      <c r="E59" s="93"/>
      <c r="F59" s="36" t="s">
        <v>108</v>
      </c>
      <c r="G59" s="37" t="s">
        <v>23</v>
      </c>
      <c r="H59" s="31" t="s">
        <v>24</v>
      </c>
      <c r="I59" s="31"/>
      <c r="J59" s="38"/>
      <c r="K59" s="39"/>
    </row>
    <row r="60" spans="1:12">
      <c r="A60" s="87" t="s">
        <v>109</v>
      </c>
      <c r="B60" s="94" t="s">
        <v>110</v>
      </c>
      <c r="C60" s="95"/>
      <c r="D60" s="98" t="s">
        <v>111</v>
      </c>
      <c r="E60" s="99"/>
      <c r="F60" s="87" t="s">
        <v>112</v>
      </c>
      <c r="G60" s="82" t="s">
        <v>23</v>
      </c>
      <c r="H60" s="84" t="s">
        <v>24</v>
      </c>
      <c r="I60" s="84"/>
      <c r="J60" s="34"/>
      <c r="K60" s="35"/>
    </row>
    <row r="61" spans="1:12" ht="104.4" customHeight="1">
      <c r="A61" s="88"/>
      <c r="B61" s="96"/>
      <c r="C61" s="97"/>
      <c r="D61" s="88"/>
      <c r="E61" s="100"/>
      <c r="F61" s="88"/>
      <c r="G61" s="83"/>
      <c r="H61" s="85"/>
      <c r="I61" s="85"/>
      <c r="J61" s="40"/>
      <c r="K61" s="41"/>
    </row>
    <row r="62" spans="1:12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</row>
    <row r="63" spans="1:12" s="60" customFormat="1" ht="15" customHeight="1">
      <c r="A63" s="70" t="s">
        <v>162</v>
      </c>
      <c r="B63" s="71"/>
      <c r="C63" s="71"/>
      <c r="D63" s="71"/>
      <c r="F63" s="74"/>
    </row>
    <row r="64" spans="1:12" s="60" customFormat="1" ht="15" customHeight="1">
      <c r="A64" s="76" t="s">
        <v>163</v>
      </c>
      <c r="B64" s="76"/>
      <c r="C64" s="76"/>
      <c r="D64" s="76"/>
      <c r="F64" s="74"/>
      <c r="I64" s="73" t="s">
        <v>185</v>
      </c>
      <c r="J64" s="69" t="s">
        <v>186</v>
      </c>
      <c r="K64" s="81" t="s">
        <v>187</v>
      </c>
      <c r="L64" s="81"/>
    </row>
    <row r="65" spans="1:9" s="60" customFormat="1" ht="15" customHeight="1">
      <c r="A65" s="75" t="s">
        <v>164</v>
      </c>
      <c r="B65" s="75"/>
      <c r="C65" s="75"/>
      <c r="D65" s="75"/>
      <c r="F65" s="74"/>
    </row>
    <row r="66" spans="1:9" s="60" customFormat="1" ht="15" customHeight="1">
      <c r="A66" s="75" t="s">
        <v>113</v>
      </c>
      <c r="B66" s="75"/>
      <c r="C66" s="75"/>
      <c r="D66" s="75"/>
      <c r="F66" s="74"/>
    </row>
    <row r="67" spans="1:9" s="60" customFormat="1" ht="15" customHeight="1">
      <c r="A67" s="76" t="s">
        <v>165</v>
      </c>
      <c r="B67" s="76"/>
      <c r="C67" s="76"/>
      <c r="D67" s="76"/>
      <c r="F67" s="74"/>
    </row>
    <row r="68" spans="1:9" s="60" customFormat="1" ht="15" customHeight="1">
      <c r="A68" s="77" t="s">
        <v>166</v>
      </c>
      <c r="B68" s="77"/>
      <c r="C68" s="77"/>
      <c r="D68" s="77"/>
      <c r="F68" s="74"/>
    </row>
    <row r="69" spans="1:9" s="60" customFormat="1" ht="15" customHeight="1">
      <c r="A69" s="75" t="s">
        <v>167</v>
      </c>
      <c r="B69" s="75"/>
      <c r="C69" s="75"/>
      <c r="D69" s="75"/>
      <c r="F69" s="74"/>
      <c r="I69" s="61" t="s">
        <v>168</v>
      </c>
    </row>
    <row r="70" spans="1:9" s="60" customFormat="1" ht="15" customHeight="1">
      <c r="B70" s="78"/>
      <c r="C70" s="78"/>
      <c r="D70" s="78"/>
    </row>
    <row r="72" spans="1:9" ht="331.2" hidden="1">
      <c r="A72" s="62" t="s">
        <v>169</v>
      </c>
      <c r="B72" s="62" t="s">
        <v>170</v>
      </c>
      <c r="C72" s="63" t="s">
        <v>171</v>
      </c>
      <c r="D72" s="62" t="s">
        <v>172</v>
      </c>
      <c r="E72" s="62" t="s">
        <v>172</v>
      </c>
    </row>
    <row r="73" spans="1:9" ht="27.6" hidden="1">
      <c r="A73" s="64" t="s">
        <v>173</v>
      </c>
      <c r="B73" s="65">
        <v>1</v>
      </c>
      <c r="C73" s="65" t="s">
        <v>19</v>
      </c>
      <c r="D73" s="66"/>
      <c r="E73" s="66"/>
    </row>
    <row r="74" spans="1:9" ht="41.4" hidden="1">
      <c r="A74" s="64" t="s">
        <v>174</v>
      </c>
      <c r="B74" s="65">
        <v>1</v>
      </c>
      <c r="C74" s="65" t="s">
        <v>19</v>
      </c>
      <c r="D74" s="66"/>
      <c r="E74" s="66"/>
    </row>
    <row r="75" spans="1:9" ht="27.6" hidden="1">
      <c r="A75" s="64" t="s">
        <v>175</v>
      </c>
      <c r="B75" s="65">
        <v>1</v>
      </c>
      <c r="C75" s="65" t="s">
        <v>19</v>
      </c>
      <c r="D75" s="66"/>
      <c r="E75" s="66"/>
    </row>
    <row r="76" spans="1:9" ht="41.4" hidden="1">
      <c r="A76" s="64" t="s">
        <v>176</v>
      </c>
      <c r="B76" s="65">
        <v>1</v>
      </c>
      <c r="C76" s="65" t="s">
        <v>19</v>
      </c>
      <c r="D76" s="66"/>
      <c r="E76" s="66"/>
    </row>
    <row r="77" spans="1:9" ht="41.4" hidden="1">
      <c r="A77" s="64" t="s">
        <v>177</v>
      </c>
      <c r="B77" s="65">
        <v>1</v>
      </c>
      <c r="C77" s="65" t="s">
        <v>19</v>
      </c>
      <c r="D77" s="66"/>
      <c r="E77" s="66"/>
    </row>
    <row r="78" spans="1:9" ht="41.4" hidden="1">
      <c r="A78" s="64" t="s">
        <v>178</v>
      </c>
      <c r="B78" s="65">
        <v>1</v>
      </c>
      <c r="C78" s="65" t="s">
        <v>19</v>
      </c>
      <c r="D78" s="66"/>
      <c r="E78" s="66"/>
    </row>
    <row r="79" spans="1:9" ht="41.4" hidden="1">
      <c r="A79" s="64" t="s">
        <v>179</v>
      </c>
      <c r="B79" s="65">
        <v>1</v>
      </c>
      <c r="C79" s="65" t="s">
        <v>19</v>
      </c>
      <c r="D79" s="66"/>
      <c r="E79" s="66"/>
    </row>
    <row r="80" spans="1:9" ht="41.4" hidden="1">
      <c r="A80" s="64" t="s">
        <v>180</v>
      </c>
      <c r="B80" s="65">
        <v>1</v>
      </c>
      <c r="C80" s="65" t="s">
        <v>19</v>
      </c>
      <c r="D80" s="66"/>
      <c r="E80" s="66"/>
    </row>
    <row r="81" spans="1:5" hidden="1">
      <c r="A81" s="64"/>
      <c r="B81" s="65">
        <v>1</v>
      </c>
      <c r="C81" s="65" t="s">
        <v>19</v>
      </c>
      <c r="D81" s="66"/>
      <c r="E81" s="66"/>
    </row>
    <row r="82" spans="1:5" hidden="1">
      <c r="A82" s="64"/>
      <c r="B82" s="65">
        <v>1</v>
      </c>
      <c r="C82" s="65" t="s">
        <v>19</v>
      </c>
      <c r="D82" s="66"/>
      <c r="E82" s="66"/>
    </row>
    <row r="83" spans="1:5" hidden="1">
      <c r="A83" s="64"/>
      <c r="B83" s="65">
        <v>1</v>
      </c>
      <c r="C83" s="67" t="s">
        <v>181</v>
      </c>
      <c r="D83" s="67"/>
      <c r="E83" s="67"/>
    </row>
    <row r="84" spans="1:5" ht="14.4" hidden="1">
      <c r="A84" s="79" t="s">
        <v>182</v>
      </c>
      <c r="B84" s="79"/>
      <c r="C84" s="79"/>
      <c r="D84" s="68" t="e">
        <f>SUM(#REF!)</f>
        <v>#REF!</v>
      </c>
      <c r="E84" s="68" t="e">
        <f>SUM(#REF!)</f>
        <v>#REF!</v>
      </c>
    </row>
    <row r="85" spans="1:5" ht="14.4" hidden="1">
      <c r="A85" s="79" t="s">
        <v>183</v>
      </c>
      <c r="B85" s="79"/>
      <c r="C85" s="79"/>
      <c r="D85" s="68" t="e">
        <f>SUM(D86-D84)</f>
        <v>#REF!</v>
      </c>
      <c r="E85" s="68" t="e">
        <f>SUM(E86-E84)</f>
        <v>#REF!</v>
      </c>
    </row>
    <row r="86" spans="1:5" ht="14.4" hidden="1">
      <c r="A86" s="80" t="s">
        <v>184</v>
      </c>
      <c r="B86" s="80"/>
      <c r="C86" s="80"/>
      <c r="D86" s="68" t="e">
        <f>SUM(D84*1.2)</f>
        <v>#REF!</v>
      </c>
      <c r="E86" s="68" t="e">
        <f>SUM(E84*1.2)</f>
        <v>#REF!</v>
      </c>
    </row>
  </sheetData>
  <mergeCells count="91">
    <mergeCell ref="A12:C12"/>
    <mergeCell ref="D12:E12"/>
    <mergeCell ref="H12:I12"/>
    <mergeCell ref="A2:K2"/>
    <mergeCell ref="J4:K4"/>
    <mergeCell ref="A5:K5"/>
    <mergeCell ref="A7:K7"/>
    <mergeCell ref="B10:I10"/>
    <mergeCell ref="J13:J22"/>
    <mergeCell ref="K13:K22"/>
    <mergeCell ref="D14:E14"/>
    <mergeCell ref="D16:E16"/>
    <mergeCell ref="D17:E17"/>
    <mergeCell ref="D18:E18"/>
    <mergeCell ref="D19:E19"/>
    <mergeCell ref="D20:E20"/>
    <mergeCell ref="D21:E21"/>
    <mergeCell ref="D22:E22"/>
    <mergeCell ref="J23:J33"/>
    <mergeCell ref="K23:K33"/>
    <mergeCell ref="D24:E24"/>
    <mergeCell ref="D25:E25"/>
    <mergeCell ref="D26:E26"/>
    <mergeCell ref="D27:E27"/>
    <mergeCell ref="D33:E33"/>
    <mergeCell ref="A23:C46"/>
    <mergeCell ref="D23:E23"/>
    <mergeCell ref="A13:C22"/>
    <mergeCell ref="D13:E13"/>
    <mergeCell ref="D28:E28"/>
    <mergeCell ref="D29:E29"/>
    <mergeCell ref="D30:E30"/>
    <mergeCell ref="D31:E31"/>
    <mergeCell ref="D32:E32"/>
    <mergeCell ref="D37:E37"/>
    <mergeCell ref="D41:E41"/>
    <mergeCell ref="J37:J40"/>
    <mergeCell ref="K37:K40"/>
    <mergeCell ref="D38:E38"/>
    <mergeCell ref="D39:E39"/>
    <mergeCell ref="D34:E34"/>
    <mergeCell ref="J34:J36"/>
    <mergeCell ref="K34:K36"/>
    <mergeCell ref="D35:E35"/>
    <mergeCell ref="D36:E36"/>
    <mergeCell ref="D40:E40"/>
    <mergeCell ref="J41:J46"/>
    <mergeCell ref="K41:K46"/>
    <mergeCell ref="D42:E42"/>
    <mergeCell ref="D43:E43"/>
    <mergeCell ref="D44:E44"/>
    <mergeCell ref="D45:E45"/>
    <mergeCell ref="D46:E46"/>
    <mergeCell ref="A47:C53"/>
    <mergeCell ref="D47:E47"/>
    <mergeCell ref="J47:J53"/>
    <mergeCell ref="K47:K53"/>
    <mergeCell ref="D48:E48"/>
    <mergeCell ref="D49:E49"/>
    <mergeCell ref="D50:E50"/>
    <mergeCell ref="D51:E51"/>
    <mergeCell ref="D52:E52"/>
    <mergeCell ref="D53:E53"/>
    <mergeCell ref="A54:C54"/>
    <mergeCell ref="D54:E54"/>
    <mergeCell ref="A55:C58"/>
    <mergeCell ref="D55:E55"/>
    <mergeCell ref="D56:E56"/>
    <mergeCell ref="D57:E57"/>
    <mergeCell ref="D58:E58"/>
    <mergeCell ref="A59:C59"/>
    <mergeCell ref="D59:E59"/>
    <mergeCell ref="A60:A61"/>
    <mergeCell ref="B60:C61"/>
    <mergeCell ref="D60:E61"/>
    <mergeCell ref="G60:G61"/>
    <mergeCell ref="H60:H61"/>
    <mergeCell ref="I60:I61"/>
    <mergeCell ref="A62:K62"/>
    <mergeCell ref="F60:F61"/>
    <mergeCell ref="B70:D70"/>
    <mergeCell ref="A84:C84"/>
    <mergeCell ref="A85:C85"/>
    <mergeCell ref="A86:C86"/>
    <mergeCell ref="K64:L64"/>
    <mergeCell ref="A69:D69"/>
    <mergeCell ref="A64:D64"/>
    <mergeCell ref="A66:D66"/>
    <mergeCell ref="A65:D65"/>
    <mergeCell ref="A67:D67"/>
    <mergeCell ref="A68:D68"/>
  </mergeCells>
  <dataValidations count="1">
    <dataValidation type="list" allowBlank="1" showInputMessage="1" showErrorMessage="1" sqref="H13:H60">
      <formula1>"hodnota:,áno/nie:"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  <rowBreaks count="2" manualBreakCount="2">
    <brk id="22" max="16383" man="1"/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D5" sqref="D5:F5"/>
    </sheetView>
  </sheetViews>
  <sheetFormatPr defaultRowHeight="13.8"/>
  <cols>
    <col min="1" max="1" width="4.3984375" customWidth="1"/>
    <col min="2" max="2" width="28.8984375" customWidth="1"/>
    <col min="3" max="3" width="6.3984375" customWidth="1"/>
    <col min="4" max="4" width="19" customWidth="1"/>
    <col min="6" max="6" width="7.3984375" customWidth="1"/>
    <col min="7" max="7" width="0" hidden="1" customWidth="1"/>
  </cols>
  <sheetData>
    <row r="1" spans="1:9">
      <c r="A1" s="157" t="s">
        <v>114</v>
      </c>
      <c r="B1" s="157"/>
      <c r="C1" s="157"/>
      <c r="D1" s="157"/>
      <c r="E1" s="157"/>
      <c r="F1" s="157"/>
      <c r="G1" s="157"/>
      <c r="H1" s="157"/>
    </row>
    <row r="2" spans="1:9" ht="15.6">
      <c r="A2" s="158" t="s">
        <v>115</v>
      </c>
      <c r="B2" s="152"/>
      <c r="C2" s="152"/>
      <c r="D2" s="152"/>
      <c r="E2" s="152"/>
      <c r="F2" s="152"/>
      <c r="G2" s="152"/>
      <c r="H2" s="152"/>
    </row>
    <row r="4" spans="1:9">
      <c r="A4" s="42" t="s">
        <v>116</v>
      </c>
      <c r="B4" s="42" t="s">
        <v>117</v>
      </c>
      <c r="C4" s="43" t="s">
        <v>33</v>
      </c>
      <c r="D4" s="159" t="s">
        <v>118</v>
      </c>
      <c r="E4" s="160"/>
      <c r="F4" s="161"/>
    </row>
    <row r="5" spans="1:9">
      <c r="A5" s="44" t="s">
        <v>119</v>
      </c>
      <c r="B5" s="44" t="s">
        <v>120</v>
      </c>
      <c r="C5" s="45">
        <v>1</v>
      </c>
      <c r="D5" s="162"/>
      <c r="E5" s="163"/>
      <c r="F5" s="164"/>
    </row>
    <row r="6" spans="1:9">
      <c r="A6" s="46"/>
      <c r="B6" s="47" t="s">
        <v>121</v>
      </c>
      <c r="C6" s="48"/>
      <c r="D6" s="153">
        <f>SUM(D5:F5)</f>
        <v>0</v>
      </c>
      <c r="E6" s="154"/>
      <c r="F6" s="155"/>
    </row>
    <row r="8" spans="1:9">
      <c r="A8" s="156" t="s">
        <v>122</v>
      </c>
      <c r="B8" s="156"/>
      <c r="C8" s="156"/>
      <c r="D8" s="156"/>
      <c r="E8" s="156"/>
      <c r="F8" s="156"/>
      <c r="G8" s="156"/>
      <c r="H8" s="156"/>
      <c r="I8" s="156"/>
    </row>
    <row r="9" spans="1:9">
      <c r="A9" s="152"/>
      <c r="B9" s="152"/>
      <c r="C9" s="152"/>
      <c r="D9" s="152"/>
      <c r="E9" s="152"/>
      <c r="F9" s="152"/>
      <c r="G9" s="152"/>
      <c r="H9" s="152"/>
      <c r="I9" s="152"/>
    </row>
    <row r="10" spans="1:9">
      <c r="A10" s="152" t="s">
        <v>123</v>
      </c>
      <c r="B10" s="152"/>
      <c r="D10" s="49"/>
      <c r="E10" s="49"/>
      <c r="F10" s="49"/>
      <c r="G10" s="49"/>
      <c r="H10" s="49"/>
    </row>
    <row r="11" spans="1:9">
      <c r="A11" s="152" t="s">
        <v>113</v>
      </c>
      <c r="B11" s="152"/>
      <c r="D11" s="49"/>
      <c r="E11" s="49"/>
      <c r="F11" s="49"/>
      <c r="G11" s="49"/>
      <c r="H11" s="49"/>
    </row>
    <row r="12" spans="1:9">
      <c r="A12" s="152" t="s">
        <v>124</v>
      </c>
      <c r="B12" s="152"/>
      <c r="D12" s="49"/>
      <c r="E12" s="49"/>
      <c r="F12" s="49"/>
      <c r="G12" s="49"/>
      <c r="H12" s="49"/>
    </row>
    <row r="13" spans="1:9">
      <c r="D13" s="49"/>
      <c r="E13" s="49"/>
      <c r="F13" s="49"/>
      <c r="G13" s="49"/>
      <c r="H13" s="49"/>
    </row>
    <row r="14" spans="1:9">
      <c r="D14" s="152" t="s">
        <v>125</v>
      </c>
      <c r="E14" s="152"/>
      <c r="F14" s="152"/>
      <c r="G14" s="152"/>
      <c r="H14" s="152"/>
    </row>
  </sheetData>
  <mergeCells count="11">
    <mergeCell ref="A1:H1"/>
    <mergeCell ref="A2:H2"/>
    <mergeCell ref="D4:F4"/>
    <mergeCell ref="D5:F5"/>
    <mergeCell ref="A12:B12"/>
    <mergeCell ref="D14:H14"/>
    <mergeCell ref="D6:F6"/>
    <mergeCell ref="A8:I8"/>
    <mergeCell ref="A9:I9"/>
    <mergeCell ref="A10:B10"/>
    <mergeCell ref="A11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opLeftCell="A10" workbookViewId="0">
      <selection activeCell="A19" sqref="A19"/>
    </sheetView>
  </sheetViews>
  <sheetFormatPr defaultColWidth="9.09765625" defaultRowHeight="17.399999999999999"/>
  <cols>
    <col min="1" max="1" width="91" style="54" customWidth="1"/>
    <col min="2" max="16384" width="9.09765625" style="54"/>
  </cols>
  <sheetData>
    <row r="1" spans="1:1" ht="18">
      <c r="A1" s="53" t="s">
        <v>126</v>
      </c>
    </row>
    <row r="2" spans="1:1" ht="18">
      <c r="A2" s="53" t="s">
        <v>127</v>
      </c>
    </row>
    <row r="3" spans="1:1" ht="18">
      <c r="A3" s="55"/>
    </row>
    <row r="4" spans="1:1" ht="18">
      <c r="A4" s="55"/>
    </row>
    <row r="5" spans="1:1" ht="18">
      <c r="A5" s="55"/>
    </row>
    <row r="6" spans="1:1" ht="18">
      <c r="A6" s="58" t="s">
        <v>160</v>
      </c>
    </row>
    <row r="7" spans="1:1" ht="18">
      <c r="A7" s="55" t="s">
        <v>157</v>
      </c>
    </row>
    <row r="8" spans="1:1" ht="18">
      <c r="A8" s="55" t="s">
        <v>128</v>
      </c>
    </row>
    <row r="9" spans="1:1" ht="18">
      <c r="A9" s="55" t="s">
        <v>129</v>
      </c>
    </row>
    <row r="10" spans="1:1" ht="18">
      <c r="A10" s="55" t="s">
        <v>130</v>
      </c>
    </row>
    <row r="11" spans="1:1" ht="18">
      <c r="A11" s="55"/>
    </row>
    <row r="12" spans="1:1" ht="18">
      <c r="A12" s="55" t="s">
        <v>131</v>
      </c>
    </row>
    <row r="13" spans="1:1" ht="18">
      <c r="A13" s="55" t="s">
        <v>132</v>
      </c>
    </row>
    <row r="14" spans="1:1" ht="18">
      <c r="A14" s="55" t="s">
        <v>133</v>
      </c>
    </row>
    <row r="15" spans="1:1" ht="18">
      <c r="A15" s="57"/>
    </row>
    <row r="16" spans="1:1" ht="18">
      <c r="A16" s="56" t="s">
        <v>158</v>
      </c>
    </row>
    <row r="17" spans="1:1" ht="18">
      <c r="A17" s="55" t="s">
        <v>134</v>
      </c>
    </row>
    <row r="18" spans="1:1" ht="18">
      <c r="A18" s="55" t="s">
        <v>188</v>
      </c>
    </row>
    <row r="19" spans="1:1" ht="18">
      <c r="A19" s="55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Technická špecifikácia</vt:lpstr>
      <vt:lpstr>Cena</vt:lpstr>
      <vt:lpstr>Pokyny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2026-08-27T16:24:38Z</cp:lastPrinted>
  <dcterms:modified xsi:type="dcterms:W3CDTF">2026-08-29T12:43:36Z</dcterms:modified>
</cp:coreProperties>
</file>