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codeName="Tento_zošit"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3_DNS_OdpadovaVodaCerpadla/10_2026_KCS_Roznava/3_SP/"/>
    </mc:Choice>
  </mc:AlternateContent>
  <xr:revisionPtr revIDLastSave="0" documentId="13_ncr:1_{7C8F1BDC-6A6E-5B4F-8DEE-E10C532941E4}" xr6:coauthVersionLast="47" xr6:coauthVersionMax="47" xr10:uidLastSave="{00000000-0000-0000-0000-000000000000}"/>
  <bookViews>
    <workbookView xWindow="34560" yWindow="600" windowWidth="34060" windowHeight="26960" xr2:uid="{00000000-000D-0000-FFFF-FFFF00000000}"/>
  </bookViews>
  <sheets>
    <sheet name="RV - KČS Rožňava Baňa 3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80" i="1" l="1"/>
  <c r="D83" i="1" s="1"/>
  <c r="D75" i="1"/>
  <c r="D64" i="1"/>
  <c r="F64" i="1" s="1"/>
  <c r="D61" i="1"/>
  <c r="F61" i="1" s="1"/>
  <c r="F65" i="1" l="1"/>
  <c r="D84" i="1" l="1"/>
</calcChain>
</file>

<file path=xl/sharedStrings.xml><?xml version="1.0" encoding="utf-8"?>
<sst xmlns="http://schemas.openxmlformats.org/spreadsheetml/2006/main" count="179" uniqueCount="164">
  <si>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</si>
  <si>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</si>
  <si>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</si>
  <si>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</si>
  <si>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</si>
  <si>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</si>
  <si>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</si>
  <si>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</si>
  <si>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</si>
  <si>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</si>
  <si>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</si>
  <si>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</si>
  <si>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</si>
  <si>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</si>
  <si>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</si>
  <si>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</si>
  <si>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</si>
  <si>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</si>
  <si>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</si>
  <si>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</si>
  <si>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Odpadová voda</t>
  </si>
  <si>
    <t>Druh čerpadla</t>
  </si>
  <si>
    <t>ponorné</t>
  </si>
  <si>
    <t xml:space="preserve">vertikálne </t>
  </si>
  <si>
    <t xml:space="preserve">horizontálne </t>
  </si>
  <si>
    <t>kozlíkové</t>
  </si>
  <si>
    <t>odstredivé</t>
  </si>
  <si>
    <t xml:space="preserve">Inštalačná poloha čerpadla </t>
  </si>
  <si>
    <t xml:space="preserve">vertikálna </t>
  </si>
  <si>
    <t>horizontálna</t>
  </si>
  <si>
    <t>Druh požadovaného čerpadla
(v prípade potreby vybrať viac relevantných možností)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</si>
  <si>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</si>
  <si>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</si>
  <si>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</si>
  <si>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</si>
  <si>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</si>
  <si>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</si>
  <si>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</si>
  <si>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</si>
  <si>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</si>
  <si>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</si>
  <si>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</si>
  <si>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</si>
  <si>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</si>
  <si>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dodanie FM</t>
  </si>
  <si>
    <t>bez dodania FM</t>
  </si>
  <si>
    <t>Dodávka frekvenčného meniča (len v prípade spúšťania cez FM inak nevypĺňať)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</si>
  <si>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</si>
  <si>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</si>
  <si>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</si>
  <si>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</si>
  <si>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</si>
  <si>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</si>
  <si>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</si>
  <si>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</si>
  <si>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</si>
  <si>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</si>
  <si>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</si>
  <si>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>Min. krytie motora (IP)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</si>
  <si>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</si>
  <si>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</si>
  <si>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</si>
  <si>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</si>
  <si>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</si>
  <si>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</si>
  <si>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</si>
  <si>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</si>
  <si>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Požadované množstvo</t>
  </si>
  <si>
    <t xml:space="preserve">Cena v EUR bez DPH za montáž 1 ks čerpadla  </t>
  </si>
  <si>
    <t>Cena spolu za požadované množstvo montáží čerpadiel v EUR bez DPH</t>
  </si>
  <si>
    <t>Cena za dodanie čerpadla s príslušenstvom  v EUR bez DPH za 1 ks</t>
  </si>
  <si>
    <t>Cena spolu za požadované množstvo dodaných čerpadiel s príslušenstvom  v EUR bez DPH</t>
  </si>
  <si>
    <t>Cena spolu v EUR bez DPH</t>
  </si>
  <si>
    <t>Účinnosť čerpadla P4/P2</t>
  </si>
  <si>
    <t>Účinnosť elektromotora 1/1</t>
  </si>
  <si>
    <t>Výkon P2 v pracovnom bode (kW)</t>
  </si>
  <si>
    <t>Čerpaný prietok Q (l/s) v pracovnom bode</t>
  </si>
  <si>
    <t>Celková účinnosť čerpadla eta P4/P1</t>
  </si>
  <si>
    <t>Cena EE (€/MWh)</t>
  </si>
  <si>
    <t>Náklad na EE (€/rok)</t>
  </si>
  <si>
    <t>Životnosť čerpadla podľa URSO  (rok)</t>
  </si>
  <si>
    <t>Celkové náklady na EE za uvedenú životnosť</t>
  </si>
  <si>
    <t>Počet prevádzkových hodín za rok  (hod./rok) (Súčet pre všetky čerpadlá</t>
  </si>
  <si>
    <t>Spotreba EE (kW/rok)</t>
  </si>
  <si>
    <t>Montáž čerpadla/ Bez montáže</t>
  </si>
  <si>
    <t>hydrostatické</t>
  </si>
  <si>
    <t>liatina/liatina</t>
  </si>
  <si>
    <t>liatina/vysokolegovaná liatina</t>
  </si>
  <si>
    <t>plast/plast</t>
  </si>
  <si>
    <t>nerez/plast</t>
  </si>
  <si>
    <t>nerez/nerez</t>
  </si>
  <si>
    <t>Dodávka s/ bez chladiaci plášť</t>
  </si>
  <si>
    <t>Dodávka FM</t>
  </si>
  <si>
    <t>integovaný FM</t>
  </si>
  <si>
    <t>1/230</t>
  </si>
  <si>
    <t xml:space="preserve">Max. veľkosť výkonu motora (kW) ( Nominálny výkon motora P2 uvedený na štítku motora/čerpadla) </t>
  </si>
  <si>
    <t>Typ čerpaného média</t>
  </si>
  <si>
    <t>Inštalačná poloha čerpadla</t>
  </si>
  <si>
    <t>na pätkové koleno</t>
  </si>
  <si>
    <t>NBR/nerez</t>
  </si>
  <si>
    <t>Kal aktíny (do 2%)</t>
  </si>
  <si>
    <t>Kal prebytočný (do 4%)</t>
  </si>
  <si>
    <t>Kal vratný (do 2%)</t>
  </si>
  <si>
    <t>Kal vyhnitý (do 6%)</t>
  </si>
  <si>
    <t>Materiálové vyhotovenie hydraulickej časti</t>
  </si>
  <si>
    <t>Materiálové vyhotovenie hydraulic. časti:  špirála (stator) /obežné koleso (rotor)</t>
  </si>
  <si>
    <t xml:space="preserve">- pätkové koleno, vodiace tyče, horný držiak vod.tyčí 
- vyhodnocovacie relé (pre vlhkostnú sondu)
- držiak pre vodiace tyče / prírubový držiak pre vodiace tyče
-rozvádzač
- armatúry a potrubné rozvody, príslušnej dimenzie </t>
  </si>
  <si>
    <t>kábel</t>
  </si>
  <si>
    <t>HS VS Starina-Košice</t>
  </si>
  <si>
    <t>nevyžaduje sa pri ponorných čerpadlách</t>
  </si>
  <si>
    <t>Spôsob nakladania s pôvodným zariadením</t>
  </si>
  <si>
    <t>Demontáž pôvodného čerpadla (áno/nie)</t>
  </si>
  <si>
    <t>Min. dĺžka napájacieho kábla (m)/pri spúšťaní cez FM, tienený kábel</t>
  </si>
  <si>
    <t>Východoslovenská vodárenská spoločnosť, a.s.</t>
  </si>
  <si>
    <t>Objekt:</t>
  </si>
  <si>
    <t>Miesto plnenia (dodania/ realizácie):</t>
  </si>
  <si>
    <t>Obhliadka:</t>
  </si>
  <si>
    <t>Umiestnenie (čerpadlo umiestnené v suchej komore/ strojovni/ prečerpávacej šachte) (vyplniť relevantné údaje inak uviesť  " - " )</t>
  </si>
  <si>
    <t>odpadová voda</t>
  </si>
  <si>
    <t>KČS Rožňava Baňa 3</t>
  </si>
  <si>
    <t>KČS Rožňava Baňa 3, Rožňava, Rožňavská Baňa 176</t>
  </si>
  <si>
    <t>Meno:Erich Černaj</t>
  </si>
  <si>
    <t>email: erich.cernaj@vodarne.eu</t>
  </si>
  <si>
    <t>tel. č.: 0917 747 735</t>
  </si>
  <si>
    <t>mokrá inštalácia</t>
  </si>
  <si>
    <t>hĺbka uloženia: 4m</t>
  </si>
  <si>
    <t>vnútorný rozmer/ priemer:  cca 3m</t>
  </si>
  <si>
    <t>Flygt 3068.180</t>
  </si>
  <si>
    <t>bude použité ako náhrada na iné KČS</t>
  </si>
  <si>
    <t>liatina/nerez</t>
  </si>
  <si>
    <t>Typ obežného kolesa</t>
  </si>
  <si>
    <t>dvojlopatkové pootvorené</t>
  </si>
  <si>
    <t>dvojlopatkové pootvorené adaptívne</t>
  </si>
  <si>
    <t>wortexové obežné koleso</t>
  </si>
  <si>
    <t>jednokanálové obežné koleso</t>
  </si>
  <si>
    <t>viackanálové obežné koleso</t>
  </si>
  <si>
    <t>skrutkovica</t>
  </si>
  <si>
    <t>wortexové s rezacím zariadením</t>
  </si>
  <si>
    <t>kanálové pootvorené s rezacím zariadením (drviacím)</t>
  </si>
  <si>
    <t>axiálne</t>
  </si>
  <si>
    <t>neurčené</t>
  </si>
  <si>
    <t>DN 80</t>
  </si>
  <si>
    <t>5 (tolerancia ± 5 %)</t>
  </si>
  <si>
    <t>7 (tolerancia ± 3 %)</t>
  </si>
  <si>
    <t xml:space="preserve">Čerpaný tlak - H (m) v pracovnom bode </t>
  </si>
  <si>
    <t>umožňuje sa</t>
  </si>
  <si>
    <t>Parametre ponúkaného čerpadla</t>
  </si>
  <si>
    <t>Parametre čerpadla</t>
  </si>
  <si>
    <t>Značka a typové označenie ponúkaného čerpadla</t>
  </si>
  <si>
    <t>Výpočet nákladov na životný cyklus za 2 ks čerpadiel</t>
  </si>
  <si>
    <t>Náklady za životný cyklus  v EUR bez DPH</t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</si>
  <si>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</si>
  <si>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</si>
  <si>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</si>
  <si>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</si>
  <si>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</si>
  <si>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</si>
  <si>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</si>
  <si>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</si>
  <si>
    <t>výška hladiny 2 m</t>
  </si>
  <si>
    <t>- polootvorené samočistiace obežné koleso
- držiak pre vodiace tyče / prírubový držiak pre vodiace tyče
- dokomponovanie elektrorozvádzača, technologické prvky do rozvádzača
-  ponorný snímač výšky hladiny, plavákový spínač - elektrická montáž s revíznou správou
- demontáž pôvodného zariadenia</t>
  </si>
  <si>
    <t>Min. trieda presnosti čerpadla podľa ISO9906:2012</t>
  </si>
  <si>
    <t xml:space="preserve">Typ čerpadného média  </t>
  </si>
  <si>
    <t>áno - demontáž pôvodných čerpadiel v rámci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</si>
</sst>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20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/>
    <xf numFmtId="0" fontId="8" fillId="4" borderId="0" xfId="0" applyFont="1" applyFill="1"/>
    <xf numFmtId="0" fontId="8" fillId="9" borderId="0" xfId="0" applyFont="1" applyFill="1"/>
    <xf numFmtId="0" fontId="8" fillId="0" borderId="2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8" fillId="6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8" fillId="7" borderId="8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0" fontId="8" fillId="7" borderId="9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left"/>
    </xf>
    <xf numFmtId="0" fontId="8" fillId="6" borderId="5" xfId="0" applyFont="1" applyFill="1" applyBorder="1" applyAlignment="1">
      <alignment horizontal="left"/>
    </xf>
    <xf numFmtId="0" fontId="8" fillId="6" borderId="6" xfId="0" applyFont="1" applyFill="1" applyBorder="1" applyAlignment="1">
      <alignment horizontal="left"/>
    </xf>
    <xf numFmtId="0" fontId="8" fillId="6" borderId="4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8" fillId="6" borderId="8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 wrapText="1"/>
    </xf>
    <xf numFmtId="0" fontId="8" fillId="6" borderId="10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  <xf numFmtId="0" fontId="8" fillId="6" borderId="11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8" fillId="6" borderId="12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/>
    </xf>
    <xf numFmtId="0" fontId="8" fillId="7" borderId="5" xfId="0" applyFont="1" applyFill="1" applyBorder="1" applyAlignment="1">
      <alignment horizontal="left"/>
    </xf>
    <xf numFmtId="0" fontId="8" fillId="7" borderId="6" xfId="0" applyFont="1" applyFill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8" borderId="4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9" fillId="3" borderId="4" xfId="0" applyFont="1" applyFill="1" applyBorder="1" applyAlignment="1">
      <alignment horizontal="left" wrapText="1"/>
    </xf>
    <xf numFmtId="0" fontId="9" fillId="3" borderId="5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horizontal="left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left" wrapText="1"/>
    </xf>
    <xf numFmtId="49" fontId="8" fillId="0" borderId="5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2" fontId="8" fillId="0" borderId="4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0" fontId="9" fillId="5" borderId="4" xfId="0" applyFont="1" applyFill="1" applyBorder="1" applyAlignment="1">
      <alignment horizontal="left"/>
    </xf>
    <xf numFmtId="0" fontId="9" fillId="5" borderId="5" xfId="0" applyFont="1" applyFill="1" applyBorder="1" applyAlignment="1">
      <alignment horizontal="left"/>
    </xf>
    <xf numFmtId="0" fontId="9" fillId="5" borderId="6" xfId="0" applyFont="1" applyFill="1" applyBorder="1" applyAlignment="1">
      <alignment horizontal="left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9" fillId="5" borderId="4" xfId="0" applyFont="1" applyFill="1" applyBorder="1" applyAlignment="1">
      <alignment horizontal="left" wrapText="1"/>
    </xf>
    <xf numFmtId="0" fontId="9" fillId="5" borderId="5" xfId="0" applyFont="1" applyFill="1" applyBorder="1" applyAlignment="1">
      <alignment horizontal="left" wrapText="1"/>
    </xf>
    <xf numFmtId="0" fontId="9" fillId="5" borderId="6" xfId="0" applyFont="1" applyFill="1" applyBorder="1" applyAlignment="1">
      <alignment horizontal="left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6" borderId="4" xfId="0" applyFont="1" applyFill="1" applyBorder="1" applyAlignment="1">
      <alignment vertical="center"/>
    </xf>
    <xf numFmtId="0" fontId="8" fillId="6" borderId="5" xfId="0" applyFont="1" applyFill="1" applyBorder="1" applyAlignment="1">
      <alignment vertical="center"/>
    </xf>
    <xf numFmtId="0" fontId="8" fillId="6" borderId="6" xfId="0" applyFont="1" applyFill="1" applyBorder="1" applyAlignment="1">
      <alignment vertical="center"/>
    </xf>
    <xf numFmtId="49" fontId="8" fillId="6" borderId="4" xfId="0" applyNumberFormat="1" applyFont="1" applyFill="1" applyBorder="1" applyAlignment="1">
      <alignment horizontal="right" wrapText="1"/>
    </xf>
    <xf numFmtId="49" fontId="8" fillId="6" borderId="5" xfId="0" applyNumberFormat="1" applyFont="1" applyFill="1" applyBorder="1" applyAlignment="1">
      <alignment horizontal="right" wrapText="1"/>
    </xf>
    <xf numFmtId="49" fontId="8" fillId="6" borderId="6" xfId="0" applyNumberFormat="1" applyFont="1" applyFill="1" applyBorder="1" applyAlignment="1">
      <alignment horizontal="right" wrapText="1"/>
    </xf>
    <xf numFmtId="1" fontId="8" fillId="0" borderId="4" xfId="0" applyNumberFormat="1" applyFont="1" applyBorder="1" applyAlignment="1">
      <alignment horizontal="right"/>
    </xf>
    <xf numFmtId="1" fontId="8" fillId="0" borderId="5" xfId="0" applyNumberFormat="1" applyFont="1" applyBorder="1" applyAlignment="1">
      <alignment horizontal="right"/>
    </xf>
    <xf numFmtId="1" fontId="8" fillId="0" borderId="21" xfId="0" applyNumberFormat="1" applyFont="1" applyBorder="1" applyAlignment="1">
      <alignment horizontal="right"/>
    </xf>
    <xf numFmtId="0" fontId="8" fillId="0" borderId="20" xfId="0" applyFont="1" applyBorder="1" applyAlignment="1">
      <alignment horizontal="left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164" fontId="8" fillId="4" borderId="9" xfId="0" applyNumberFormat="1" applyFont="1" applyFill="1" applyBorder="1" applyAlignment="1">
      <alignment horizontal="center" vertical="center"/>
    </xf>
    <xf numFmtId="164" fontId="9" fillId="4" borderId="13" xfId="0" applyNumberFormat="1" applyFont="1" applyFill="1" applyBorder="1" applyAlignment="1">
      <alignment horizontal="center"/>
    </xf>
    <xf numFmtId="164" fontId="9" fillId="4" borderId="13" xfId="0" applyNumberFormat="1" applyFont="1" applyFill="1" applyBorder="1" applyAlignment="1">
      <alignment horizontal="center" vertical="center"/>
    </xf>
    <xf numFmtId="164" fontId="8" fillId="4" borderId="4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2" fontId="8" fillId="8" borderId="4" xfId="0" applyNumberFormat="1" applyFont="1" applyFill="1" applyBorder="1" applyAlignment="1">
      <alignment horizontal="center" vertical="center"/>
    </xf>
    <xf numFmtId="2" fontId="8" fillId="8" borderId="5" xfId="0" applyNumberFormat="1" applyFont="1" applyFill="1" applyBorder="1" applyAlignment="1">
      <alignment horizontal="center" vertical="center"/>
    </xf>
    <xf numFmtId="2" fontId="8" fillId="8" borderId="6" xfId="0" applyNumberFormat="1" applyFont="1" applyFill="1" applyBorder="1" applyAlignment="1">
      <alignment horizontal="center" vertical="center"/>
    </xf>
    <xf numFmtId="0" fontId="8" fillId="0" borderId="22" xfId="0" applyFont="1" applyBorder="1" applyAlignment="1">
      <alignment horizontal="left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6" borderId="18" xfId="0" applyFont="1" applyFill="1" applyBorder="1" applyAlignment="1">
      <alignment horizontal="right"/>
    </xf>
    <xf numFmtId="0" fontId="8" fillId="6" borderId="16" xfId="0" applyFont="1" applyFill="1" applyBorder="1" applyAlignment="1">
      <alignment horizontal="right"/>
    </xf>
    <xf numFmtId="0" fontId="8" fillId="6" borderId="19" xfId="0" applyFont="1" applyFill="1" applyBorder="1" applyAlignment="1">
      <alignment horizontal="right"/>
    </xf>
    <xf numFmtId="0" fontId="9" fillId="0" borderId="24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164" fontId="9" fillId="0" borderId="25" xfId="0" applyNumberFormat="1" applyFont="1" applyBorder="1" applyAlignment="1">
      <alignment horizontal="right"/>
    </xf>
    <xf numFmtId="0" fontId="9" fillId="0" borderId="25" xfId="0" applyFont="1" applyBorder="1" applyAlignment="1">
      <alignment horizontal="right"/>
    </xf>
    <xf numFmtId="0" fontId="9" fillId="0" borderId="26" xfId="0" applyFont="1" applyBorder="1" applyAlignment="1">
      <alignment horizontal="right"/>
    </xf>
    <xf numFmtId="0" fontId="8" fillId="0" borderId="20" xfId="0" applyFont="1" applyBorder="1" applyAlignment="1">
      <alignment horizontal="left" wrapText="1"/>
    </xf>
    <xf numFmtId="0" fontId="8" fillId="6" borderId="20" xfId="0" applyFont="1" applyFill="1" applyBorder="1"/>
    <xf numFmtId="0" fontId="8" fillId="6" borderId="5" xfId="0" applyFont="1" applyFill="1" applyBorder="1"/>
    <xf numFmtId="0" fontId="8" fillId="6" borderId="6" xfId="0" applyFont="1" applyFill="1" applyBorder="1"/>
    <xf numFmtId="0" fontId="8" fillId="6" borderId="4" xfId="0" applyFont="1" applyFill="1" applyBorder="1" applyAlignment="1">
      <alignment horizontal="right"/>
    </xf>
    <xf numFmtId="0" fontId="8" fillId="6" borderId="5" xfId="0" applyFont="1" applyFill="1" applyBorder="1" applyAlignment="1">
      <alignment horizontal="right"/>
    </xf>
    <xf numFmtId="0" fontId="8" fillId="6" borderId="21" xfId="0" applyFont="1" applyFill="1" applyBorder="1" applyAlignment="1">
      <alignment horizontal="right"/>
    </xf>
    <xf numFmtId="0" fontId="8" fillId="6" borderId="20" xfId="0" applyFont="1" applyFill="1" applyBorder="1" applyAlignment="1">
      <alignment horizontal="left"/>
    </xf>
    <xf numFmtId="2" fontId="8" fillId="0" borderId="4" xfId="0" applyNumberFormat="1" applyFont="1" applyBorder="1" applyAlignment="1">
      <alignment horizontal="right"/>
    </xf>
    <xf numFmtId="2" fontId="8" fillId="0" borderId="5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10" fontId="8" fillId="0" borderId="1" xfId="0" applyNumberFormat="1" applyFont="1" applyBorder="1" applyAlignment="1">
      <alignment horizontal="right"/>
    </xf>
    <xf numFmtId="10" fontId="8" fillId="0" borderId="23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left" wrapText="1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8" fillId="4" borderId="4" xfId="0" applyFont="1" applyFill="1" applyBorder="1" applyAlignment="1" applyProtection="1">
      <alignment horizontal="center"/>
      <protection locked="0"/>
    </xf>
    <xf numFmtId="0" fontId="8" fillId="4" borderId="6" xfId="0" applyFont="1" applyFill="1" applyBorder="1" applyAlignment="1" applyProtection="1">
      <alignment horizontal="center"/>
      <protection locked="0"/>
    </xf>
    <xf numFmtId="164" fontId="8" fillId="4" borderId="4" xfId="0" applyNumberFormat="1" applyFont="1" applyFill="1" applyBorder="1" applyAlignment="1" applyProtection="1">
      <alignment horizontal="right"/>
      <protection locked="0"/>
    </xf>
    <xf numFmtId="164" fontId="8" fillId="4" borderId="5" xfId="0" applyNumberFormat="1" applyFont="1" applyFill="1" applyBorder="1" applyAlignment="1" applyProtection="1">
      <alignment horizontal="right"/>
      <protection locked="0"/>
    </xf>
    <xf numFmtId="164" fontId="8" fillId="4" borderId="6" xfId="0" applyNumberFormat="1" applyFont="1" applyFill="1" applyBorder="1" applyAlignment="1" applyProtection="1">
      <alignment horizontal="right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10" fontId="8" fillId="4" borderId="4" xfId="0" applyNumberFormat="1" applyFont="1" applyFill="1" applyBorder="1" applyAlignment="1" applyProtection="1">
      <alignment horizontal="right"/>
      <protection locked="0"/>
    </xf>
    <xf numFmtId="10" fontId="8" fillId="4" borderId="5" xfId="0" applyNumberFormat="1" applyFont="1" applyFill="1" applyBorder="1" applyAlignment="1" applyProtection="1">
      <alignment horizontal="right"/>
      <protection locked="0"/>
    </xf>
    <xf numFmtId="10" fontId="8" fillId="4" borderId="21" xfId="0" applyNumberFormat="1" applyFont="1" applyFill="1" applyBorder="1" applyAlignment="1" applyProtection="1">
      <alignment horizontal="right"/>
      <protection locked="0"/>
    </xf>
    <xf numFmtId="0" fontId="8" fillId="4" borderId="4" xfId="0" applyFont="1" applyFill="1" applyBorder="1" applyAlignment="1" applyProtection="1">
      <alignment horizontal="right"/>
      <protection locked="0"/>
    </xf>
    <xf numFmtId="0" fontId="8" fillId="4" borderId="5" xfId="0" applyFont="1" applyFill="1" applyBorder="1" applyAlignment="1" applyProtection="1">
      <alignment horizontal="right"/>
      <protection locked="0"/>
    </xf>
    <xf numFmtId="0" fontId="8" fillId="4" borderId="21" xfId="0" applyFont="1" applyFill="1" applyBorder="1" applyAlignment="1" applyProtection="1">
      <alignment horizontal="right"/>
      <protection locked="0"/>
    </xf>
    <xf numFmtId="10" fontId="8" fillId="4" borderId="1" xfId="0" applyNumberFormat="1" applyFont="1" applyFill="1" applyBorder="1" applyAlignment="1" applyProtection="1">
      <alignment horizontal="right"/>
      <protection locked="0"/>
    </xf>
    <xf numFmtId="10" fontId="8" fillId="4" borderId="23" xfId="0" applyNumberFormat="1" applyFont="1" applyFill="1" applyBorder="1" applyAlignment="1" applyProtection="1">
      <alignment horizontal="right"/>
      <protection locked="0"/>
    </xf>
    <xf numFmtId="0" fontId="10" fillId="0" borderId="27" xfId="0" applyFont="1" applyBorder="1" applyAlignment="1" applyProtection="1">
      <alignment horizontal="left" vertical="center"/>
      <protection locked="0"/>
    </xf>
    <xf numFmtId="0" fontId="10" fillId="0" borderId="28" xfId="0" applyFont="1" applyBorder="1" applyAlignment="1" applyProtection="1">
      <alignment horizontal="left" vertical="center"/>
      <protection locked="0"/>
    </xf>
    <xf numFmtId="0" fontId="9" fillId="0" borderId="28" xfId="1" applyFont="1" applyBorder="1" applyAlignment="1" applyProtection="1">
      <alignment horizontal="center" vertical="center" wrapText="1"/>
      <protection locked="0"/>
    </xf>
    <xf numFmtId="0" fontId="9" fillId="0" borderId="29" xfId="1" applyFont="1" applyBorder="1" applyAlignment="1" applyProtection="1">
      <alignment horizontal="center" vertical="center" wrapText="1"/>
      <protection locked="0"/>
    </xf>
    <xf numFmtId="0" fontId="9" fillId="0" borderId="30" xfId="1" applyFont="1" applyBorder="1" applyAlignment="1" applyProtection="1">
      <alignment horizontal="left" vertical="top" wrapText="1"/>
      <protection locked="0"/>
    </xf>
    <xf numFmtId="0" fontId="9" fillId="0" borderId="1" xfId="1" applyFont="1" applyBorder="1" applyAlignment="1" applyProtection="1">
      <alignment horizontal="left" vertical="top" wrapText="1"/>
      <protection locked="0"/>
    </xf>
    <xf numFmtId="0" fontId="10" fillId="10" borderId="1" xfId="2" applyFont="1" applyFill="1" applyBorder="1" applyAlignment="1" applyProtection="1">
      <alignment horizontal="center"/>
      <protection locked="0"/>
    </xf>
    <xf numFmtId="0" fontId="10" fillId="10" borderId="31" xfId="2" applyFont="1" applyFill="1" applyBorder="1" applyAlignment="1" applyProtection="1">
      <alignment horizontal="center"/>
      <protection locked="0"/>
    </xf>
    <xf numFmtId="0" fontId="8" fillId="0" borderId="30" xfId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8" fillId="0" borderId="32" xfId="1" applyFont="1" applyBorder="1" applyAlignment="1" applyProtection="1">
      <alignment horizontal="left" vertical="top" wrapText="1"/>
      <protection locked="0"/>
    </xf>
    <xf numFmtId="0" fontId="8" fillId="0" borderId="33" xfId="1" applyFont="1" applyBorder="1" applyAlignment="1" applyProtection="1">
      <alignment horizontal="left" vertical="top" wrapText="1"/>
      <protection locked="0"/>
    </xf>
    <xf numFmtId="0" fontId="10" fillId="10" borderId="33" xfId="2" applyFont="1" applyFill="1" applyBorder="1" applyAlignment="1" applyProtection="1">
      <alignment horizontal="center"/>
      <protection locked="0"/>
    </xf>
    <xf numFmtId="0" fontId="10" fillId="10" borderId="34" xfId="2" applyFont="1" applyFill="1" applyBorder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10" fillId="10" borderId="0" xfId="2" applyFont="1" applyFill="1" applyAlignment="1" applyProtection="1">
      <alignment horizontal="center"/>
      <protection locked="0"/>
    </xf>
    <xf numFmtId="0" fontId="8" fillId="0" borderId="0" xfId="1" applyFont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49" fontId="8" fillId="0" borderId="4" xfId="0" applyNumberFormat="1" applyFont="1" applyBorder="1" applyAlignment="1">
      <alignment horizontal="right" vertical="center" wrapText="1"/>
    </xf>
    <xf numFmtId="49" fontId="8" fillId="0" borderId="5" xfId="0" applyNumberFormat="1" applyFont="1" applyBorder="1" applyAlignment="1">
      <alignment horizontal="right" vertical="center" wrapText="1"/>
    </xf>
    <xf numFmtId="49" fontId="8" fillId="0" borderId="6" xfId="0" applyNumberFormat="1" applyFont="1" applyBorder="1" applyAlignment="1">
      <alignment horizontal="right" vertical="center" wrapText="1"/>
    </xf>
    <xf numFmtId="164" fontId="8" fillId="4" borderId="8" xfId="0" applyNumberFormat="1" applyFont="1" applyFill="1" applyBorder="1" applyAlignment="1" applyProtection="1">
      <alignment horizontal="right"/>
      <protection locked="0"/>
    </xf>
    <xf numFmtId="164" fontId="8" fillId="4" borderId="7" xfId="0" applyNumberFormat="1" applyFont="1" applyFill="1" applyBorder="1" applyAlignment="1" applyProtection="1">
      <alignment horizontal="right"/>
      <protection locked="0"/>
    </xf>
    <xf numFmtId="164" fontId="8" fillId="4" borderId="9" xfId="0" applyNumberFormat="1" applyFont="1" applyFill="1" applyBorder="1" applyAlignment="1" applyProtection="1">
      <alignment horizontal="right"/>
      <protection locked="0"/>
    </xf>
  </cellXfs>
  <cellStyles count="3">
    <cellStyle name="Normálna" xfId="0" builtinId="0"/>
    <cellStyle name="Normálna 2" xfId="1" xr:uid="{00000000-0005-0000-0000-000001000000}"/>
    <cellStyle name="Normálna 3" xfId="2" xr:uid="{181351A9-8945-0741-8805-76CA57F703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H105"/>
  <sheetViews>
    <sheetView tabSelected="1" zoomScale="132" zoomScaleNormal="132" zoomScalePageLayoutView="130" workbookViewId="0">
      <selection activeCell="B103" sqref="B103"/>
    </sheetView>
  </sheetViews>
  <sheetFormatPr baseColWidth="10" defaultColWidth="11.5" defaultRowHeight="16" x14ac:dyDescent="0.2"/>
  <cols>
    <col min="2" max="2" width="10" customWidth="1"/>
    <col min="3" max="3" width="13.6640625" customWidth="1"/>
    <col min="4" max="5" width="10" customWidth="1"/>
    <col min="6" max="6" width="13" customWidth="1"/>
    <col min="7" max="7" width="10" customWidth="1"/>
  </cols>
  <sheetData>
    <row r="1" spans="1:8" ht="16" customHeight="1" x14ac:dyDescent="0.2">
      <c r="A1" s="16" t="s">
        <v>113</v>
      </c>
      <c r="B1" s="16"/>
      <c r="C1" s="16"/>
      <c r="D1" s="16"/>
      <c r="E1" s="16"/>
      <c r="F1" s="16"/>
      <c r="G1" s="16"/>
      <c r="H1" s="16"/>
    </row>
    <row r="2" spans="1:8" ht="16" customHeight="1" x14ac:dyDescent="0.2">
      <c r="A2" s="16"/>
      <c r="B2" s="16"/>
      <c r="C2" s="16"/>
      <c r="D2" s="16"/>
      <c r="E2" s="16"/>
      <c r="F2" s="16"/>
      <c r="G2" s="16"/>
      <c r="H2" s="16"/>
    </row>
    <row r="4" spans="1:8" ht="16" customHeight="1" x14ac:dyDescent="0.2">
      <c r="A4" s="17" t="s">
        <v>0</v>
      </c>
      <c r="B4" s="17"/>
      <c r="C4" s="17"/>
      <c r="D4" s="17"/>
      <c r="E4" s="17"/>
      <c r="F4" s="17"/>
      <c r="G4" s="17"/>
      <c r="H4" s="17"/>
    </row>
    <row r="5" spans="1:8" x14ac:dyDescent="0.2">
      <c r="A5" s="17"/>
      <c r="B5" s="17"/>
      <c r="C5" s="17"/>
      <c r="D5" s="17"/>
      <c r="E5" s="17"/>
      <c r="F5" s="17"/>
      <c r="G5" s="17"/>
      <c r="H5" s="17"/>
    </row>
    <row r="7" spans="1:8" x14ac:dyDescent="0.2">
      <c r="A7" s="30" t="s">
        <v>13</v>
      </c>
      <c r="B7" s="30"/>
      <c r="C7" s="30"/>
      <c r="D7" s="30"/>
      <c r="E7" s="30"/>
      <c r="F7" s="30"/>
      <c r="G7" s="30"/>
      <c r="H7" s="30"/>
    </row>
    <row r="8" spans="1:8" x14ac:dyDescent="0.2">
      <c r="A8" s="18" t="s">
        <v>1</v>
      </c>
      <c r="B8" s="18"/>
      <c r="C8" s="18"/>
      <c r="D8" s="31" t="s">
        <v>8</v>
      </c>
      <c r="E8" s="14"/>
      <c r="F8" s="14"/>
      <c r="G8" s="14"/>
      <c r="H8" s="32"/>
    </row>
    <row r="9" spans="1:8" x14ac:dyDescent="0.2">
      <c r="A9" s="18" t="s">
        <v>114</v>
      </c>
      <c r="B9" s="18"/>
      <c r="C9" s="18"/>
      <c r="D9" s="31" t="s">
        <v>119</v>
      </c>
      <c r="E9" s="14"/>
      <c r="F9" s="14"/>
      <c r="G9" s="14"/>
      <c r="H9" s="32"/>
    </row>
    <row r="10" spans="1:8" x14ac:dyDescent="0.2">
      <c r="A10" s="18" t="s">
        <v>115</v>
      </c>
      <c r="B10" s="18"/>
      <c r="C10" s="18"/>
      <c r="D10" s="31" t="s">
        <v>120</v>
      </c>
      <c r="E10" s="14"/>
      <c r="F10" s="14"/>
      <c r="G10" s="14"/>
      <c r="H10" s="32"/>
    </row>
    <row r="11" spans="1:8" ht="16" customHeight="1" x14ac:dyDescent="0.2">
      <c r="A11" s="20" t="s">
        <v>117</v>
      </c>
      <c r="B11" s="20"/>
      <c r="C11" s="20"/>
      <c r="D11" s="19" t="s">
        <v>124</v>
      </c>
      <c r="E11" s="19"/>
      <c r="F11" s="19"/>
      <c r="G11" s="19"/>
      <c r="H11" s="19"/>
    </row>
    <row r="12" spans="1:8" ht="16" customHeight="1" x14ac:dyDescent="0.2">
      <c r="A12" s="20"/>
      <c r="B12" s="20"/>
      <c r="C12" s="20"/>
      <c r="D12" s="26" t="s">
        <v>126</v>
      </c>
      <c r="E12" s="26"/>
      <c r="F12" s="26"/>
      <c r="G12" s="26"/>
      <c r="H12" s="27"/>
    </row>
    <row r="13" spans="1:8" x14ac:dyDescent="0.2">
      <c r="A13" s="20"/>
      <c r="B13" s="20"/>
      <c r="C13" s="20"/>
      <c r="D13" s="22" t="s">
        <v>125</v>
      </c>
      <c r="E13" s="23"/>
      <c r="F13" s="23"/>
      <c r="G13" s="23"/>
      <c r="H13" s="24"/>
    </row>
    <row r="14" spans="1:8" x14ac:dyDescent="0.2">
      <c r="A14" s="21"/>
      <c r="B14" s="21"/>
      <c r="C14" s="21"/>
      <c r="D14" s="22" t="s">
        <v>159</v>
      </c>
      <c r="E14" s="23"/>
      <c r="F14" s="23"/>
      <c r="G14" s="23"/>
      <c r="H14" s="24"/>
    </row>
    <row r="15" spans="1:8" x14ac:dyDescent="0.2">
      <c r="A15" s="63" t="s">
        <v>116</v>
      </c>
      <c r="B15" s="64"/>
      <c r="C15" s="65"/>
      <c r="D15" s="66" t="s">
        <v>145</v>
      </c>
      <c r="E15" s="66"/>
      <c r="F15" s="66"/>
      <c r="G15" s="66"/>
      <c r="H15" s="66"/>
    </row>
    <row r="16" spans="1:8" hidden="1" x14ac:dyDescent="0.2">
      <c r="A16" s="25" t="s">
        <v>14</v>
      </c>
      <c r="B16" s="25"/>
      <c r="C16" s="25"/>
      <c r="D16" s="26" t="s">
        <v>121</v>
      </c>
      <c r="E16" s="26"/>
      <c r="F16" s="26"/>
      <c r="G16" s="26"/>
      <c r="H16" s="27"/>
    </row>
    <row r="17" spans="1:8" hidden="1" x14ac:dyDescent="0.2">
      <c r="A17" s="25"/>
      <c r="B17" s="25"/>
      <c r="C17" s="25"/>
      <c r="D17" s="23" t="s">
        <v>122</v>
      </c>
      <c r="E17" s="23"/>
      <c r="F17" s="23"/>
      <c r="G17" s="23"/>
      <c r="H17" s="24"/>
    </row>
    <row r="18" spans="1:8" hidden="1" x14ac:dyDescent="0.2">
      <c r="A18" s="25"/>
      <c r="B18" s="25"/>
      <c r="C18" s="25"/>
      <c r="D18" s="28" t="s">
        <v>123</v>
      </c>
      <c r="E18" s="28"/>
      <c r="F18" s="28"/>
      <c r="G18" s="28"/>
      <c r="H18" s="29"/>
    </row>
    <row r="19" spans="1:8" x14ac:dyDescent="0.2">
      <c r="A19" s="5"/>
      <c r="B19" s="5"/>
      <c r="C19" s="5"/>
      <c r="D19" s="4"/>
      <c r="E19" s="4"/>
      <c r="F19" s="4"/>
      <c r="G19" s="4"/>
      <c r="H19" s="4"/>
    </row>
    <row r="20" spans="1:8" x14ac:dyDescent="0.2">
      <c r="A20" s="5"/>
      <c r="B20" s="5"/>
      <c r="C20" s="5"/>
      <c r="D20" s="4"/>
      <c r="E20" s="4"/>
      <c r="F20" s="4"/>
      <c r="G20" s="4"/>
      <c r="H20" s="4"/>
    </row>
    <row r="21" spans="1:8" x14ac:dyDescent="0.2">
      <c r="A21" s="48" t="s">
        <v>15</v>
      </c>
      <c r="B21" s="49"/>
      <c r="C21" s="49"/>
      <c r="D21" s="49"/>
      <c r="E21" s="49"/>
      <c r="F21" s="49"/>
      <c r="G21" s="49"/>
      <c r="H21" s="50"/>
    </row>
    <row r="22" spans="1:8" x14ac:dyDescent="0.2">
      <c r="A22" s="42" t="s">
        <v>19</v>
      </c>
      <c r="B22" s="43"/>
      <c r="C22" s="44"/>
      <c r="D22" s="46" t="s">
        <v>127</v>
      </c>
      <c r="E22" s="46"/>
      <c r="F22" s="46"/>
      <c r="G22" s="46"/>
      <c r="H22" s="47"/>
    </row>
    <row r="23" spans="1:8" x14ac:dyDescent="0.2">
      <c r="A23" s="42" t="s">
        <v>162</v>
      </c>
      <c r="B23" s="43"/>
      <c r="C23" s="44"/>
      <c r="D23" s="45" t="s">
        <v>118</v>
      </c>
      <c r="E23" s="46"/>
      <c r="F23" s="46"/>
      <c r="G23" s="46"/>
      <c r="H23" s="47"/>
    </row>
    <row r="24" spans="1:8" ht="15.5" customHeight="1" x14ac:dyDescent="0.2">
      <c r="A24" s="51" t="s">
        <v>30</v>
      </c>
      <c r="B24" s="52"/>
      <c r="C24" s="53"/>
      <c r="D24" s="33" t="s">
        <v>22</v>
      </c>
      <c r="E24" s="34"/>
      <c r="F24" s="34"/>
      <c r="G24" s="34"/>
      <c r="H24" s="35"/>
    </row>
    <row r="25" spans="1:8" x14ac:dyDescent="0.2">
      <c r="A25" s="54"/>
      <c r="B25" s="55"/>
      <c r="C25" s="56"/>
      <c r="D25" s="36"/>
      <c r="E25" s="37"/>
      <c r="F25" s="37"/>
      <c r="G25" s="37"/>
      <c r="H25" s="38"/>
    </row>
    <row r="26" spans="1:8" x14ac:dyDescent="0.2">
      <c r="A26" s="54"/>
      <c r="B26" s="55"/>
      <c r="C26" s="56"/>
      <c r="D26" s="39"/>
      <c r="E26" s="40"/>
      <c r="F26" s="40"/>
      <c r="G26" s="40"/>
      <c r="H26" s="41"/>
    </row>
    <row r="27" spans="1:8" x14ac:dyDescent="0.2">
      <c r="A27" s="57"/>
      <c r="B27" s="58"/>
      <c r="C27" s="59"/>
      <c r="D27" s="60"/>
      <c r="E27" s="61"/>
      <c r="F27" s="61"/>
      <c r="G27" s="61"/>
      <c r="H27" s="62"/>
    </row>
    <row r="28" spans="1:8" x14ac:dyDescent="0.2">
      <c r="A28" s="42" t="s">
        <v>27</v>
      </c>
      <c r="B28" s="43"/>
      <c r="C28" s="44"/>
      <c r="D28" s="45" t="s">
        <v>28</v>
      </c>
      <c r="E28" s="46"/>
      <c r="F28" s="46"/>
      <c r="G28" s="46"/>
      <c r="H28" s="47"/>
    </row>
    <row r="29" spans="1:8" x14ac:dyDescent="0.2">
      <c r="A29" s="42" t="s">
        <v>31</v>
      </c>
      <c r="B29" s="43"/>
      <c r="C29" s="44"/>
      <c r="D29" s="45">
        <v>2</v>
      </c>
      <c r="E29" s="46"/>
      <c r="F29" s="46"/>
      <c r="G29" s="46"/>
      <c r="H29" s="47"/>
    </row>
    <row r="30" spans="1:8" x14ac:dyDescent="0.2">
      <c r="A30" s="42" t="s">
        <v>84</v>
      </c>
      <c r="B30" s="43"/>
      <c r="C30" s="44"/>
      <c r="D30" s="45" t="s">
        <v>17</v>
      </c>
      <c r="E30" s="46"/>
      <c r="F30" s="46"/>
      <c r="G30" s="46"/>
      <c r="H30" s="47"/>
    </row>
    <row r="31" spans="1:8" x14ac:dyDescent="0.2">
      <c r="A31" s="42" t="s">
        <v>111</v>
      </c>
      <c r="B31" s="43"/>
      <c r="C31" s="44"/>
      <c r="D31" s="31" t="s">
        <v>163</v>
      </c>
      <c r="E31" s="14"/>
      <c r="F31" s="14"/>
      <c r="G31" s="14"/>
      <c r="H31" s="32"/>
    </row>
    <row r="32" spans="1:8" x14ac:dyDescent="0.2">
      <c r="A32" s="42" t="s">
        <v>104</v>
      </c>
      <c r="B32" s="43"/>
      <c r="C32" s="44"/>
      <c r="D32" s="31" t="s">
        <v>86</v>
      </c>
      <c r="E32" s="14"/>
      <c r="F32" s="14"/>
      <c r="G32" s="14"/>
      <c r="H32" s="32"/>
    </row>
    <row r="33" spans="1:8" hidden="1" x14ac:dyDescent="0.2">
      <c r="A33" s="42" t="s">
        <v>130</v>
      </c>
      <c r="B33" s="43"/>
      <c r="C33" s="44"/>
      <c r="D33" s="45" t="s">
        <v>132</v>
      </c>
      <c r="E33" s="46"/>
      <c r="F33" s="46"/>
      <c r="G33" s="46"/>
      <c r="H33" s="47"/>
    </row>
    <row r="34" spans="1:8" x14ac:dyDescent="0.2">
      <c r="A34" s="42" t="s">
        <v>91</v>
      </c>
      <c r="B34" s="43"/>
      <c r="C34" s="44"/>
      <c r="D34" s="45" t="s">
        <v>34</v>
      </c>
      <c r="E34" s="46"/>
      <c r="F34" s="46"/>
      <c r="G34" s="46"/>
      <c r="H34" s="47"/>
    </row>
    <row r="35" spans="1:8" ht="28" customHeight="1" x14ac:dyDescent="0.2">
      <c r="A35" s="67" t="s">
        <v>35</v>
      </c>
      <c r="B35" s="68"/>
      <c r="C35" s="69"/>
      <c r="D35" s="31" t="s">
        <v>141</v>
      </c>
      <c r="E35" s="14"/>
      <c r="F35" s="14"/>
      <c r="G35" s="14"/>
      <c r="H35" s="32"/>
    </row>
    <row r="36" spans="1:8" s="1" customFormat="1" ht="40" customHeight="1" x14ac:dyDescent="0.2">
      <c r="A36" s="67" t="s">
        <v>36</v>
      </c>
      <c r="B36" s="68"/>
      <c r="C36" s="69"/>
      <c r="D36" s="70"/>
      <c r="E36" s="71"/>
      <c r="F36" s="71"/>
      <c r="G36" s="71"/>
      <c r="H36" s="72"/>
    </row>
    <row r="37" spans="1:8" x14ac:dyDescent="0.2">
      <c r="A37" s="73" t="s">
        <v>37</v>
      </c>
      <c r="B37" s="74"/>
      <c r="C37" s="75"/>
      <c r="D37" s="31" t="s">
        <v>40</v>
      </c>
      <c r="E37" s="14"/>
      <c r="F37" s="14"/>
      <c r="G37" s="14"/>
      <c r="H37" s="32"/>
    </row>
    <row r="38" spans="1:8" ht="28" customHeight="1" x14ac:dyDescent="0.2">
      <c r="A38" s="67" t="s">
        <v>46</v>
      </c>
      <c r="B38" s="68"/>
      <c r="C38" s="69"/>
      <c r="D38" s="70"/>
      <c r="E38" s="71"/>
      <c r="F38" s="71"/>
      <c r="G38" s="71"/>
      <c r="H38" s="72"/>
    </row>
    <row r="39" spans="1:8" ht="30.75" customHeight="1" x14ac:dyDescent="0.2">
      <c r="A39" s="85" t="s">
        <v>112</v>
      </c>
      <c r="B39" s="86"/>
      <c r="C39" s="87"/>
      <c r="D39" s="31">
        <v>15</v>
      </c>
      <c r="E39" s="14"/>
      <c r="F39" s="14"/>
      <c r="G39" s="14"/>
      <c r="H39" s="32"/>
    </row>
    <row r="40" spans="1:8" x14ac:dyDescent="0.2">
      <c r="A40" s="73" t="s">
        <v>47</v>
      </c>
      <c r="B40" s="74"/>
      <c r="C40" s="75"/>
      <c r="D40" s="14" t="s">
        <v>49</v>
      </c>
      <c r="E40" s="14"/>
      <c r="F40" s="14"/>
      <c r="G40" s="14"/>
      <c r="H40" s="32"/>
    </row>
    <row r="41" spans="1:8" x14ac:dyDescent="0.2">
      <c r="A41" s="4"/>
      <c r="B41" s="4"/>
      <c r="C41" s="4"/>
      <c r="D41" s="6"/>
      <c r="E41" s="6"/>
      <c r="F41" s="6"/>
      <c r="G41" s="6"/>
      <c r="H41" s="6"/>
    </row>
    <row r="42" spans="1:8" x14ac:dyDescent="0.2">
      <c r="A42" s="10"/>
      <c r="B42" s="10"/>
      <c r="C42" s="10"/>
      <c r="D42" s="10"/>
      <c r="E42" s="10"/>
      <c r="F42" s="10"/>
      <c r="G42" s="10"/>
      <c r="H42" s="10"/>
    </row>
    <row r="43" spans="1:8" x14ac:dyDescent="0.2">
      <c r="A43" s="76" t="s">
        <v>147</v>
      </c>
      <c r="B43" s="77"/>
      <c r="C43" s="77"/>
      <c r="D43" s="77"/>
      <c r="E43" s="77"/>
      <c r="F43" s="77"/>
      <c r="G43" s="77"/>
      <c r="H43" s="78"/>
    </row>
    <row r="44" spans="1:8" ht="24" customHeight="1" x14ac:dyDescent="0.2">
      <c r="A44" s="79" t="s">
        <v>50</v>
      </c>
      <c r="B44" s="80"/>
      <c r="C44" s="81"/>
      <c r="D44" s="82" t="s">
        <v>51</v>
      </c>
      <c r="E44" s="83"/>
      <c r="F44" s="84"/>
      <c r="G44" s="80" t="s">
        <v>146</v>
      </c>
      <c r="H44" s="81"/>
    </row>
    <row r="45" spans="1:8" ht="24" customHeight="1" x14ac:dyDescent="0.2">
      <c r="A45" s="130" t="s">
        <v>148</v>
      </c>
      <c r="B45" s="131"/>
      <c r="C45" s="132"/>
      <c r="D45" s="133"/>
      <c r="E45" s="134"/>
      <c r="F45" s="135"/>
      <c r="G45" s="162"/>
      <c r="H45" s="163"/>
    </row>
    <row r="46" spans="1:8" x14ac:dyDescent="0.2">
      <c r="A46" s="73" t="s">
        <v>76</v>
      </c>
      <c r="B46" s="74"/>
      <c r="C46" s="75"/>
      <c r="D46" s="93" t="s">
        <v>142</v>
      </c>
      <c r="E46" s="94"/>
      <c r="F46" s="95"/>
      <c r="G46" s="164"/>
      <c r="H46" s="165"/>
    </row>
    <row r="47" spans="1:8" x14ac:dyDescent="0.2">
      <c r="A47" s="73" t="s">
        <v>144</v>
      </c>
      <c r="B47" s="74"/>
      <c r="C47" s="75"/>
      <c r="D47" s="88" t="s">
        <v>143</v>
      </c>
      <c r="E47" s="89"/>
      <c r="F47" s="90"/>
      <c r="G47" s="164"/>
      <c r="H47" s="165"/>
    </row>
    <row r="48" spans="1:8" ht="40" customHeight="1" x14ac:dyDescent="0.2">
      <c r="A48" s="67" t="s">
        <v>95</v>
      </c>
      <c r="B48" s="68"/>
      <c r="C48" s="69"/>
      <c r="D48" s="88">
        <v>3</v>
      </c>
      <c r="E48" s="89"/>
      <c r="F48" s="90"/>
      <c r="G48" s="164"/>
      <c r="H48" s="165"/>
    </row>
    <row r="49" spans="1:8" ht="21" customHeight="1" x14ac:dyDescent="0.2">
      <c r="A49" s="67" t="s">
        <v>52</v>
      </c>
      <c r="B49" s="68"/>
      <c r="C49" s="69"/>
      <c r="D49" s="88" t="s">
        <v>109</v>
      </c>
      <c r="E49" s="89"/>
      <c r="F49" s="90"/>
      <c r="G49" s="164"/>
      <c r="H49" s="165"/>
    </row>
    <row r="50" spans="1:8" x14ac:dyDescent="0.2">
      <c r="A50" s="73" t="s">
        <v>58</v>
      </c>
      <c r="B50" s="74"/>
      <c r="C50" s="75"/>
      <c r="D50" s="88">
        <v>68</v>
      </c>
      <c r="E50" s="89"/>
      <c r="F50" s="90"/>
      <c r="G50" s="164"/>
      <c r="H50" s="165"/>
    </row>
    <row r="51" spans="1:8" ht="26" customHeight="1" x14ac:dyDescent="0.2">
      <c r="A51" s="67" t="s">
        <v>161</v>
      </c>
      <c r="B51" s="68"/>
      <c r="C51" s="69"/>
      <c r="D51" s="88" t="s">
        <v>62</v>
      </c>
      <c r="E51" s="89"/>
      <c r="F51" s="90"/>
      <c r="G51" s="164"/>
      <c r="H51" s="165"/>
    </row>
    <row r="52" spans="1:8" x14ac:dyDescent="0.2">
      <c r="A52" s="10"/>
      <c r="B52" s="10"/>
      <c r="C52" s="10"/>
      <c r="D52" s="10"/>
      <c r="E52" s="10"/>
      <c r="F52" s="10"/>
      <c r="G52" s="10"/>
      <c r="H52" s="10"/>
    </row>
    <row r="53" spans="1:8" x14ac:dyDescent="0.2">
      <c r="A53" s="10"/>
      <c r="B53" s="10"/>
      <c r="C53" s="10"/>
      <c r="D53" s="10"/>
      <c r="E53" s="10"/>
      <c r="F53" s="10"/>
      <c r="G53" s="10"/>
      <c r="H53" s="10"/>
    </row>
    <row r="54" spans="1:8" x14ac:dyDescent="0.2">
      <c r="A54" s="96" t="s">
        <v>63</v>
      </c>
      <c r="B54" s="97"/>
      <c r="C54" s="97"/>
      <c r="D54" s="97"/>
      <c r="E54" s="97"/>
      <c r="F54" s="97"/>
      <c r="G54" s="97"/>
      <c r="H54" s="98"/>
    </row>
    <row r="55" spans="1:8" ht="84" customHeight="1" x14ac:dyDescent="0.2">
      <c r="A55" s="99" t="s">
        <v>64</v>
      </c>
      <c r="B55" s="100"/>
      <c r="C55" s="101"/>
      <c r="D55" s="198" t="s">
        <v>160</v>
      </c>
      <c r="E55" s="199"/>
      <c r="F55" s="199"/>
      <c r="G55" s="199"/>
      <c r="H55" s="200"/>
    </row>
    <row r="56" spans="1:8" ht="19" customHeight="1" x14ac:dyDescent="0.2">
      <c r="A56" s="108" t="s">
        <v>110</v>
      </c>
      <c r="B56" s="109"/>
      <c r="C56" s="110"/>
      <c r="D56" s="111" t="s">
        <v>128</v>
      </c>
      <c r="E56" s="112"/>
      <c r="F56" s="112"/>
      <c r="G56" s="112"/>
      <c r="H56" s="113"/>
    </row>
    <row r="57" spans="1:8" x14ac:dyDescent="0.2">
      <c r="A57" s="10"/>
      <c r="B57" s="10"/>
      <c r="C57" s="10"/>
      <c r="D57" s="10"/>
      <c r="E57" s="10"/>
      <c r="F57" s="10"/>
      <c r="G57" s="10"/>
      <c r="H57" s="10"/>
    </row>
    <row r="58" spans="1:8" x14ac:dyDescent="0.2">
      <c r="A58" s="10"/>
      <c r="B58" s="10"/>
      <c r="C58" s="10"/>
      <c r="D58" s="10"/>
      <c r="E58" s="10"/>
      <c r="F58" s="10"/>
      <c r="G58" s="10"/>
      <c r="H58" s="10"/>
    </row>
    <row r="59" spans="1:8" x14ac:dyDescent="0.2">
      <c r="A59" s="102" t="s">
        <v>65</v>
      </c>
      <c r="B59" s="103"/>
      <c r="C59" s="103"/>
      <c r="D59" s="103"/>
      <c r="E59" s="103"/>
      <c r="F59" s="103"/>
      <c r="G59" s="103"/>
      <c r="H59" s="104"/>
    </row>
    <row r="60" spans="1:8" ht="40" customHeight="1" x14ac:dyDescent="0.2">
      <c r="A60" s="105" t="s">
        <v>70</v>
      </c>
      <c r="B60" s="106"/>
      <c r="C60" s="107"/>
      <c r="D60" s="88" t="s">
        <v>66</v>
      </c>
      <c r="E60" s="90"/>
      <c r="F60" s="106" t="s">
        <v>71</v>
      </c>
      <c r="G60" s="106"/>
      <c r="H60" s="107"/>
    </row>
    <row r="61" spans="1:8" x14ac:dyDescent="0.2">
      <c r="A61" s="166"/>
      <c r="B61" s="167"/>
      <c r="C61" s="168"/>
      <c r="D61" s="91">
        <f>D29</f>
        <v>2</v>
      </c>
      <c r="E61" s="92"/>
      <c r="F61" s="128">
        <f>A61*D61</f>
        <v>0</v>
      </c>
      <c r="G61" s="129"/>
      <c r="H61" s="92"/>
    </row>
    <row r="62" spans="1:8" x14ac:dyDescent="0.2">
      <c r="A62" s="10"/>
      <c r="B62" s="10"/>
      <c r="C62" s="10"/>
      <c r="D62" s="10"/>
      <c r="E62" s="10"/>
      <c r="F62" s="10"/>
      <c r="G62" s="10"/>
      <c r="H62" s="10"/>
    </row>
    <row r="63" spans="1:8" ht="24" customHeight="1" x14ac:dyDescent="0.2">
      <c r="A63" s="169" t="s">
        <v>68</v>
      </c>
      <c r="B63" s="170"/>
      <c r="C63" s="171"/>
      <c r="D63" s="88" t="s">
        <v>67</v>
      </c>
      <c r="E63" s="90"/>
      <c r="F63" s="105" t="s">
        <v>69</v>
      </c>
      <c r="G63" s="106"/>
      <c r="H63" s="107"/>
    </row>
    <row r="64" spans="1:8" ht="17" thickBot="1" x14ac:dyDescent="0.25">
      <c r="A64" s="201"/>
      <c r="B64" s="202"/>
      <c r="C64" s="203"/>
      <c r="D64" s="121">
        <f>D29</f>
        <v>2</v>
      </c>
      <c r="E64" s="122"/>
      <c r="F64" s="123">
        <f>A64*D64</f>
        <v>0</v>
      </c>
      <c r="G64" s="124"/>
      <c r="H64" s="125"/>
    </row>
    <row r="65" spans="1:8" ht="17" thickBot="1" x14ac:dyDescent="0.25">
      <c r="A65" s="126" t="s">
        <v>72</v>
      </c>
      <c r="B65" s="126"/>
      <c r="C65" s="126"/>
      <c r="D65" s="126"/>
      <c r="E65" s="126"/>
      <c r="F65" s="127">
        <f>F61+F64</f>
        <v>0</v>
      </c>
      <c r="G65" s="127"/>
      <c r="H65" s="127"/>
    </row>
    <row r="66" spans="1:8" x14ac:dyDescent="0.2">
      <c r="A66" s="7"/>
      <c r="B66" s="7"/>
      <c r="C66" s="7"/>
      <c r="D66" s="8"/>
      <c r="E66" s="8"/>
      <c r="F66" s="9"/>
      <c r="G66" s="9"/>
      <c r="H66" s="9"/>
    </row>
    <row r="67" spans="1:8" x14ac:dyDescent="0.2">
      <c r="A67" s="7"/>
      <c r="B67" s="7"/>
      <c r="C67" s="7"/>
      <c r="D67" s="8"/>
      <c r="E67" s="8"/>
      <c r="F67" s="9"/>
      <c r="G67" s="9"/>
      <c r="H67" s="9"/>
    </row>
    <row r="68" spans="1:8" ht="17" thickBot="1" x14ac:dyDescent="0.25">
      <c r="A68" s="48" t="s">
        <v>149</v>
      </c>
      <c r="B68" s="49"/>
      <c r="C68" s="49"/>
      <c r="D68" s="49"/>
      <c r="E68" s="49"/>
      <c r="F68" s="49"/>
      <c r="G68" s="49"/>
      <c r="H68" s="50"/>
    </row>
    <row r="69" spans="1:8" ht="28" customHeight="1" thickTop="1" x14ac:dyDescent="0.2">
      <c r="A69" s="137" t="s">
        <v>82</v>
      </c>
      <c r="B69" s="138"/>
      <c r="C69" s="139"/>
      <c r="D69" s="140">
        <v>1500</v>
      </c>
      <c r="E69" s="141"/>
      <c r="F69" s="141"/>
      <c r="G69" s="141"/>
      <c r="H69" s="142"/>
    </row>
    <row r="70" spans="1:8" x14ac:dyDescent="0.2">
      <c r="A70" s="13"/>
      <c r="B70" s="14"/>
      <c r="C70" s="14"/>
      <c r="D70" s="14"/>
      <c r="E70" s="14"/>
      <c r="F70" s="14"/>
      <c r="G70" s="14"/>
      <c r="H70" s="15"/>
    </row>
    <row r="71" spans="1:8" x14ac:dyDescent="0.2">
      <c r="A71" s="117" t="s">
        <v>73</v>
      </c>
      <c r="B71" s="74"/>
      <c r="C71" s="74"/>
      <c r="D71" s="172"/>
      <c r="E71" s="173"/>
      <c r="F71" s="173"/>
      <c r="G71" s="173"/>
      <c r="H71" s="174"/>
    </row>
    <row r="72" spans="1:8" x14ac:dyDescent="0.2">
      <c r="A72" s="117" t="s">
        <v>75</v>
      </c>
      <c r="B72" s="74"/>
      <c r="C72" s="75"/>
      <c r="D72" s="175"/>
      <c r="E72" s="176"/>
      <c r="F72" s="176"/>
      <c r="G72" s="176"/>
      <c r="H72" s="177"/>
    </row>
    <row r="73" spans="1:8" x14ac:dyDescent="0.2">
      <c r="A73" s="13"/>
      <c r="B73" s="14"/>
      <c r="C73" s="14"/>
      <c r="D73" s="14"/>
      <c r="E73" s="14"/>
      <c r="F73" s="14"/>
      <c r="G73" s="14"/>
      <c r="H73" s="15"/>
    </row>
    <row r="74" spans="1:8" x14ac:dyDescent="0.2">
      <c r="A74" s="136" t="s">
        <v>74</v>
      </c>
      <c r="B74" s="18"/>
      <c r="C74" s="18"/>
      <c r="D74" s="178"/>
      <c r="E74" s="178"/>
      <c r="F74" s="178"/>
      <c r="G74" s="178"/>
      <c r="H74" s="179"/>
    </row>
    <row r="75" spans="1:8" x14ac:dyDescent="0.2">
      <c r="A75" s="117" t="s">
        <v>77</v>
      </c>
      <c r="B75" s="74"/>
      <c r="C75" s="75"/>
      <c r="D75" s="159">
        <f>D71*D74</f>
        <v>0</v>
      </c>
      <c r="E75" s="159"/>
      <c r="F75" s="159"/>
      <c r="G75" s="159"/>
      <c r="H75" s="160"/>
    </row>
    <row r="76" spans="1:8" x14ac:dyDescent="0.2">
      <c r="A76" s="13"/>
      <c r="B76" s="14"/>
      <c r="C76" s="14"/>
      <c r="D76" s="14"/>
      <c r="E76" s="14"/>
      <c r="F76" s="14"/>
      <c r="G76" s="14"/>
      <c r="H76" s="15"/>
    </row>
    <row r="77" spans="1:8" x14ac:dyDescent="0.2">
      <c r="A77" s="117" t="s">
        <v>83</v>
      </c>
      <c r="B77" s="74"/>
      <c r="C77" s="75"/>
      <c r="D77" s="114" t="e">
        <f>D69*(D72/D74)</f>
        <v>#DIV/0!</v>
      </c>
      <c r="E77" s="115"/>
      <c r="F77" s="115"/>
      <c r="G77" s="115"/>
      <c r="H77" s="116"/>
    </row>
    <row r="78" spans="1:8" x14ac:dyDescent="0.2">
      <c r="A78" s="13"/>
      <c r="B78" s="14"/>
      <c r="C78" s="14"/>
      <c r="D78" s="14"/>
      <c r="E78" s="14"/>
      <c r="F78" s="14"/>
      <c r="G78" s="14"/>
      <c r="H78" s="15"/>
    </row>
    <row r="79" spans="1:8" x14ac:dyDescent="0.2">
      <c r="A79" s="117" t="s">
        <v>78</v>
      </c>
      <c r="B79" s="74"/>
      <c r="C79" s="75"/>
      <c r="D79" s="118">
        <v>150</v>
      </c>
      <c r="E79" s="119"/>
      <c r="F79" s="119"/>
      <c r="G79" s="119"/>
      <c r="H79" s="120"/>
    </row>
    <row r="80" spans="1:8" x14ac:dyDescent="0.2">
      <c r="A80" s="148" t="s">
        <v>79</v>
      </c>
      <c r="B80" s="68"/>
      <c r="C80" s="69"/>
      <c r="D80" s="118" t="e">
        <f>D77*D79/1000</f>
        <v>#DIV/0!</v>
      </c>
      <c r="E80" s="119"/>
      <c r="F80" s="119"/>
      <c r="G80" s="119"/>
      <c r="H80" s="120"/>
    </row>
    <row r="81" spans="1:8" x14ac:dyDescent="0.2">
      <c r="A81" s="13"/>
      <c r="B81" s="14"/>
      <c r="C81" s="14"/>
      <c r="D81" s="14"/>
      <c r="E81" s="14"/>
      <c r="F81" s="14"/>
      <c r="G81" s="14"/>
      <c r="H81" s="15"/>
    </row>
    <row r="82" spans="1:8" x14ac:dyDescent="0.2">
      <c r="A82" s="149" t="s">
        <v>80</v>
      </c>
      <c r="B82" s="150"/>
      <c r="C82" s="151"/>
      <c r="D82" s="152">
        <v>8</v>
      </c>
      <c r="E82" s="153"/>
      <c r="F82" s="153"/>
      <c r="G82" s="153"/>
      <c r="H82" s="154"/>
    </row>
    <row r="83" spans="1:8" x14ac:dyDescent="0.2">
      <c r="A83" s="155" t="s">
        <v>81</v>
      </c>
      <c r="B83" s="43"/>
      <c r="C83" s="44"/>
      <c r="D83" s="156" t="e">
        <f>D80*D82</f>
        <v>#DIV/0!</v>
      </c>
      <c r="E83" s="157"/>
      <c r="F83" s="157"/>
      <c r="G83" s="157"/>
      <c r="H83" s="158"/>
    </row>
    <row r="84" spans="1:8" ht="17" thickBot="1" x14ac:dyDescent="0.25">
      <c r="A84" s="143" t="s">
        <v>150</v>
      </c>
      <c r="B84" s="144"/>
      <c r="C84" s="144"/>
      <c r="D84" s="145" t="e">
        <f>D83+F65</f>
        <v>#DIV/0!</v>
      </c>
      <c r="E84" s="146"/>
      <c r="F84" s="146"/>
      <c r="G84" s="146"/>
      <c r="H84" s="147"/>
    </row>
    <row r="85" spans="1:8" ht="17" thickTop="1" x14ac:dyDescent="0.2">
      <c r="A85" s="10"/>
      <c r="B85" s="10"/>
      <c r="C85" s="10"/>
      <c r="D85" s="10"/>
      <c r="E85" s="10"/>
      <c r="F85" s="10"/>
      <c r="G85" s="10"/>
      <c r="H85" s="10"/>
    </row>
    <row r="86" spans="1:8" x14ac:dyDescent="0.2">
      <c r="A86" s="10"/>
      <c r="B86" s="10"/>
      <c r="C86" s="10"/>
      <c r="D86" s="10"/>
      <c r="E86" s="10"/>
      <c r="F86" s="10"/>
      <c r="G86" s="10"/>
      <c r="H86" s="10"/>
    </row>
    <row r="87" spans="1:8" x14ac:dyDescent="0.2">
      <c r="A87" s="11"/>
      <c r="B87" s="10" t="s">
        <v>151</v>
      </c>
      <c r="C87" s="10"/>
      <c r="D87" s="10"/>
      <c r="E87" s="10"/>
      <c r="F87" s="10"/>
      <c r="G87" s="10"/>
      <c r="H87" s="10"/>
    </row>
    <row r="88" spans="1:8" x14ac:dyDescent="0.2">
      <c r="A88" s="12"/>
      <c r="B88" s="10" t="s">
        <v>152</v>
      </c>
      <c r="C88" s="10"/>
      <c r="D88" s="10"/>
      <c r="E88" s="10"/>
      <c r="F88" s="10"/>
      <c r="G88" s="10"/>
      <c r="H88" s="10"/>
    </row>
    <row r="89" spans="1:8" x14ac:dyDescent="0.2">
      <c r="A89" s="10"/>
      <c r="B89" s="10"/>
      <c r="C89" s="10"/>
      <c r="D89" s="10"/>
      <c r="E89" s="10"/>
      <c r="F89" s="10"/>
      <c r="G89" s="10"/>
      <c r="H89" s="10"/>
    </row>
    <row r="90" spans="1:8" ht="17" thickBot="1" x14ac:dyDescent="0.25">
      <c r="A90" s="10"/>
      <c r="B90" s="10"/>
      <c r="C90" s="10"/>
      <c r="D90" s="10"/>
      <c r="E90" s="10"/>
      <c r="F90" s="10"/>
      <c r="G90" s="10"/>
      <c r="H90" s="10"/>
    </row>
    <row r="91" spans="1:8" x14ac:dyDescent="0.2">
      <c r="A91" s="180"/>
      <c r="B91" s="181"/>
      <c r="C91" s="181"/>
      <c r="D91" s="181"/>
      <c r="E91" s="182" t="s">
        <v>153</v>
      </c>
      <c r="F91" s="182"/>
      <c r="G91" s="182"/>
      <c r="H91" s="183"/>
    </row>
    <row r="92" spans="1:8" x14ac:dyDescent="0.2">
      <c r="A92" s="184" t="s">
        <v>154</v>
      </c>
      <c r="B92" s="185"/>
      <c r="C92" s="185"/>
      <c r="D92" s="185"/>
      <c r="E92" s="186"/>
      <c r="F92" s="186"/>
      <c r="G92" s="186"/>
      <c r="H92" s="187"/>
    </row>
    <row r="93" spans="1:8" x14ac:dyDescent="0.2">
      <c r="A93" s="188" t="s">
        <v>155</v>
      </c>
      <c r="B93" s="189"/>
      <c r="C93" s="189"/>
      <c r="D93" s="189"/>
      <c r="E93" s="186"/>
      <c r="F93" s="186"/>
      <c r="G93" s="186"/>
      <c r="H93" s="187"/>
    </row>
    <row r="94" spans="1:8" x14ac:dyDescent="0.2">
      <c r="A94" s="188" t="s">
        <v>156</v>
      </c>
      <c r="B94" s="189"/>
      <c r="C94" s="189"/>
      <c r="D94" s="189"/>
      <c r="E94" s="186"/>
      <c r="F94" s="186"/>
      <c r="G94" s="186"/>
      <c r="H94" s="187"/>
    </row>
    <row r="95" spans="1:8" x14ac:dyDescent="0.2">
      <c r="A95" s="188" t="s">
        <v>14</v>
      </c>
      <c r="B95" s="189"/>
      <c r="C95" s="189"/>
      <c r="D95" s="189"/>
      <c r="E95" s="186"/>
      <c r="F95" s="186"/>
      <c r="G95" s="186"/>
      <c r="H95" s="187"/>
    </row>
    <row r="96" spans="1:8" ht="17" thickBot="1" x14ac:dyDescent="0.25">
      <c r="A96" s="190" t="s">
        <v>157</v>
      </c>
      <c r="B96" s="191"/>
      <c r="C96" s="191"/>
      <c r="D96" s="191"/>
      <c r="E96" s="192"/>
      <c r="F96" s="192"/>
      <c r="G96" s="192"/>
      <c r="H96" s="193"/>
    </row>
    <row r="97" spans="1:8" x14ac:dyDescent="0.2">
      <c r="A97" s="194"/>
      <c r="B97" s="194"/>
      <c r="C97" s="194"/>
      <c r="D97" s="194"/>
      <c r="E97" s="194"/>
      <c r="F97" s="194"/>
      <c r="G97" s="194"/>
      <c r="H97" s="194"/>
    </row>
    <row r="98" spans="1:8" x14ac:dyDescent="0.2">
      <c r="A98" s="194"/>
      <c r="B98" s="194"/>
      <c r="C98" s="194"/>
      <c r="D98" s="194"/>
      <c r="E98" s="194"/>
      <c r="F98" s="194"/>
      <c r="G98" s="194"/>
      <c r="H98" s="194"/>
    </row>
    <row r="99" spans="1:8" x14ac:dyDescent="0.2">
      <c r="A99" s="194"/>
      <c r="B99" s="194"/>
      <c r="C99" s="194"/>
      <c r="D99" s="194"/>
      <c r="E99" s="195"/>
      <c r="F99" s="195"/>
      <c r="G99" s="195"/>
      <c r="H99" s="195"/>
    </row>
    <row r="100" spans="1:8" x14ac:dyDescent="0.2">
      <c r="A100" s="194"/>
      <c r="B100" s="194"/>
      <c r="C100" s="194"/>
      <c r="D100" s="194"/>
      <c r="E100" s="195"/>
      <c r="F100" s="195"/>
      <c r="G100" s="195"/>
      <c r="H100" s="195"/>
    </row>
    <row r="101" spans="1:8" x14ac:dyDescent="0.2">
      <c r="A101" s="194"/>
      <c r="B101" s="194"/>
      <c r="C101" s="194"/>
      <c r="D101" s="194"/>
      <c r="E101" s="195"/>
      <c r="F101" s="195"/>
      <c r="G101" s="195"/>
      <c r="H101" s="195"/>
    </row>
    <row r="102" spans="1:8" x14ac:dyDescent="0.2">
      <c r="A102" s="194"/>
      <c r="B102" s="194"/>
      <c r="C102" s="194"/>
      <c r="D102" s="194"/>
      <c r="E102" s="195"/>
      <c r="F102" s="195"/>
      <c r="G102" s="195"/>
      <c r="H102" s="195"/>
    </row>
    <row r="103" spans="1:8" x14ac:dyDescent="0.2">
      <c r="A103" s="194"/>
      <c r="B103" s="194"/>
      <c r="C103" s="194"/>
      <c r="D103" s="194"/>
      <c r="E103" s="196" t="s">
        <v>158</v>
      </c>
      <c r="F103" s="196"/>
      <c r="G103" s="196"/>
      <c r="H103" s="196"/>
    </row>
    <row r="104" spans="1:8" x14ac:dyDescent="0.2">
      <c r="A104" s="194"/>
      <c r="B104" s="194"/>
      <c r="C104" s="194"/>
      <c r="D104" s="194"/>
      <c r="E104" s="196"/>
      <c r="F104" s="196"/>
      <c r="G104" s="196"/>
      <c r="H104" s="196"/>
    </row>
    <row r="105" spans="1:8" x14ac:dyDescent="0.2">
      <c r="A105" s="197"/>
      <c r="B105" s="197"/>
      <c r="C105" s="197"/>
      <c r="D105" s="197"/>
      <c r="E105" s="197"/>
      <c r="F105" s="197"/>
      <c r="G105" s="197"/>
      <c r="H105" s="197"/>
    </row>
  </sheetData>
  <sheetProtection algorithmName="SHA-512" hashValue="Fct6dTN7sGasIeQOc5HsIafLY50yGnb+VgBa/iY+HKTCfax0nnhg7iMjElZ6L9Qqjbb+J8qGfVi19mY4lOaFwA==" saltValue="WJLzSVu/zZZNhiGaphLevw==" spinCount="100000" sheet="1" objects="1" scenarios="1" selectLockedCells="1"/>
  <mergeCells count="143">
    <mergeCell ref="E99:H102"/>
    <mergeCell ref="E103:H104"/>
    <mergeCell ref="A92:D92"/>
    <mergeCell ref="E92:H92"/>
    <mergeCell ref="A93:D93"/>
    <mergeCell ref="E93:H93"/>
    <mergeCell ref="A94:D94"/>
    <mergeCell ref="E94:H94"/>
    <mergeCell ref="A95:D95"/>
    <mergeCell ref="E95:H95"/>
    <mergeCell ref="A96:D96"/>
    <mergeCell ref="E96:H96"/>
    <mergeCell ref="A45:C45"/>
    <mergeCell ref="D45:F45"/>
    <mergeCell ref="G45:H45"/>
    <mergeCell ref="A91:D91"/>
    <mergeCell ref="E91:H91"/>
    <mergeCell ref="A71:C71"/>
    <mergeCell ref="D71:H71"/>
    <mergeCell ref="A72:C72"/>
    <mergeCell ref="D72:H72"/>
    <mergeCell ref="A74:C74"/>
    <mergeCell ref="D74:H74"/>
    <mergeCell ref="A69:C69"/>
    <mergeCell ref="D69:H69"/>
    <mergeCell ref="A84:C84"/>
    <mergeCell ref="D84:H84"/>
    <mergeCell ref="A80:C80"/>
    <mergeCell ref="D80:H80"/>
    <mergeCell ref="A82:C82"/>
    <mergeCell ref="D82:H82"/>
    <mergeCell ref="A83:C83"/>
    <mergeCell ref="D83:H83"/>
    <mergeCell ref="A75:C75"/>
    <mergeCell ref="D75:H75"/>
    <mergeCell ref="A77:C77"/>
    <mergeCell ref="D77:H77"/>
    <mergeCell ref="A79:C79"/>
    <mergeCell ref="D79:H79"/>
    <mergeCell ref="A64:C64"/>
    <mergeCell ref="D64:E64"/>
    <mergeCell ref="F64:H64"/>
    <mergeCell ref="A65:E65"/>
    <mergeCell ref="F65:H65"/>
    <mergeCell ref="D60:E60"/>
    <mergeCell ref="F60:H60"/>
    <mergeCell ref="D61:E61"/>
    <mergeCell ref="F61:H61"/>
    <mergeCell ref="A63:C63"/>
    <mergeCell ref="D63:E63"/>
    <mergeCell ref="F63:H63"/>
    <mergeCell ref="A68:H68"/>
    <mergeCell ref="A70:H70"/>
    <mergeCell ref="A73:H73"/>
    <mergeCell ref="A76:H76"/>
    <mergeCell ref="A78:H78"/>
    <mergeCell ref="A54:H54"/>
    <mergeCell ref="A55:C55"/>
    <mergeCell ref="D55:H55"/>
    <mergeCell ref="A59:H59"/>
    <mergeCell ref="A60:C60"/>
    <mergeCell ref="A61:C61"/>
    <mergeCell ref="A50:C50"/>
    <mergeCell ref="D50:F50"/>
    <mergeCell ref="G50:H50"/>
    <mergeCell ref="A51:C51"/>
    <mergeCell ref="D51:F51"/>
    <mergeCell ref="G51:H51"/>
    <mergeCell ref="A56:C56"/>
    <mergeCell ref="D56:H56"/>
    <mergeCell ref="A48:C48"/>
    <mergeCell ref="D48:F48"/>
    <mergeCell ref="G48:H48"/>
    <mergeCell ref="A49:C49"/>
    <mergeCell ref="D49:F49"/>
    <mergeCell ref="G49:H49"/>
    <mergeCell ref="A46:C46"/>
    <mergeCell ref="D46:F46"/>
    <mergeCell ref="G46:H46"/>
    <mergeCell ref="A47:C47"/>
    <mergeCell ref="D47:F47"/>
    <mergeCell ref="G47:H47"/>
    <mergeCell ref="A40:C40"/>
    <mergeCell ref="D40:H40"/>
    <mergeCell ref="A43:H43"/>
    <mergeCell ref="A44:C44"/>
    <mergeCell ref="D44:F44"/>
    <mergeCell ref="G44:H44"/>
    <mergeCell ref="A37:C37"/>
    <mergeCell ref="D37:H37"/>
    <mergeCell ref="A38:C38"/>
    <mergeCell ref="D38:H38"/>
    <mergeCell ref="A39:C39"/>
    <mergeCell ref="D39:H39"/>
    <mergeCell ref="A34:C34"/>
    <mergeCell ref="D34:H34"/>
    <mergeCell ref="A35:C35"/>
    <mergeCell ref="D35:H35"/>
    <mergeCell ref="A36:C36"/>
    <mergeCell ref="D36:H36"/>
    <mergeCell ref="A29:C29"/>
    <mergeCell ref="D29:H29"/>
    <mergeCell ref="A30:C30"/>
    <mergeCell ref="D30:H30"/>
    <mergeCell ref="A32:C32"/>
    <mergeCell ref="D32:H32"/>
    <mergeCell ref="A33:C33"/>
    <mergeCell ref="D33:H33"/>
    <mergeCell ref="D31:H31"/>
    <mergeCell ref="A31:C31"/>
    <mergeCell ref="A22:C22"/>
    <mergeCell ref="D22:H22"/>
    <mergeCell ref="A23:C23"/>
    <mergeCell ref="D23:H23"/>
    <mergeCell ref="D12:H12"/>
    <mergeCell ref="A24:C27"/>
    <mergeCell ref="D27:H27"/>
    <mergeCell ref="A15:C15"/>
    <mergeCell ref="D15:H15"/>
    <mergeCell ref="A81:H81"/>
    <mergeCell ref="A1:H2"/>
    <mergeCell ref="A4:H5"/>
    <mergeCell ref="A8:C8"/>
    <mergeCell ref="D11:H11"/>
    <mergeCell ref="A11:C14"/>
    <mergeCell ref="D13:H13"/>
    <mergeCell ref="D14:H14"/>
    <mergeCell ref="A16:C18"/>
    <mergeCell ref="D16:H16"/>
    <mergeCell ref="D17:H17"/>
    <mergeCell ref="D18:H18"/>
    <mergeCell ref="A7:H7"/>
    <mergeCell ref="D8:H8"/>
    <mergeCell ref="A10:C10"/>
    <mergeCell ref="D10:H10"/>
    <mergeCell ref="A9:C9"/>
    <mergeCell ref="D9:H9"/>
    <mergeCell ref="D24:H24"/>
    <mergeCell ref="D25:H25"/>
    <mergeCell ref="D26:H26"/>
    <mergeCell ref="A28:C28"/>
    <mergeCell ref="D28:H28"/>
    <mergeCell ref="A21:H21"/>
  </mergeCells>
  <pageMargins left="0.19685039370078741" right="0" top="0.74803149606299213" bottom="0.74803149606299213" header="0.31496062992125984" footer="0.31496062992125984"/>
  <pageSetup paperSize="9" scale="99" fitToHeight="0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3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4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5000000}">
          <x14:formula1>
            <xm:f>zdroje!$C$7:$D$7</xm:f>
          </x14:formula1>
          <xm:sqref>D34:H34</xm:sqref>
        </x14:dataValidation>
        <x14:dataValidation type="list" allowBlank="1" showInputMessage="1" showErrorMessage="1" xr:uid="{00000000-0002-0000-0000-000006000000}">
          <x14:formula1>
            <xm:f>zdroje!$C$8:$F$8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zdroje!$C$9:$D$9</xm:f>
          </x14:formula1>
          <xm:sqref>D38:H38</xm:sqref>
        </x14:dataValidation>
        <x14:dataValidation type="list" allowBlank="1" showInputMessage="1" showErrorMessage="1" xr:uid="{00000000-0002-0000-0000-000008000000}">
          <x14:formula1>
            <xm:f>zdroje!$C$10:$H$10</xm:f>
          </x14:formula1>
          <xm:sqref>D40:H41</xm:sqref>
        </x14:dataValidation>
        <x14:dataValidation type="list" allowBlank="1" showInputMessage="1" showErrorMessage="1" xr:uid="{00000000-0002-0000-0000-000009000000}">
          <x14:formula1>
            <xm:f>zdroje!$C$11:$G$11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zdroje!$C$12:$E$12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zdroje!$C$13:$E$13</xm:f>
          </x14:formula1>
          <xm:sqref>D51:F51</xm:sqref>
        </x14:dataValidation>
        <x14:dataValidation type="list" allowBlank="1" showInputMessage="1" showErrorMessage="1" xr:uid="{00000000-0002-0000-0000-00000C000000}">
          <x14:formula1>
            <xm:f>zdroje!$C$14:$I$14</xm:f>
          </x14:formula1>
          <xm:sqref>D32:H32</xm:sqref>
        </x14:dataValidation>
        <x14:dataValidation type="list" allowBlank="1" showInputMessage="1" showErrorMessage="1" xr:uid="{00000000-0002-0000-0000-00000D000000}">
          <x14:formula1>
            <xm:f>zdroje!$C$15:$L$15</xm:f>
          </x14:formula1>
          <xm:sqref>D33:H33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/>
  <dimension ref="A2:M19"/>
  <sheetViews>
    <sheetView topLeftCell="B1" workbookViewId="0">
      <selection activeCell="C19" sqref="C19:D19"/>
    </sheetView>
  </sheetViews>
  <sheetFormatPr baseColWidth="10" defaultColWidth="11.5" defaultRowHeight="16" x14ac:dyDescent="0.2"/>
  <cols>
    <col min="1" max="1" width="64" customWidth="1"/>
    <col min="2" max="2" width="6.1640625" customWidth="1"/>
    <col min="3" max="3" width="14.6640625" customWidth="1"/>
    <col min="4" max="4" width="25.1640625" customWidth="1"/>
    <col min="5" max="5" width="24.1640625" customWidth="1"/>
    <col min="6" max="6" width="17" customWidth="1"/>
    <col min="7" max="7" width="16.6640625" customWidth="1"/>
    <col min="8" max="8" width="11.5" customWidth="1"/>
    <col min="9" max="9" width="12.6640625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108</v>
      </c>
      <c r="K2" t="s">
        <v>9</v>
      </c>
      <c r="L2" t="s">
        <v>11</v>
      </c>
      <c r="M2" t="s">
        <v>12</v>
      </c>
    </row>
    <row r="3" spans="1:13" x14ac:dyDescent="0.2">
      <c r="A3" t="s">
        <v>16</v>
      </c>
      <c r="C3" t="s">
        <v>17</v>
      </c>
      <c r="D3" t="s">
        <v>18</v>
      </c>
    </row>
    <row r="4" spans="1:13" x14ac:dyDescent="0.2">
      <c r="A4" t="s">
        <v>96</v>
      </c>
      <c r="C4" t="s">
        <v>20</v>
      </c>
      <c r="D4" t="s">
        <v>100</v>
      </c>
      <c r="E4" t="s">
        <v>101</v>
      </c>
      <c r="F4" t="s">
        <v>102</v>
      </c>
      <c r="G4" t="s">
        <v>103</v>
      </c>
    </row>
    <row r="5" spans="1:13" x14ac:dyDescent="0.2">
      <c r="A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85</v>
      </c>
    </row>
    <row r="6" spans="1:13" x14ac:dyDescent="0.2">
      <c r="A6" t="s">
        <v>97</v>
      </c>
      <c r="C6" t="s">
        <v>28</v>
      </c>
      <c r="D6" t="s">
        <v>29</v>
      </c>
      <c r="E6" t="s">
        <v>98</v>
      </c>
    </row>
    <row r="7" spans="1:13" x14ac:dyDescent="0.2">
      <c r="A7" t="s">
        <v>32</v>
      </c>
      <c r="C7" t="s">
        <v>33</v>
      </c>
      <c r="D7" t="s">
        <v>34</v>
      </c>
    </row>
    <row r="8" spans="1:13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13" x14ac:dyDescent="0.2">
      <c r="A9" t="s">
        <v>92</v>
      </c>
      <c r="C9" t="s">
        <v>44</v>
      </c>
      <c r="D9" t="s">
        <v>45</v>
      </c>
      <c r="E9" t="s">
        <v>93</v>
      </c>
    </row>
    <row r="10" spans="1:13" x14ac:dyDescent="0.2">
      <c r="A10" t="s">
        <v>48</v>
      </c>
      <c r="C10" t="s">
        <v>49</v>
      </c>
      <c r="D10" t="s">
        <v>94</v>
      </c>
    </row>
    <row r="11" spans="1:13" x14ac:dyDescent="0.2">
      <c r="A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109</v>
      </c>
    </row>
    <row r="12" spans="1:13" x14ac:dyDescent="0.2">
      <c r="A12" t="s">
        <v>58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59</v>
      </c>
      <c r="C13" t="s">
        <v>60</v>
      </c>
      <c r="D13" t="s">
        <v>61</v>
      </c>
      <c r="E13" t="s">
        <v>62</v>
      </c>
    </row>
    <row r="14" spans="1:13" x14ac:dyDescent="0.2">
      <c r="A14" t="s">
        <v>105</v>
      </c>
      <c r="C14" t="s">
        <v>86</v>
      </c>
      <c r="D14" t="s">
        <v>87</v>
      </c>
      <c r="E14" t="s">
        <v>129</v>
      </c>
      <c r="F14" t="s">
        <v>88</v>
      </c>
      <c r="G14" t="s">
        <v>89</v>
      </c>
      <c r="H14" t="s">
        <v>90</v>
      </c>
      <c r="I14" t="s">
        <v>99</v>
      </c>
    </row>
    <row r="15" spans="1:13" x14ac:dyDescent="0.2">
      <c r="A15" t="s">
        <v>130</v>
      </c>
      <c r="C15" s="3" t="s">
        <v>131</v>
      </c>
      <c r="D15" s="3" t="s">
        <v>132</v>
      </c>
      <c r="E15" s="3" t="s">
        <v>133</v>
      </c>
      <c r="F15" s="3" t="s">
        <v>134</v>
      </c>
      <c r="G15" s="3" t="s">
        <v>135</v>
      </c>
      <c r="H15" s="3" t="s">
        <v>136</v>
      </c>
      <c r="I15" s="3" t="s">
        <v>137</v>
      </c>
      <c r="J15" s="3" t="s">
        <v>138</v>
      </c>
      <c r="K15" s="3" t="s">
        <v>139</v>
      </c>
      <c r="L15" s="3" t="s">
        <v>140</v>
      </c>
    </row>
    <row r="16" spans="1:13" x14ac:dyDescent="0.2">
      <c r="A16" t="s">
        <v>107</v>
      </c>
    </row>
    <row r="19" spans="1:4" ht="91.5" customHeight="1" x14ac:dyDescent="0.2">
      <c r="A19" s="2" t="s">
        <v>64</v>
      </c>
      <c r="B19" s="2"/>
      <c r="C19" s="161" t="s">
        <v>106</v>
      </c>
      <c r="D19" s="161"/>
    </row>
  </sheetData>
  <sheetProtection algorithmName="SHA-512" hashValue="Zgg+QAi9PqiAWBXq2IeQisSwJFFM8WVXaw2vUr+p+Vk4grY7K9PunixoWLbP4oHwsHi6gOAarymReozd7ijKdA==" saltValue="TgAgUKgw1yYqsP4sX/zitg==" spinCount="100000" sheet="1" objects="1" scenarios="1"/>
  <mergeCells count="1">
    <mergeCell ref="C19:D19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/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RV - KČS Rožňava Baňa 3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Dana Ďurajová</cp:lastModifiedBy>
  <cp:lastPrinted>2026-06-04T08:22:56Z</cp:lastPrinted>
  <dcterms:created xsi:type="dcterms:W3CDTF">2026-02-09T08:49:20Z</dcterms:created>
  <dcterms:modified xsi:type="dcterms:W3CDTF">2026-09-22T13:19:16Z</dcterms:modified>
</cp:coreProperties>
</file>