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zošit"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rmila_duchonova_bratislava_sk/Documents/Pracovná plocha/zákazky/Výzva č. 97 - Nákup výkonného zariadenia/"/>
    </mc:Choice>
  </mc:AlternateContent>
  <xr:revisionPtr revIDLastSave="177" documentId="8_{BEF91866-5C84-4788-9596-C59F92A3D718}" xr6:coauthVersionLast="47" xr6:coauthVersionMax="47" xr10:uidLastSave="{0287C247-B293-4518-9C69-F33693434BB0}"/>
  <bookViews>
    <workbookView xWindow="-110" yWindow="-110" windowWidth="19420" windowHeight="11500" firstSheet="1" activeTab="1" xr2:uid="{8ADAEE77-0290-444B-BDD3-3B6153AC1597}"/>
  </bookViews>
  <sheets>
    <sheet name="Zákl. nastavenie" sheetId="9" state="hidden" r:id="rId1"/>
    <sheet name="Ponuka uchádzača" sheetId="8" r:id="rId2"/>
    <sheet name="Osobné postavenie" sheetId="7" r:id="rId3"/>
    <sheet name="Koneční užívatelia výhod" sheetId="5" r:id="rId4"/>
    <sheet name="Medzinárodné sankcie" sheetId="2" r:id="rId5"/>
  </sheets>
  <definedNames>
    <definedName name="_xlnm.Print_Area" localSheetId="3">'Koneční užívatelia výhod'!$A$1:$A$28</definedName>
    <definedName name="_xlnm.Print_Area" localSheetId="4">'Medzinárodné sankcie'!$A$1:$A$22</definedName>
    <definedName name="_xlnm.Print_Area" localSheetId="1">'Ponuka uchádzača'!$B$2:$F$18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8" l="1"/>
  <c r="E21" i="8" l="1"/>
  <c r="H4" i="9"/>
  <c r="I4" i="9" s="1"/>
  <c r="K4" i="9"/>
  <c r="I5" i="9"/>
  <c r="F20" i="9" s="1"/>
  <c r="K5" i="9"/>
  <c r="K6" i="9"/>
  <c r="I7" i="9"/>
  <c r="H37" i="9" s="1"/>
  <c r="J7" i="9"/>
  <c r="K7" i="9"/>
  <c r="I8" i="9"/>
  <c r="J8" i="9" s="1"/>
  <c r="K8" i="9"/>
  <c r="K9" i="9"/>
  <c r="K10" i="9"/>
  <c r="I11" i="9"/>
  <c r="F26" i="9" s="1"/>
  <c r="J11" i="9"/>
  <c r="K11" i="9"/>
  <c r="I12" i="9"/>
  <c r="F42" i="9" s="1"/>
  <c r="J12" i="9"/>
  <c r="K12" i="9"/>
  <c r="K13" i="9"/>
  <c r="H14" i="9"/>
  <c r="I13" i="9" s="1"/>
  <c r="B19" i="9" a="1"/>
  <c r="B19" i="9"/>
  <c r="C19" i="9" a="1"/>
  <c r="C19" i="9"/>
  <c r="C34" i="9" s="1" a="1"/>
  <c r="C34" i="9" s="1"/>
  <c r="C49" i="9" s="1" a="1"/>
  <c r="C49" i="9" s="1"/>
  <c r="B34" i="9" a="1"/>
  <c r="B34" i="9"/>
  <c r="B49" i="9" s="1" a="1"/>
  <c r="B49" i="9" s="1"/>
  <c r="E34" i="9"/>
  <c r="F34" i="9"/>
  <c r="G34" i="9"/>
  <c r="H34" i="9"/>
  <c r="I34" i="9"/>
  <c r="J34" i="9"/>
  <c r="E35" i="9"/>
  <c r="G35" i="9"/>
  <c r="I35" i="9"/>
  <c r="J35" i="9"/>
  <c r="E36" i="9"/>
  <c r="G36" i="9"/>
  <c r="I36" i="9"/>
  <c r="E37" i="9"/>
  <c r="F37" i="9"/>
  <c r="G37" i="9"/>
  <c r="I37" i="9"/>
  <c r="E38" i="9"/>
  <c r="G38" i="9"/>
  <c r="I38" i="9"/>
  <c r="E39" i="9"/>
  <c r="G39" i="9"/>
  <c r="I39" i="9"/>
  <c r="E40" i="9"/>
  <c r="G40" i="9"/>
  <c r="I40" i="9"/>
  <c r="E41" i="9"/>
  <c r="G41" i="9"/>
  <c r="H41" i="9"/>
  <c r="I41" i="9"/>
  <c r="J41" i="9"/>
  <c r="E42" i="9"/>
  <c r="G42" i="9"/>
  <c r="I42" i="9"/>
  <c r="E43" i="9"/>
  <c r="G43" i="9"/>
  <c r="I43" i="9"/>
  <c r="E49" i="9"/>
  <c r="F49" i="9" s="1"/>
  <c r="G49" i="9"/>
  <c r="H49" i="9"/>
  <c r="I49" i="9"/>
  <c r="J49" i="9"/>
  <c r="E50" i="9"/>
  <c r="F50" i="9"/>
  <c r="G50" i="9"/>
  <c r="H50" i="9"/>
  <c r="I50" i="9"/>
  <c r="E51" i="9"/>
  <c r="G51" i="9"/>
  <c r="I51" i="9"/>
  <c r="E52" i="9"/>
  <c r="G52" i="9"/>
  <c r="H52" i="9"/>
  <c r="I52" i="9"/>
  <c r="J52" i="9"/>
  <c r="E53" i="9"/>
  <c r="G53" i="9"/>
  <c r="I53" i="9"/>
  <c r="E54" i="9"/>
  <c r="G54" i="9"/>
  <c r="I54" i="9"/>
  <c r="E55" i="9"/>
  <c r="G55" i="9"/>
  <c r="I55" i="9"/>
  <c r="E56" i="9"/>
  <c r="G56" i="9"/>
  <c r="I56" i="9"/>
  <c r="J56" i="9"/>
  <c r="E57" i="9"/>
  <c r="F57" i="9"/>
  <c r="G57" i="9"/>
  <c r="H57" i="9"/>
  <c r="I57" i="9"/>
  <c r="E58" i="9"/>
  <c r="G58" i="9"/>
  <c r="I58" i="9"/>
  <c r="F58" i="9" l="1"/>
  <c r="J43" i="9"/>
  <c r="J13" i="9"/>
  <c r="J28" i="9"/>
  <c r="H58" i="9"/>
  <c r="F43" i="9"/>
  <c r="J58" i="9"/>
  <c r="H43" i="9"/>
  <c r="F28" i="9"/>
  <c r="H28" i="9"/>
  <c r="F19" i="9"/>
  <c r="J19" i="9"/>
  <c r="J4" i="9"/>
  <c r="H19" i="9"/>
  <c r="F52" i="9"/>
  <c r="J27" i="9"/>
  <c r="F23" i="9"/>
  <c r="F41" i="9"/>
  <c r="J38" i="9"/>
  <c r="H27" i="9"/>
  <c r="J22" i="9"/>
  <c r="H56" i="9"/>
  <c r="F27" i="9"/>
  <c r="H22" i="9"/>
  <c r="I6" i="9"/>
  <c r="D19" i="9" s="1" a="1"/>
  <c r="H38" i="9"/>
  <c r="J26" i="9"/>
  <c r="F22" i="9"/>
  <c r="F56" i="9"/>
  <c r="J53" i="9"/>
  <c r="H26" i="9"/>
  <c r="I10" i="9"/>
  <c r="J5" i="9"/>
  <c r="J23" i="9"/>
  <c r="J42" i="9"/>
  <c r="F38" i="9"/>
  <c r="H42" i="9"/>
  <c r="J37" i="9"/>
  <c r="J20" i="9"/>
  <c r="J57" i="9"/>
  <c r="F53" i="9"/>
  <c r="J50" i="9"/>
  <c r="H20" i="9"/>
  <c r="H23" i="9"/>
  <c r="H53" i="9"/>
  <c r="H35" i="9"/>
  <c r="I9" i="9"/>
  <c r="F35" i="9"/>
  <c r="D29" i="9" l="1"/>
  <c r="D19" i="9"/>
  <c r="I14" i="9"/>
  <c r="J24" i="9"/>
  <c r="J39" i="9"/>
  <c r="F24" i="9"/>
  <c r="H24" i="9"/>
  <c r="J9" i="9"/>
  <c r="F39" i="9"/>
  <c r="F44" i="9" s="1"/>
  <c r="J54" i="9"/>
  <c r="J59" i="9" s="1"/>
  <c r="H39" i="9"/>
  <c r="F54" i="9"/>
  <c r="H54" i="9"/>
  <c r="H44" i="9"/>
  <c r="H25" i="9"/>
  <c r="F40" i="9"/>
  <c r="J25" i="9"/>
  <c r="J55" i="9"/>
  <c r="F25" i="9"/>
  <c r="H55" i="9"/>
  <c r="H40" i="9"/>
  <c r="J10" i="9"/>
  <c r="J40" i="9"/>
  <c r="F55" i="9"/>
  <c r="F29" i="9"/>
  <c r="H29" i="9"/>
  <c r="F51" i="9"/>
  <c r="F59" i="9" s="1"/>
  <c r="H21" i="9"/>
  <c r="F21" i="9"/>
  <c r="J21" i="9"/>
  <c r="H51" i="9"/>
  <c r="F36" i="9"/>
  <c r="J51" i="9"/>
  <c r="J6" i="9"/>
  <c r="H36" i="9"/>
  <c r="J36" i="9"/>
  <c r="J44" i="9" s="1"/>
  <c r="J29" i="9"/>
  <c r="H59" i="9" l="1"/>
  <c r="F21" i="8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<sst xmlns="http://schemas.openxmlformats.org/spreadsheetml/2006/main" count="149" uniqueCount="99">
  <si>
    <t xml:space="preserve">Obchodné meno uchádzača: </t>
  </si>
  <si>
    <t>Platca/Neplatca DPH:</t>
  </si>
  <si>
    <t>Som platcom DPH</t>
  </si>
  <si>
    <t>Čestné vyhlásenia podľa zákona o verejnom obstarávaní</t>
  </si>
  <si>
    <t>V ...</t>
  </si>
  <si>
    <t xml:space="preserve">Dátum: </t>
  </si>
  <si>
    <t>Podpis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</si>
  <si>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</si>
  <si>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</si>
  <si>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</si>
  <si>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</si>
  <si>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</si>
  <si>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</si>
  <si>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</si>
  <si>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</si>
  <si>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</si>
  <si>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</si>
  <si>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Ponuka uchádzača</t>
  </si>
  <si>
    <t>Čestné vyhlásenie podľa § 32 ods. 7 ZVO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</si>
  <si>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</si>
  <si>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</si>
  <si>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</si>
  <si>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</si>
  <si>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</si>
  <si>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</si>
  <si>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</si>
  <si>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r>
      <t>a)</t>
    </r>
    <r>
      <rPr>
        <sz val="7"/>
        <color theme="1"/>
        <rFont val="Garamond"/>
        <family val="1"/>
        <charset val="238"/>
      </rPr>
      <t xml:space="preserve">    </t>
    </r>
    <r>
      <rPr>
        <sz val="11"/>
        <color theme="1"/>
        <rFont val="Garamond"/>
        <family val="1"/>
        <charset val="238"/>
      </rPr>
      <t>prezident Slovenskej republiky,</t>
    </r>
  </si>
  <si>
    <r>
      <t>b)</t>
    </r>
    <r>
      <rPr>
        <sz val="7"/>
        <color theme="1"/>
        <rFont val="Garamond"/>
        <family val="1"/>
        <charset val="238"/>
      </rPr>
      <t xml:space="preserve">    </t>
    </r>
    <r>
      <rPr>
        <sz val="11"/>
        <color theme="1"/>
        <rFont val="Garamond"/>
        <family val="1"/>
        <charset val="238"/>
      </rPr>
      <t>člen vlády,</t>
    </r>
  </si>
  <si>
    <r>
      <t>c)</t>
    </r>
    <r>
      <rPr>
        <sz val="7"/>
        <color theme="1"/>
        <rFont val="Garamond"/>
        <family val="1"/>
        <charset val="238"/>
      </rPr>
      <t xml:space="preserve">    </t>
    </r>
    <r>
      <rPr>
        <sz val="11"/>
        <color theme="1"/>
        <rFont val="Garamond"/>
        <family val="1"/>
        <charset val="238"/>
      </rPr>
      <t>vedúci ústredného orgánu štátnej správy, ktorý nie je členom vlády,</t>
    </r>
  </si>
  <si>
    <r>
      <t>d)</t>
    </r>
    <r>
      <rPr>
        <sz val="7"/>
        <color theme="1"/>
        <rFont val="Garamond"/>
        <family val="1"/>
        <charset val="238"/>
      </rPr>
      <t xml:space="preserve">    </t>
    </r>
    <r>
      <rPr>
        <sz val="11"/>
        <color theme="1"/>
        <rFont val="Garamond"/>
        <family val="1"/>
        <charset val="238"/>
      </rPr>
      <t>vedúci orgánu štátnej správy s celoslovenskou pôsobnosťou,</t>
    </r>
  </si>
  <si>
    <r>
      <t>e)</t>
    </r>
    <r>
      <rPr>
        <sz val="7"/>
        <color theme="1"/>
        <rFont val="Garamond"/>
        <family val="1"/>
        <charset val="238"/>
      </rPr>
      <t xml:space="preserve">    </t>
    </r>
    <r>
      <rPr>
        <sz val="11"/>
        <color theme="1"/>
        <rFont val="Garamond"/>
        <family val="1"/>
        <charset val="238"/>
      </rPr>
      <t>sudca Ústavného súdu Slovenskej republiky alebo sudca,</t>
    </r>
  </si>
  <si>
    <r>
      <t>f)</t>
    </r>
    <r>
      <rPr>
        <sz val="7"/>
        <color theme="1"/>
        <rFont val="Garamond"/>
        <family val="1"/>
        <charset val="238"/>
      </rPr>
      <t xml:space="preserve">     </t>
    </r>
    <r>
      <rPr>
        <sz val="11"/>
        <color theme="1"/>
        <rFont val="Garamond"/>
        <family val="1"/>
        <charset val="238"/>
      </rPr>
      <t>generálny prokurátor Slovenskej republiky, špeciálny prokurátor alebo prokurátor,</t>
    </r>
  </si>
  <si>
    <r>
      <t>g)</t>
    </r>
    <r>
      <rPr>
        <sz val="7"/>
        <color theme="1"/>
        <rFont val="Garamond"/>
        <family val="1"/>
        <charset val="238"/>
      </rPr>
      <t xml:space="preserve">    </t>
    </r>
    <r>
      <rPr>
        <sz val="11"/>
        <color theme="1"/>
        <rFont val="Garamond"/>
        <family val="1"/>
        <charset val="238"/>
      </rPr>
      <t>verejný ochranca práv,</t>
    </r>
  </si>
  <si>
    <r>
      <t>h)</t>
    </r>
    <r>
      <rPr>
        <sz val="7"/>
        <color theme="1"/>
        <rFont val="Garamond"/>
        <family val="1"/>
        <charset val="238"/>
      </rPr>
      <t xml:space="preserve">    </t>
    </r>
    <r>
      <rPr>
        <sz val="11"/>
        <color theme="1"/>
        <rFont val="Garamond"/>
        <family val="1"/>
        <charset val="238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</si>
  <si>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Garamond"/>
        <family val="1"/>
        <charset val="238"/>
      </rPr>
      <t xml:space="preserve">     </t>
    </r>
    <r>
      <rPr>
        <sz val="11"/>
        <color theme="1"/>
        <rFont val="Garamond"/>
        <family val="1"/>
        <charset val="238"/>
      </rPr>
      <t>štátny tajomník,</t>
    </r>
  </si>
  <si>
    <r>
      <t>j)</t>
    </r>
    <r>
      <rPr>
        <sz val="7"/>
        <color theme="1"/>
        <rFont val="Garamond"/>
        <family val="1"/>
        <charset val="238"/>
      </rPr>
      <t xml:space="preserve">     </t>
    </r>
    <r>
      <rPr>
        <sz val="11"/>
        <color theme="1"/>
        <rFont val="Garamond"/>
        <family val="1"/>
        <charset val="238"/>
      </rPr>
      <t>generálny tajomník služobného úradu,</t>
    </r>
  </si>
  <si>
    <r>
      <t>k)</t>
    </r>
    <r>
      <rPr>
        <sz val="7"/>
        <color theme="1"/>
        <rFont val="Garamond"/>
        <family val="1"/>
        <charset val="238"/>
      </rPr>
      <t xml:space="preserve">    </t>
    </r>
    <r>
      <rPr>
        <sz val="11"/>
        <color theme="1"/>
        <rFont val="Garamond"/>
        <family val="1"/>
        <charset val="238"/>
      </rPr>
      <t>prednosta okresného úradu,</t>
    </r>
  </si>
  <si>
    <r>
      <t>l)</t>
    </r>
    <r>
      <rPr>
        <sz val="7"/>
        <color theme="1"/>
        <rFont val="Garamond"/>
        <family val="1"/>
        <charset val="238"/>
      </rPr>
      <t xml:space="preserve">     </t>
    </r>
    <r>
      <rPr>
        <sz val="11"/>
        <color theme="1"/>
        <rFont val="Garamond"/>
        <family val="1"/>
        <charset val="238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</si>
  <si>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Garamond"/>
        <family val="1"/>
        <charset val="238"/>
      </rPr>
      <t xml:space="preserve">  </t>
    </r>
    <r>
      <rPr>
        <sz val="11"/>
        <color theme="1"/>
        <rFont val="Garamond"/>
        <family val="1"/>
        <charset val="238"/>
      </rPr>
      <t>predseda vyššieho územného celku.</t>
    </r>
  </si>
  <si>
    <r>
      <t>a)</t>
    </r>
    <r>
      <rPr>
        <sz val="7"/>
        <color theme="1"/>
        <rFont val="Garamond"/>
        <family val="1"/>
        <charset val="238"/>
      </rPr>
      <t xml:space="preserve">       </t>
    </r>
    <r>
      <rPr>
        <sz val="11"/>
        <color theme="1"/>
        <rFont val="Garamond"/>
        <family val="1"/>
        <charset val="238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</si>
  <si>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Garamond"/>
        <family val="1"/>
        <charset val="238"/>
      </rPr>
      <t xml:space="preserve">      </t>
    </r>
    <r>
      <rPr>
        <sz val="11"/>
        <color theme="1"/>
        <rFont val="Garamond"/>
        <family val="1"/>
        <charset val="238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</si>
  <si>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Garamond"/>
        <family val="1"/>
        <charset val="238"/>
      </rPr>
      <t xml:space="preserve">       </t>
    </r>
    <r>
      <rPr>
        <sz val="11"/>
        <color theme="1"/>
        <rFont val="Garamond"/>
        <family val="1"/>
        <charset val="238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</si>
  <si>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Garamond"/>
        <family val="1"/>
        <charset val="238"/>
      </rPr>
      <t xml:space="preserve">      </t>
    </r>
    <r>
      <rPr>
        <sz val="11"/>
        <color theme="1"/>
        <rFont val="Garamond"/>
        <family val="1"/>
        <charset val="238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</si>
  <si>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čím viac, tým lepšie</t>
  </si>
  <si>
    <t>Pomocné kritérium hodnotenia v prípade rovnosti ponúk</t>
  </si>
  <si>
    <t>Príloha č. 2 - Ponuka v zákazke „Výzva č. 97 - Nákup výkonného zariadenia“</t>
  </si>
  <si>
    <t xml:space="preserve">Sídlo uchádzača: </t>
  </si>
  <si>
    <t>Štatutárny zástupca:</t>
  </si>
  <si>
    <t>IČO:</t>
  </si>
  <si>
    <t>IČ DPH:</t>
  </si>
  <si>
    <t>Tel. číslo:</t>
  </si>
  <si>
    <t>Kritérium č. 1:</t>
  </si>
  <si>
    <t>Názov položky</t>
  </si>
  <si>
    <t>Počet kusov</t>
  </si>
  <si>
    <t>Suma v EUR bez DPH</t>
  </si>
  <si>
    <t>Výška DPH</t>
  </si>
  <si>
    <t>Spolu</t>
  </si>
  <si>
    <t>C - EUR</t>
  </si>
  <si>
    <t>Ponuka C</t>
  </si>
  <si>
    <t>Ponuka B - EUR</t>
  </si>
  <si>
    <t>Ponuka B</t>
  </si>
  <si>
    <t>Ponuka A - EUR</t>
  </si>
  <si>
    <t>Ponuka A</t>
  </si>
  <si>
    <t>názov kritéria</t>
  </si>
  <si>
    <t>Por. č.</t>
  </si>
  <si>
    <t>Spôsob hodnotenia - peňažný malusový</t>
  </si>
  <si>
    <t>Spôsob hodnotenia - peňažný bonusový</t>
  </si>
  <si>
    <t>Ponuka B - Body</t>
  </si>
  <si>
    <t>Ponuka A - Body</t>
  </si>
  <si>
    <t>Váha (%)</t>
  </si>
  <si>
    <t>Spôsob hodnotenia - bodový</t>
  </si>
  <si>
    <t>spolu</t>
  </si>
  <si>
    <t>žiadna</t>
  </si>
  <si>
    <t>...</t>
  </si>
  <si>
    <t>čím menej, tým lepšie</t>
  </si>
  <si>
    <t>kalendárne dni</t>
  </si>
  <si>
    <t>Lehota dodania</t>
  </si>
  <si>
    <t>mesiace</t>
  </si>
  <si>
    <t>Záruka navyše</t>
  </si>
  <si>
    <t>EUR s DPH</t>
  </si>
  <si>
    <t>Cena celkom</t>
  </si>
  <si>
    <t>Hodnota jednotky</t>
  </si>
  <si>
    <t>Hodnota MVP</t>
  </si>
  <si>
    <t>Váha kritériá (%)</t>
  </si>
  <si>
    <t>Koľko sme ochotní priplatiť si za najlepšiu hodnotu?</t>
  </si>
  <si>
    <t xml:space="preserve">Logika kritéria </t>
  </si>
  <si>
    <t>Min hodnota</t>
  </si>
  <si>
    <t>Max hodnota</t>
  </si>
  <si>
    <t>jednotka</t>
  </si>
  <si>
    <t>Základné nastavenie súťaže</t>
  </si>
  <si>
    <t>Celková suma v EUR s DPH</t>
  </si>
  <si>
    <t xml:space="preserve">Lehota dodania (v kalendárnych dňoch)**                                                                                                                                                                                                                                                </t>
  </si>
  <si>
    <t>**Max. lehota dodania tovaru je 30 kalendárnych dní a preto pomocné kritérium môže byť rovné alebo nižšie ako táto max. hodnota.</t>
  </si>
  <si>
    <t>notebook s operačným systémom macOS</t>
  </si>
  <si>
    <r>
      <t>Predložením tejto ponuky čestne vyhlasujem, že som sa oboznámil so znením čestného vyhlásenia uvedeným v hárku "</t>
    </r>
    <r>
      <rPr>
        <b/>
        <sz val="12"/>
        <color theme="1"/>
        <rFont val="Calibri"/>
        <family val="2"/>
        <charset val="238"/>
        <scheme val="minor"/>
      </rPr>
      <t>Osobné postavenie</t>
    </r>
    <r>
      <rPr>
        <sz val="12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</si>
  <si>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2"/>
        <color theme="1"/>
        <rFont val="Calibri"/>
        <family val="2"/>
        <charset val="238"/>
        <scheme val="minor"/>
      </rPr>
      <t>Koneční užívatelia výhod</t>
    </r>
    <r>
      <rPr>
        <sz val="12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</si>
  <si>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2"/>
        <rFont val="Calibri"/>
        <family val="2"/>
        <charset val="238"/>
        <scheme val="minor"/>
      </rPr>
      <t>Medzinárodné sankcie</t>
    </r>
    <r>
      <rPr>
        <sz val="12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</si>
  <si>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2"/>
        <rFont val="Calibri"/>
        <family val="2"/>
        <charset val="238"/>
        <scheme val="minor"/>
      </rPr>
      <t xml:space="preserve">zákaz účasti </t>
    </r>
    <r>
      <rPr>
        <sz val="12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</si>
  <si>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r>
      <t xml:space="preserve">Predložením tejto ponuky čestne vyhlasujem, že </t>
    </r>
    <r>
      <rPr>
        <b/>
        <sz val="12"/>
        <rFont val="Calibri"/>
        <family val="2"/>
        <charset val="238"/>
        <scheme val="minor"/>
      </rPr>
      <t>postupujem v súlade s etickým kódexom</t>
    </r>
    <r>
      <rPr>
        <sz val="12"/>
        <rFont val="Calibri"/>
        <family val="2"/>
        <charset val="238"/>
        <scheme val="minor"/>
      </rPr>
      <t xml:space="preserve"> uchádzača vydaným Úradom pre verejné obstarávanie: https://www.uvo.gov.sk/zaujemca-uchadzac/eticky-kodex-zaujemcu-uchadzaca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</si>
</sst>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11"/>
      <color rgb="FF9C0006"/>
      <name val="Garamond"/>
      <family val="1"/>
      <charset val="238"/>
    </font>
    <font>
      <sz val="11"/>
      <color rgb="FF006100"/>
      <name val="Garamond"/>
      <family val="1"/>
      <charset val="238"/>
    </font>
    <font>
      <sz val="12"/>
      <color theme="1"/>
      <name val="Garamond"/>
      <family val="1"/>
      <charset val="238"/>
    </font>
    <font>
      <u/>
      <sz val="11"/>
      <color theme="10"/>
      <name val="Garamond"/>
      <family val="1"/>
      <charset val="238"/>
    </font>
    <font>
      <sz val="7"/>
      <color theme="1"/>
      <name val="Garamond"/>
      <family val="1"/>
      <charset val="238"/>
    </font>
    <font>
      <sz val="20"/>
      <color rgb="FF2F5496"/>
      <name val="Calibri Light"/>
      <family val="2"/>
      <charset val="238"/>
      <scheme val="major"/>
    </font>
    <font>
      <sz val="22"/>
      <color theme="4" tint="-0.249977111117893"/>
      <name val="Calibri Light"/>
      <family val="2"/>
      <charset val="238"/>
      <scheme val="major"/>
    </font>
    <font>
      <sz val="10"/>
      <name val="Garamond"/>
      <family val="1"/>
      <charset val="238"/>
    </font>
    <font>
      <sz val="18"/>
      <color theme="4" tint="-0.249977111117893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6"/>
      <name val="Calibri Light"/>
      <family val="2"/>
      <charset val="238"/>
      <scheme val="major"/>
    </font>
    <font>
      <sz val="16"/>
      <color theme="0"/>
      <name val="Calibri Light"/>
      <family val="2"/>
      <charset val="238"/>
      <scheme val="major"/>
    </font>
    <font>
      <sz val="11"/>
      <color rgb="FF006100"/>
      <name val="Calibri"/>
      <family val="2"/>
      <charset val="238"/>
      <scheme val="minor"/>
    </font>
    <font>
      <sz val="11"/>
      <color theme="1"/>
      <name val="Calibri  "/>
      <charset val="238"/>
    </font>
    <font>
      <sz val="12"/>
      <name val="Calibri  "/>
      <charset val="238"/>
    </font>
    <font>
      <sz val="12"/>
      <color theme="1"/>
      <name val="Calibri  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61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8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149998474074526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14999847407452621"/>
      </right>
      <top style="medium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/>
      <top style="medium">
        <color indexed="64"/>
      </top>
      <bottom/>
      <diagonal/>
    </border>
    <border>
      <left style="thin">
        <color theme="0" tint="-0.14999847407452621"/>
      </left>
      <right/>
      <top/>
      <bottom style="medium">
        <color indexed="64"/>
      </bottom>
      <diagonal/>
    </border>
    <border>
      <left/>
      <right style="thin">
        <color theme="0" tint="-0.14999847407452621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/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indexed="64"/>
      </bottom>
      <diagonal/>
    </border>
    <border>
      <left/>
      <right style="thin">
        <color rgb="FFB2B2B2"/>
      </right>
      <top/>
      <bottom style="medium">
        <color indexed="64"/>
      </bottom>
      <diagonal/>
    </border>
    <border>
      <left style="thin">
        <color rgb="FFB2B2B2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  <xf numFmtId="0" fontId="1" fillId="4" borderId="0" applyNumberFormat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38">
    <xf numFmtId="0" fontId="0" fillId="0" borderId="0" xfId="0"/>
    <xf numFmtId="0" fontId="0" fillId="6" borderId="0" xfId="0" applyFill="1"/>
    <xf numFmtId="0" fontId="5" fillId="0" borderId="0" xfId="0" applyFont="1"/>
    <xf numFmtId="0" fontId="5" fillId="6" borderId="0" xfId="0" applyFont="1" applyFill="1"/>
    <xf numFmtId="0" fontId="5" fillId="0" borderId="0" xfId="0" applyFont="1" applyAlignment="1">
      <alignment vertical="center"/>
    </xf>
    <xf numFmtId="0" fontId="5" fillId="6" borderId="25" xfId="0" applyFont="1" applyFill="1" applyBorder="1" applyAlignment="1">
      <alignment horizontal="left" vertical="center" wrapText="1" indent="1"/>
    </xf>
    <xf numFmtId="0" fontId="6" fillId="6" borderId="25" xfId="0" applyFont="1" applyFill="1" applyBorder="1" applyAlignment="1">
      <alignment horizontal="center" vertical="center" wrapText="1"/>
    </xf>
    <xf numFmtId="0" fontId="10" fillId="6" borderId="25" xfId="4" applyFont="1" applyFill="1" applyBorder="1" applyAlignment="1">
      <alignment horizontal="left" vertical="center" wrapText="1" indent="1"/>
    </xf>
    <xf numFmtId="0" fontId="5" fillId="6" borderId="25" xfId="0" applyFont="1" applyFill="1" applyBorder="1" applyAlignment="1" applyProtection="1">
      <alignment horizontal="left" vertical="center" wrapText="1" indent="1"/>
      <protection locked="0"/>
    </xf>
    <xf numFmtId="0" fontId="5" fillId="0" borderId="26" xfId="0" applyFont="1" applyBorder="1" applyAlignment="1">
      <alignment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 indent="1"/>
    </xf>
    <xf numFmtId="0" fontId="9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center"/>
    </xf>
    <xf numFmtId="0" fontId="12" fillId="6" borderId="24" xfId="0" applyFont="1" applyFill="1" applyBorder="1" applyAlignment="1">
      <alignment horizontal="center" vertical="center"/>
    </xf>
    <xf numFmtId="0" fontId="5" fillId="0" borderId="36" xfId="0" applyFont="1" applyBorder="1"/>
    <xf numFmtId="0" fontId="0" fillId="0" borderId="0" xfId="0" applyProtection="1">
      <protection locked="0" hidden="1"/>
    </xf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2" fontId="0" fillId="9" borderId="54" xfId="0" applyNumberFormat="1" applyFill="1" applyBorder="1" applyAlignment="1" applyProtection="1">
      <alignment wrapText="1"/>
      <protection hidden="1"/>
    </xf>
    <xf numFmtId="2" fontId="0" fillId="9" borderId="55" xfId="0" applyNumberFormat="1" applyFill="1" applyBorder="1" applyAlignment="1" applyProtection="1">
      <alignment wrapText="1"/>
      <protection hidden="1"/>
    </xf>
    <xf numFmtId="0" fontId="0" fillId="9" borderId="55" xfId="0" applyFill="1" applyBorder="1" applyAlignment="1" applyProtection="1">
      <alignment wrapText="1"/>
      <protection hidden="1"/>
    </xf>
    <xf numFmtId="0" fontId="0" fillId="9" borderId="56" xfId="0" applyFill="1" applyBorder="1" applyProtection="1">
      <protection hidden="1"/>
    </xf>
    <xf numFmtId="2" fontId="0" fillId="9" borderId="57" xfId="0" applyNumberFormat="1" applyFill="1" applyBorder="1" applyProtection="1">
      <protection hidden="1"/>
    </xf>
    <xf numFmtId="2" fontId="0" fillId="10" borderId="58" xfId="0" applyNumberFormat="1" applyFill="1" applyBorder="1" applyProtection="1">
      <protection hidden="1"/>
    </xf>
    <xf numFmtId="2" fontId="0" fillId="11" borderId="57" xfId="0" applyNumberFormat="1" applyFill="1" applyBorder="1" applyAlignment="1" applyProtection="1">
      <alignment wrapText="1"/>
      <protection hidden="1"/>
    </xf>
    <xf numFmtId="2" fontId="0" fillId="9" borderId="57" xfId="0" applyNumberFormat="1" applyFill="1" applyBorder="1" applyAlignment="1" applyProtection="1">
      <alignment wrapText="1"/>
      <protection hidden="1"/>
    </xf>
    <xf numFmtId="0" fontId="0" fillId="11" borderId="59" xfId="0" applyFill="1" applyBorder="1" applyAlignment="1" applyProtection="1">
      <alignment wrapText="1"/>
      <protection hidden="1"/>
    </xf>
    <xf numFmtId="0" fontId="0" fillId="11" borderId="60" xfId="0" applyFill="1" applyBorder="1" applyProtection="1">
      <protection hidden="1"/>
    </xf>
    <xf numFmtId="0" fontId="0" fillId="9" borderId="61" xfId="0" applyFill="1" applyBorder="1" applyProtection="1">
      <protection hidden="1"/>
    </xf>
    <xf numFmtId="0" fontId="0" fillId="11" borderId="53" xfId="0" applyFill="1" applyBorder="1" applyAlignment="1" applyProtection="1">
      <alignment wrapText="1"/>
      <protection hidden="1"/>
    </xf>
    <xf numFmtId="0" fontId="0" fillId="11" borderId="52" xfId="0" applyFill="1" applyBorder="1" applyProtection="1">
      <protection hidden="1"/>
    </xf>
    <xf numFmtId="0" fontId="0" fillId="9" borderId="58" xfId="0" applyFill="1" applyBorder="1" applyProtection="1">
      <protection hidden="1"/>
    </xf>
    <xf numFmtId="0" fontId="0" fillId="9" borderId="57" xfId="0" applyFill="1" applyBorder="1" applyProtection="1">
      <protection hidden="1"/>
    </xf>
    <xf numFmtId="0" fontId="0" fillId="9" borderId="28" xfId="0" applyFill="1" applyBorder="1" applyProtection="1">
      <protection hidden="1"/>
    </xf>
    <xf numFmtId="0" fontId="0" fillId="11" borderId="57" xfId="0" applyFill="1" applyBorder="1" applyAlignment="1" applyProtection="1">
      <alignment wrapText="1"/>
      <protection hidden="1"/>
    </xf>
    <xf numFmtId="0" fontId="0" fillId="11" borderId="58" xfId="0" applyFill="1" applyBorder="1" applyAlignment="1" applyProtection="1">
      <alignment wrapText="1"/>
      <protection hidden="1"/>
    </xf>
    <xf numFmtId="0" fontId="0" fillId="9" borderId="57" xfId="0" applyFill="1" applyBorder="1" applyAlignment="1" applyProtection="1">
      <alignment wrapText="1"/>
      <protection hidden="1"/>
    </xf>
    <xf numFmtId="0" fontId="0" fillId="9" borderId="58" xfId="0" applyFill="1" applyBorder="1" applyAlignment="1" applyProtection="1">
      <alignment wrapText="1"/>
      <protection hidden="1"/>
    </xf>
    <xf numFmtId="2" fontId="0" fillId="12" borderId="54" xfId="0" applyNumberFormat="1" applyFill="1" applyBorder="1" applyAlignment="1" applyProtection="1">
      <alignment wrapText="1"/>
      <protection hidden="1"/>
    </xf>
    <xf numFmtId="2" fontId="0" fillId="12" borderId="55" xfId="0" applyNumberFormat="1" applyFill="1" applyBorder="1" applyAlignment="1" applyProtection="1">
      <alignment wrapText="1"/>
      <protection hidden="1"/>
    </xf>
    <xf numFmtId="0" fontId="0" fillId="12" borderId="55" xfId="0" applyFill="1" applyBorder="1" applyAlignment="1" applyProtection="1">
      <alignment wrapText="1"/>
      <protection hidden="1"/>
    </xf>
    <xf numFmtId="0" fontId="0" fillId="12" borderId="56" xfId="0" applyFill="1" applyBorder="1" applyProtection="1">
      <protection hidden="1"/>
    </xf>
    <xf numFmtId="2" fontId="0" fillId="12" borderId="57" xfId="0" applyNumberFormat="1" applyFill="1" applyBorder="1" applyProtection="1">
      <protection hidden="1"/>
    </xf>
    <xf numFmtId="2" fontId="0" fillId="8" borderId="57" xfId="0" applyNumberFormat="1" applyFill="1" applyBorder="1" applyAlignment="1" applyProtection="1">
      <alignment wrapText="1"/>
      <protection hidden="1"/>
    </xf>
    <xf numFmtId="2" fontId="0" fillId="12" borderId="57" xfId="0" applyNumberFormat="1" applyFill="1" applyBorder="1" applyAlignment="1" applyProtection="1">
      <alignment wrapText="1"/>
      <protection hidden="1"/>
    </xf>
    <xf numFmtId="0" fontId="0" fillId="8" borderId="68" xfId="0" applyFill="1" applyBorder="1" applyAlignment="1" applyProtection="1">
      <alignment wrapText="1"/>
      <protection hidden="1"/>
    </xf>
    <xf numFmtId="0" fontId="0" fillId="8" borderId="69" xfId="0" applyFill="1" applyBorder="1" applyProtection="1">
      <protection hidden="1"/>
    </xf>
    <xf numFmtId="0" fontId="0" fillId="12" borderId="70" xfId="0" applyFill="1" applyBorder="1" applyProtection="1">
      <protection hidden="1"/>
    </xf>
    <xf numFmtId="0" fontId="0" fillId="8" borderId="53" xfId="0" applyFill="1" applyBorder="1" applyAlignment="1" applyProtection="1">
      <alignment wrapText="1"/>
      <protection hidden="1"/>
    </xf>
    <xf numFmtId="0" fontId="0" fillId="8" borderId="52" xfId="0" applyFill="1" applyBorder="1" applyProtection="1">
      <protection hidden="1"/>
    </xf>
    <xf numFmtId="0" fontId="0" fillId="12" borderId="58" xfId="0" applyFill="1" applyBorder="1" applyProtection="1">
      <protection hidden="1"/>
    </xf>
    <xf numFmtId="0" fontId="0" fillId="12" borderId="57" xfId="0" applyFill="1" applyBorder="1" applyProtection="1">
      <protection hidden="1"/>
    </xf>
    <xf numFmtId="0" fontId="0" fillId="12" borderId="28" xfId="0" applyFill="1" applyBorder="1" applyProtection="1">
      <protection hidden="1"/>
    </xf>
    <xf numFmtId="0" fontId="0" fillId="8" borderId="57" xfId="0" applyFill="1" applyBorder="1" applyAlignment="1" applyProtection="1">
      <alignment wrapText="1"/>
      <protection hidden="1"/>
    </xf>
    <xf numFmtId="0" fontId="0" fillId="8" borderId="58" xfId="0" applyFill="1" applyBorder="1" applyAlignment="1" applyProtection="1">
      <alignment wrapText="1"/>
      <protection hidden="1"/>
    </xf>
    <xf numFmtId="0" fontId="0" fillId="12" borderId="57" xfId="0" applyFill="1" applyBorder="1" applyAlignment="1" applyProtection="1">
      <alignment wrapText="1"/>
      <protection hidden="1"/>
    </xf>
    <xf numFmtId="0" fontId="0" fillId="12" borderId="58" xfId="0" applyFill="1" applyBorder="1" applyAlignment="1" applyProtection="1">
      <alignment wrapText="1"/>
      <protection hidden="1"/>
    </xf>
    <xf numFmtId="164" fontId="16" fillId="13" borderId="54" xfId="0" applyNumberFormat="1" applyFont="1" applyFill="1" applyBorder="1" applyAlignment="1" applyProtection="1">
      <alignment wrapText="1"/>
      <protection hidden="1"/>
    </xf>
    <xf numFmtId="2" fontId="16" fillId="13" borderId="55" xfId="0" applyNumberFormat="1" applyFont="1" applyFill="1" applyBorder="1" applyAlignment="1" applyProtection="1">
      <alignment wrapText="1"/>
      <protection hidden="1"/>
    </xf>
    <xf numFmtId="164" fontId="16" fillId="13" borderId="55" xfId="0" applyNumberFormat="1" applyFont="1" applyFill="1" applyBorder="1" applyAlignment="1" applyProtection="1">
      <alignment wrapText="1"/>
      <protection hidden="1"/>
    </xf>
    <xf numFmtId="0" fontId="0" fillId="13" borderId="55" xfId="0" applyFill="1" applyBorder="1" applyAlignment="1" applyProtection="1">
      <alignment wrapText="1"/>
      <protection hidden="1"/>
    </xf>
    <xf numFmtId="0" fontId="0" fillId="13" borderId="55" xfId="0" applyFill="1" applyBorder="1" applyAlignment="1" applyProtection="1">
      <alignment horizontal="center" wrapText="1"/>
      <protection hidden="1"/>
    </xf>
    <xf numFmtId="0" fontId="0" fillId="13" borderId="56" xfId="0" applyFill="1" applyBorder="1" applyProtection="1">
      <protection hidden="1"/>
    </xf>
    <xf numFmtId="2" fontId="0" fillId="13" borderId="57" xfId="0" applyNumberFormat="1" applyFill="1" applyBorder="1" applyProtection="1">
      <protection hidden="1"/>
    </xf>
    <xf numFmtId="2" fontId="0" fillId="0" borderId="58" xfId="0" applyNumberFormat="1" applyBorder="1" applyProtection="1">
      <protection locked="0" hidden="1"/>
    </xf>
    <xf numFmtId="2" fontId="0" fillId="5" borderId="57" xfId="0" applyNumberFormat="1" applyFill="1" applyBorder="1" applyProtection="1">
      <protection hidden="1"/>
    </xf>
    <xf numFmtId="0" fontId="0" fillId="5" borderId="59" xfId="0" applyFill="1" applyBorder="1" applyAlignment="1" applyProtection="1">
      <alignment horizontal="center"/>
      <protection hidden="1"/>
    </xf>
    <xf numFmtId="0" fontId="0" fillId="5" borderId="60" xfId="0" applyFill="1" applyBorder="1" applyProtection="1">
      <protection hidden="1"/>
    </xf>
    <xf numFmtId="0" fontId="0" fillId="13" borderId="61" xfId="0" applyFill="1" applyBorder="1" applyProtection="1">
      <protection hidden="1"/>
    </xf>
    <xf numFmtId="0" fontId="0" fillId="5" borderId="53" xfId="0" applyFill="1" applyBorder="1" applyAlignment="1" applyProtection="1">
      <alignment horizontal="center"/>
      <protection hidden="1"/>
    </xf>
    <xf numFmtId="0" fontId="0" fillId="5" borderId="52" xfId="0" applyFill="1" applyBorder="1" applyProtection="1">
      <protection hidden="1"/>
    </xf>
    <xf numFmtId="0" fontId="0" fillId="13" borderId="58" xfId="0" applyFill="1" applyBorder="1" applyProtection="1">
      <protection hidden="1"/>
    </xf>
    <xf numFmtId="0" fontId="0" fillId="13" borderId="57" xfId="0" applyFill="1" applyBorder="1" applyProtection="1">
      <protection hidden="1"/>
    </xf>
    <xf numFmtId="0" fontId="0" fillId="13" borderId="28" xfId="0" applyFill="1" applyBorder="1" applyProtection="1">
      <protection hidden="1"/>
    </xf>
    <xf numFmtId="0" fontId="0" fillId="5" borderId="57" xfId="0" applyFill="1" applyBorder="1" applyProtection="1">
      <protection hidden="1"/>
    </xf>
    <xf numFmtId="0" fontId="0" fillId="5" borderId="58" xfId="0" applyFill="1" applyBorder="1" applyProtection="1">
      <protection hidden="1"/>
    </xf>
    <xf numFmtId="0" fontId="0" fillId="5" borderId="51" xfId="0" applyFill="1" applyBorder="1" applyProtection="1">
      <protection hidden="1"/>
    </xf>
    <xf numFmtId="2" fontId="0" fillId="5" borderId="60" xfId="0" applyNumberFormat="1" applyFill="1" applyBorder="1" applyProtection="1">
      <protection hidden="1"/>
    </xf>
    <xf numFmtId="2" fontId="0" fillId="5" borderId="59" xfId="0" applyNumberFormat="1" applyFill="1" applyBorder="1" applyProtection="1">
      <protection hidden="1"/>
    </xf>
    <xf numFmtId="2" fontId="0" fillId="5" borderId="59" xfId="0" applyNumberFormat="1" applyFill="1" applyBorder="1" applyAlignment="1" applyProtection="1">
      <alignment wrapText="1"/>
      <protection hidden="1"/>
    </xf>
    <xf numFmtId="0" fontId="0" fillId="5" borderId="60" xfId="0" applyFill="1" applyBorder="1" applyAlignment="1" applyProtection="1">
      <alignment wrapText="1"/>
      <protection hidden="1"/>
    </xf>
    <xf numFmtId="0" fontId="0" fillId="5" borderId="61" xfId="0" applyFill="1" applyBorder="1" applyAlignment="1" applyProtection="1">
      <alignment wrapText="1"/>
      <protection hidden="1"/>
    </xf>
    <xf numFmtId="0" fontId="0" fillId="5" borderId="26" xfId="0" applyFill="1" applyBorder="1" applyProtection="1">
      <protection hidden="1"/>
    </xf>
    <xf numFmtId="2" fontId="0" fillId="5" borderId="78" xfId="0" applyNumberFormat="1" applyFill="1" applyBorder="1" applyProtection="1">
      <protection hidden="1"/>
    </xf>
    <xf numFmtId="2" fontId="0" fillId="5" borderId="52" xfId="0" applyNumberFormat="1" applyFill="1" applyBorder="1" applyProtection="1">
      <protection hidden="1"/>
    </xf>
    <xf numFmtId="2" fontId="0" fillId="5" borderId="53" xfId="0" applyNumberFormat="1" applyFill="1" applyBorder="1" applyProtection="1">
      <protection hidden="1"/>
    </xf>
    <xf numFmtId="2" fontId="0" fillId="0" borderId="68" xfId="5" applyNumberFormat="1" applyFont="1" applyFill="1" applyBorder="1" applyAlignment="1" applyProtection="1">
      <alignment wrapText="1"/>
      <protection locked="0" hidden="1"/>
    </xf>
    <xf numFmtId="0" fontId="1" fillId="0" borderId="73" xfId="2" applyFont="1" applyFill="1" applyBorder="1" applyProtection="1">
      <protection locked="0" hidden="1"/>
    </xf>
    <xf numFmtId="2" fontId="0" fillId="0" borderId="52" xfId="5" applyNumberFormat="1" applyFont="1" applyFill="1" applyBorder="1" applyAlignment="1" applyProtection="1">
      <alignment wrapText="1"/>
      <protection locked="0" hidden="1"/>
    </xf>
    <xf numFmtId="2" fontId="0" fillId="0" borderId="69" xfId="5" applyNumberFormat="1" applyFont="1" applyFill="1" applyBorder="1" applyAlignment="1" applyProtection="1">
      <alignment wrapText="1"/>
      <protection locked="0" hidden="1"/>
    </xf>
    <xf numFmtId="0" fontId="0" fillId="0" borderId="69" xfId="0" applyBorder="1" applyAlignment="1" applyProtection="1">
      <alignment wrapText="1"/>
      <protection locked="0" hidden="1"/>
    </xf>
    <xf numFmtId="0" fontId="0" fillId="0" borderId="70" xfId="0" applyBorder="1" applyAlignment="1" applyProtection="1">
      <alignment wrapText="1"/>
      <protection locked="0" hidden="1"/>
    </xf>
    <xf numFmtId="0" fontId="0" fillId="5" borderId="25" xfId="0" applyFill="1" applyBorder="1" applyAlignment="1" applyProtection="1">
      <alignment horizontal="center"/>
      <protection hidden="1"/>
    </xf>
    <xf numFmtId="2" fontId="0" fillId="0" borderId="53" xfId="5" applyNumberFormat="1" applyFont="1" applyFill="1" applyBorder="1" applyAlignment="1" applyProtection="1">
      <alignment wrapText="1"/>
      <protection locked="0" hidden="1"/>
    </xf>
    <xf numFmtId="0" fontId="0" fillId="0" borderId="52" xfId="0" applyBorder="1" applyAlignment="1" applyProtection="1">
      <alignment wrapText="1"/>
      <protection locked="0" hidden="1"/>
    </xf>
    <xf numFmtId="0" fontId="0" fillId="0" borderId="58" xfId="0" applyBorder="1" applyAlignment="1" applyProtection="1">
      <alignment wrapText="1"/>
      <protection locked="0" hidden="1"/>
    </xf>
    <xf numFmtId="2" fontId="0" fillId="5" borderId="72" xfId="0" applyNumberFormat="1" applyFill="1" applyBorder="1" applyProtection="1">
      <protection hidden="1"/>
    </xf>
    <xf numFmtId="2" fontId="0" fillId="0" borderId="72" xfId="5" applyNumberFormat="1" applyFont="1" applyFill="1" applyBorder="1" applyAlignment="1" applyProtection="1">
      <alignment wrapText="1"/>
      <protection locked="0" hidden="1"/>
    </xf>
    <xf numFmtId="2" fontId="0" fillId="0" borderId="73" xfId="5" applyNumberFormat="1" applyFont="1" applyFill="1" applyBorder="1" applyAlignment="1" applyProtection="1">
      <alignment wrapText="1"/>
      <protection locked="0" hidden="1"/>
    </xf>
    <xf numFmtId="0" fontId="0" fillId="0" borderId="73" xfId="0" applyBorder="1" applyAlignment="1" applyProtection="1">
      <alignment wrapText="1"/>
      <protection locked="0" hidden="1"/>
    </xf>
    <xf numFmtId="0" fontId="0" fillId="0" borderId="74" xfId="0" applyBorder="1" applyAlignment="1" applyProtection="1">
      <alignment wrapText="1"/>
      <protection locked="0" hidden="1"/>
    </xf>
    <xf numFmtId="0" fontId="16" fillId="5" borderId="79" xfId="0" applyFont="1" applyFill="1" applyBorder="1" applyAlignment="1" applyProtection="1">
      <alignment wrapText="1"/>
      <protection hidden="1"/>
    </xf>
    <xf numFmtId="0" fontId="16" fillId="5" borderId="19" xfId="0" applyFont="1" applyFill="1" applyBorder="1" applyAlignment="1" applyProtection="1">
      <alignment wrapText="1"/>
      <protection hidden="1"/>
    </xf>
    <xf numFmtId="0" fontId="16" fillId="5" borderId="54" xfId="0" applyFont="1" applyFill="1" applyBorder="1" applyAlignment="1" applyProtection="1">
      <alignment wrapText="1"/>
      <protection hidden="1"/>
    </xf>
    <xf numFmtId="0" fontId="16" fillId="5" borderId="55" xfId="0" applyFont="1" applyFill="1" applyBorder="1" applyAlignment="1" applyProtection="1">
      <alignment wrapText="1"/>
      <protection hidden="1"/>
    </xf>
    <xf numFmtId="0" fontId="16" fillId="5" borderId="56" xfId="0" applyFont="1" applyFill="1" applyBorder="1" applyAlignment="1" applyProtection="1">
      <alignment wrapText="1"/>
      <protection hidden="1"/>
    </xf>
    <xf numFmtId="0" fontId="0" fillId="5" borderId="79" xfId="0" applyFill="1" applyBorder="1" applyAlignment="1" applyProtection="1">
      <alignment horizontal="center" wrapText="1"/>
      <protection hidden="1"/>
    </xf>
    <xf numFmtId="0" fontId="17" fillId="11" borderId="2" xfId="2" applyFont="1" applyFill="1" applyBorder="1" applyAlignment="1" applyProtection="1">
      <alignment horizontal="right" vertical="center" wrapText="1"/>
      <protection locked="0" hidden="1"/>
    </xf>
    <xf numFmtId="0" fontId="19" fillId="5" borderId="10" xfId="2" applyFont="1" applyFill="1" applyBorder="1"/>
    <xf numFmtId="0" fontId="19" fillId="5" borderId="13" xfId="2" applyFont="1" applyFill="1" applyBorder="1"/>
    <xf numFmtId="0" fontId="26" fillId="0" borderId="6" xfId="2" applyFont="1" applyFill="1" applyBorder="1" applyAlignment="1" applyProtection="1">
      <alignment wrapText="1"/>
      <protection locked="0" hidden="1"/>
    </xf>
    <xf numFmtId="0" fontId="26" fillId="0" borderId="7" xfId="2" applyFont="1" applyFill="1" applyBorder="1" applyAlignment="1" applyProtection="1">
      <alignment horizontal="center" vertical="center" wrapText="1"/>
      <protection locked="0" hidden="1"/>
    </xf>
    <xf numFmtId="0" fontId="26" fillId="0" borderId="82" xfId="2" applyFont="1" applyFill="1" applyBorder="1" applyAlignment="1" applyProtection="1">
      <alignment horizontal="center" vertical="center" wrapText="1"/>
      <protection locked="0" hidden="1"/>
    </xf>
    <xf numFmtId="0" fontId="26" fillId="0" borderId="8" xfId="2" applyFont="1" applyFill="1" applyBorder="1" applyAlignment="1" applyProtection="1">
      <alignment horizontal="center" vertical="center" wrapText="1"/>
      <protection locked="0" hidden="1"/>
    </xf>
    <xf numFmtId="0" fontId="25" fillId="0" borderId="11" xfId="2" applyFont="1" applyFill="1" applyBorder="1" applyAlignment="1" applyProtection="1">
      <alignment vertical="center" wrapText="1"/>
    </xf>
    <xf numFmtId="0" fontId="25" fillId="0" borderId="16" xfId="2" applyFont="1" applyFill="1" applyBorder="1" applyAlignment="1" applyProtection="1">
      <alignment horizontal="center" vertical="center" wrapText="1"/>
    </xf>
    <xf numFmtId="0" fontId="25" fillId="5" borderId="83" xfId="2" applyFont="1" applyFill="1" applyBorder="1" applyAlignment="1" applyProtection="1">
      <alignment horizontal="center" vertical="center"/>
      <protection locked="0"/>
    </xf>
    <xf numFmtId="0" fontId="26" fillId="0" borderId="84" xfId="2" applyFont="1" applyFill="1" applyBorder="1" applyAlignment="1" applyProtection="1">
      <alignment horizontal="center" vertical="center" wrapText="1"/>
    </xf>
    <xf numFmtId="0" fontId="26" fillId="0" borderId="85" xfId="2" applyFont="1" applyFill="1" applyBorder="1" applyAlignment="1" applyProtection="1">
      <alignment horizontal="center" vertical="center" wrapText="1"/>
    </xf>
    <xf numFmtId="0" fontId="21" fillId="0" borderId="6" xfId="2" applyFont="1" applyFill="1" applyBorder="1" applyAlignment="1" applyProtection="1">
      <alignment vertical="center" wrapText="1"/>
      <protection hidden="1"/>
    </xf>
    <xf numFmtId="0" fontId="21" fillId="0" borderId="9" xfId="2" applyFont="1" applyFill="1" applyBorder="1" applyAlignment="1" applyProtection="1">
      <alignment vertical="center" wrapText="1"/>
      <protection hidden="1"/>
    </xf>
    <xf numFmtId="0" fontId="25" fillId="6" borderId="11" xfId="2" applyFont="1" applyFill="1" applyBorder="1" applyAlignment="1">
      <alignment vertical="center" wrapText="1"/>
    </xf>
    <xf numFmtId="0" fontId="22" fillId="5" borderId="7" xfId="3" applyFont="1" applyFill="1" applyBorder="1" applyAlignment="1" applyProtection="1">
      <alignment horizontal="left" vertical="center" wrapText="1"/>
      <protection locked="0" hidden="1"/>
    </xf>
    <xf numFmtId="0" fontId="22" fillId="5" borderId="8" xfId="3" applyFont="1" applyFill="1" applyBorder="1" applyAlignment="1" applyProtection="1">
      <alignment horizontal="left" vertical="center" wrapText="1"/>
      <protection locked="0" hidden="1"/>
    </xf>
    <xf numFmtId="0" fontId="7" fillId="6" borderId="0" xfId="1" applyFont="1" applyFill="1" applyBorder="1" applyAlignment="1">
      <alignment horizontal="center"/>
    </xf>
    <xf numFmtId="0" fontId="13" fillId="6" borderId="2" xfId="2" applyFont="1" applyFill="1" applyBorder="1" applyAlignment="1">
      <alignment horizontal="center" vertical="center" wrapText="1"/>
    </xf>
    <xf numFmtId="0" fontId="13" fillId="6" borderId="3" xfId="2" applyFont="1" applyFill="1" applyBorder="1" applyAlignment="1">
      <alignment horizontal="center" vertical="center" wrapText="1"/>
    </xf>
    <xf numFmtId="0" fontId="13" fillId="6" borderId="4" xfId="2" applyFont="1" applyFill="1" applyBorder="1" applyAlignment="1">
      <alignment horizontal="center" vertical="center" wrapText="1"/>
    </xf>
    <xf numFmtId="0" fontId="8" fillId="6" borderId="5" xfId="2" applyFont="1" applyFill="1" applyBorder="1" applyAlignment="1">
      <alignment horizontal="center"/>
    </xf>
    <xf numFmtId="0" fontId="5" fillId="6" borderId="37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5" fillId="6" borderId="34" xfId="0" applyFont="1" applyFill="1" applyBorder="1" applyAlignment="1">
      <alignment horizontal="center"/>
    </xf>
    <xf numFmtId="0" fontId="8" fillId="6" borderId="44" xfId="2" applyFont="1" applyFill="1" applyBorder="1" applyAlignment="1">
      <alignment horizontal="center"/>
    </xf>
    <xf numFmtId="0" fontId="8" fillId="6" borderId="20" xfId="2" applyFont="1" applyFill="1" applyBorder="1" applyAlignment="1">
      <alignment horizontal="center"/>
    </xf>
    <xf numFmtId="0" fontId="8" fillId="6" borderId="45" xfId="2" applyFont="1" applyFill="1" applyBorder="1" applyAlignment="1">
      <alignment horizontal="center"/>
    </xf>
    <xf numFmtId="0" fontId="22" fillId="5" borderId="1" xfId="3" applyFont="1" applyFill="1" applyBorder="1" applyAlignment="1" applyProtection="1">
      <alignment horizontal="left" vertical="center" wrapText="1"/>
      <protection locked="0" hidden="1"/>
    </xf>
    <xf numFmtId="0" fontId="22" fillId="5" borderId="10" xfId="3" applyFont="1" applyFill="1" applyBorder="1" applyAlignment="1" applyProtection="1">
      <alignment horizontal="left" vertical="center" wrapText="1"/>
      <protection locked="0" hidden="1"/>
    </xf>
    <xf numFmtId="0" fontId="3" fillId="11" borderId="44" xfId="2" applyFont="1" applyFill="1" applyBorder="1" applyAlignment="1" applyProtection="1">
      <alignment horizontal="left" vertical="center" wrapText="1"/>
      <protection locked="0" hidden="1"/>
    </xf>
    <xf numFmtId="0" fontId="3" fillId="11" borderId="20" xfId="2" applyFont="1" applyFill="1" applyBorder="1" applyAlignment="1" applyProtection="1">
      <alignment horizontal="left" vertical="center" wrapText="1"/>
      <protection locked="0" hidden="1"/>
    </xf>
    <xf numFmtId="0" fontId="3" fillId="11" borderId="21" xfId="2" applyFont="1" applyFill="1" applyBorder="1" applyAlignment="1" applyProtection="1">
      <alignment horizontal="left" vertical="center" wrapText="1"/>
      <protection locked="0" hidden="1"/>
    </xf>
    <xf numFmtId="0" fontId="23" fillId="5" borderId="46" xfId="3" applyFont="1" applyFill="1" applyBorder="1" applyAlignment="1" applyProtection="1">
      <alignment vertical="center" wrapText="1"/>
      <protection locked="0"/>
    </xf>
    <xf numFmtId="0" fontId="23" fillId="5" borderId="48" xfId="3" applyFont="1" applyFill="1" applyBorder="1" applyAlignment="1" applyProtection="1">
      <alignment vertical="center" wrapText="1"/>
      <protection locked="0"/>
    </xf>
    <xf numFmtId="0" fontId="27" fillId="6" borderId="46" xfId="2" applyFont="1" applyFill="1" applyBorder="1" applyAlignment="1">
      <alignment horizontal="center" vertical="center" wrapText="1"/>
    </xf>
    <xf numFmtId="0" fontId="27" fillId="6" borderId="47" xfId="2" applyFont="1" applyFill="1" applyBorder="1" applyAlignment="1">
      <alignment horizontal="center" vertical="center" wrapText="1"/>
    </xf>
    <xf numFmtId="0" fontId="19" fillId="6" borderId="44" xfId="2" applyFont="1" applyFill="1" applyBorder="1" applyAlignment="1">
      <alignment horizontal="center"/>
    </xf>
    <xf numFmtId="0" fontId="19" fillId="6" borderId="20" xfId="2" applyFont="1" applyFill="1" applyBorder="1" applyAlignment="1">
      <alignment horizontal="center"/>
    </xf>
    <xf numFmtId="0" fontId="19" fillId="6" borderId="45" xfId="2" applyFont="1" applyFill="1" applyBorder="1" applyAlignment="1">
      <alignment horizontal="center"/>
    </xf>
    <xf numFmtId="0" fontId="3" fillId="6" borderId="43" xfId="2" applyFont="1" applyFill="1" applyBorder="1" applyAlignment="1">
      <alignment horizontal="center" vertical="center" wrapText="1"/>
    </xf>
    <xf numFmtId="0" fontId="3" fillId="6" borderId="41" xfId="2" applyFont="1" applyFill="1" applyBorder="1" applyAlignment="1">
      <alignment horizontal="center" vertical="center" wrapText="1"/>
    </xf>
    <xf numFmtId="0" fontId="3" fillId="6" borderId="42" xfId="2" applyFont="1" applyFill="1" applyBorder="1" applyAlignment="1">
      <alignment horizontal="center" vertical="center" wrapText="1"/>
    </xf>
    <xf numFmtId="0" fontId="20" fillId="6" borderId="39" xfId="0" applyFont="1" applyFill="1" applyBorder="1" applyAlignment="1">
      <alignment horizontal="center"/>
    </xf>
    <xf numFmtId="0" fontId="20" fillId="6" borderId="18" xfId="0" applyFont="1" applyFill="1" applyBorder="1" applyAlignment="1">
      <alignment horizontal="center"/>
    </xf>
    <xf numFmtId="0" fontId="20" fillId="6" borderId="40" xfId="0" applyFont="1" applyFill="1" applyBorder="1" applyAlignment="1">
      <alignment horizontal="center"/>
    </xf>
    <xf numFmtId="0" fontId="25" fillId="5" borderId="6" xfId="2" applyFont="1" applyFill="1" applyBorder="1" applyAlignment="1" applyProtection="1">
      <alignment horizontal="left"/>
      <protection locked="0"/>
    </xf>
    <xf numFmtId="0" fontId="25" fillId="5" borderId="11" xfId="2" applyFont="1" applyFill="1" applyBorder="1" applyAlignment="1" applyProtection="1">
      <alignment horizontal="left"/>
      <protection locked="0"/>
    </xf>
    <xf numFmtId="0" fontId="25" fillId="5" borderId="7" xfId="2" applyFont="1" applyFill="1" applyBorder="1" applyAlignment="1" applyProtection="1">
      <alignment horizontal="left"/>
      <protection locked="0"/>
    </xf>
    <xf numFmtId="0" fontId="25" fillId="5" borderId="12" xfId="2" applyFont="1" applyFill="1" applyBorder="1" applyAlignment="1" applyProtection="1">
      <alignment horizontal="left"/>
      <protection locked="0"/>
    </xf>
    <xf numFmtId="0" fontId="25" fillId="5" borderId="14" xfId="2" applyFont="1" applyFill="1" applyBorder="1" applyAlignment="1" applyProtection="1">
      <alignment horizontal="center"/>
      <protection locked="0"/>
    </xf>
    <xf numFmtId="0" fontId="25" fillId="5" borderId="15" xfId="2" applyFont="1" applyFill="1" applyBorder="1" applyAlignment="1" applyProtection="1">
      <alignment horizontal="center"/>
      <protection locked="0"/>
    </xf>
    <xf numFmtId="0" fontId="25" fillId="5" borderId="16" xfId="2" applyFont="1" applyFill="1" applyBorder="1" applyAlignment="1" applyProtection="1">
      <alignment horizontal="center"/>
      <protection locked="0"/>
    </xf>
    <xf numFmtId="0" fontId="25" fillId="5" borderId="17" xfId="2" applyFont="1" applyFill="1" applyBorder="1" applyAlignment="1" applyProtection="1">
      <alignment horizontal="center"/>
      <protection locked="0"/>
    </xf>
    <xf numFmtId="0" fontId="15" fillId="7" borderId="19" xfId="2" applyFont="1" applyFill="1" applyBorder="1" applyAlignment="1">
      <alignment horizontal="center" vertical="center" wrapText="1"/>
    </xf>
    <xf numFmtId="0" fontId="15" fillId="7" borderId="20" xfId="2" applyFont="1" applyFill="1" applyBorder="1" applyAlignment="1">
      <alignment horizontal="center" vertical="center" wrapText="1"/>
    </xf>
    <xf numFmtId="0" fontId="15" fillId="7" borderId="21" xfId="2" applyFont="1" applyFill="1" applyBorder="1" applyAlignment="1">
      <alignment horizontal="center" vertical="center" wrapText="1"/>
    </xf>
    <xf numFmtId="3" fontId="24" fillId="5" borderId="49" xfId="2" applyNumberFormat="1" applyFont="1" applyFill="1" applyBorder="1" applyAlignment="1" applyProtection="1">
      <alignment horizontal="center" vertical="center"/>
      <protection locked="0"/>
    </xf>
    <xf numFmtId="3" fontId="24" fillId="5" borderId="17" xfId="2" applyNumberFormat="1" applyFont="1" applyFill="1" applyBorder="1" applyAlignment="1" applyProtection="1">
      <alignment horizontal="center" vertical="center"/>
      <protection locked="0"/>
    </xf>
    <xf numFmtId="0" fontId="25" fillId="0" borderId="31" xfId="2" applyFont="1" applyFill="1" applyBorder="1" applyAlignment="1">
      <alignment horizontal="left" vertical="center" wrapText="1"/>
    </xf>
    <xf numFmtId="0" fontId="25" fillId="0" borderId="32" xfId="2" applyFont="1" applyFill="1" applyBorder="1" applyAlignment="1">
      <alignment horizontal="left" vertical="center" wrapText="1"/>
    </xf>
    <xf numFmtId="0" fontId="25" fillId="0" borderId="33" xfId="2" applyFont="1" applyFill="1" applyBorder="1" applyAlignment="1">
      <alignment horizontal="left" vertical="center" wrapText="1"/>
    </xf>
    <xf numFmtId="0" fontId="16" fillId="6" borderId="80" xfId="2" applyFont="1" applyFill="1" applyBorder="1" applyAlignment="1">
      <alignment horizontal="center" vertical="center" wrapText="1"/>
    </xf>
    <xf numFmtId="0" fontId="16" fillId="6" borderId="81" xfId="2" applyFont="1" applyFill="1" applyBorder="1" applyAlignment="1">
      <alignment horizontal="center" vertical="center" wrapText="1"/>
    </xf>
    <xf numFmtId="0" fontId="16" fillId="6" borderId="63" xfId="2" applyFont="1" applyFill="1" applyBorder="1" applyAlignment="1">
      <alignment horizontal="center" vertical="center" wrapText="1"/>
    </xf>
    <xf numFmtId="0" fontId="14" fillId="6" borderId="38" xfId="2" applyFont="1" applyFill="1" applyBorder="1" applyAlignment="1">
      <alignment horizontal="left" vertical="center" wrapText="1"/>
    </xf>
    <xf numFmtId="0" fontId="14" fillId="6" borderId="30" xfId="2" applyFont="1" applyFill="1" applyBorder="1" applyAlignment="1">
      <alignment horizontal="left" vertical="center" wrapText="1"/>
    </xf>
    <xf numFmtId="0" fontId="14" fillId="6" borderId="35" xfId="2" applyFont="1" applyFill="1" applyBorder="1" applyAlignment="1">
      <alignment horizontal="left" vertical="center" wrapText="1"/>
    </xf>
    <xf numFmtId="0" fontId="24" fillId="6" borderId="50" xfId="2" applyFont="1" applyFill="1" applyBorder="1" applyAlignment="1">
      <alignment horizontal="center" vertical="center" wrapText="1"/>
    </xf>
    <xf numFmtId="0" fontId="24" fillId="6" borderId="15" xfId="2" applyFont="1" applyFill="1" applyBorder="1" applyAlignment="1">
      <alignment horizontal="center" vertical="center" wrapText="1"/>
    </xf>
    <xf numFmtId="0" fontId="23" fillId="6" borderId="27" xfId="2" applyFont="1" applyFill="1" applyBorder="1" applyAlignment="1">
      <alignment horizontal="center" vertical="center" wrapText="1"/>
    </xf>
    <xf numFmtId="0" fontId="23" fillId="6" borderId="22" xfId="2" applyFont="1" applyFill="1" applyBorder="1" applyAlignment="1">
      <alignment horizontal="center" vertical="center" wrapText="1"/>
    </xf>
    <xf numFmtId="0" fontId="23" fillId="6" borderId="23" xfId="2" applyFont="1" applyFill="1" applyBorder="1" applyAlignment="1">
      <alignment horizontal="center" vertical="center" wrapText="1"/>
    </xf>
    <xf numFmtId="0" fontId="25" fillId="6" borderId="27" xfId="2" applyFont="1" applyFill="1" applyBorder="1" applyAlignment="1">
      <alignment horizontal="center" vertical="center" wrapText="1"/>
    </xf>
    <xf numFmtId="0" fontId="25" fillId="6" borderId="22" xfId="2" applyFont="1" applyFill="1" applyBorder="1" applyAlignment="1">
      <alignment horizontal="center" vertical="center" wrapText="1"/>
    </xf>
    <xf numFmtId="0" fontId="25" fillId="6" borderId="23" xfId="2" applyFont="1" applyFill="1" applyBorder="1" applyAlignment="1">
      <alignment horizontal="center" vertical="center" wrapText="1"/>
    </xf>
    <xf numFmtId="0" fontId="25" fillId="6" borderId="9" xfId="2" applyFont="1" applyFill="1" applyBorder="1" applyAlignment="1">
      <alignment horizontal="center" vertical="center" wrapText="1"/>
    </xf>
    <xf numFmtId="0" fontId="25" fillId="6" borderId="1" xfId="2" applyFont="1" applyFill="1" applyAlignment="1">
      <alignment horizontal="center" vertical="center" wrapText="1"/>
    </xf>
    <xf numFmtId="0" fontId="25" fillId="6" borderId="11" xfId="2" applyFont="1" applyFill="1" applyBorder="1" applyAlignment="1">
      <alignment horizontal="center" vertical="center" wrapText="1"/>
    </xf>
    <xf numFmtId="0" fontId="25" fillId="6" borderId="12" xfId="2" applyFont="1" applyFill="1" applyBorder="1" applyAlignment="1">
      <alignment horizontal="center" vertical="center" wrapText="1"/>
    </xf>
    <xf numFmtId="0" fontId="18" fillId="13" borderId="19" xfId="0" applyFont="1" applyFill="1" applyBorder="1" applyAlignment="1" applyProtection="1">
      <alignment horizontal="center" vertical="center"/>
      <protection hidden="1"/>
    </xf>
    <xf numFmtId="0" fontId="18" fillId="13" borderId="20" xfId="0" applyFont="1" applyFill="1" applyBorder="1" applyAlignment="1" applyProtection="1">
      <alignment horizontal="center" vertical="center"/>
      <protection hidden="1"/>
    </xf>
    <xf numFmtId="0" fontId="18" fillId="13" borderId="21" xfId="0" applyFont="1" applyFill="1" applyBorder="1" applyAlignment="1" applyProtection="1">
      <alignment horizontal="center" vertical="center"/>
      <protection hidden="1"/>
    </xf>
    <xf numFmtId="0" fontId="0" fillId="5" borderId="65" xfId="0" applyFill="1" applyBorder="1" applyAlignment="1" applyProtection="1">
      <alignment horizontal="center" vertical="center"/>
      <protection hidden="1"/>
    </xf>
    <xf numFmtId="0" fontId="0" fillId="5" borderId="53" xfId="0" applyFill="1" applyBorder="1" applyAlignment="1" applyProtection="1">
      <alignment horizontal="center" vertical="center"/>
      <protection hidden="1"/>
    </xf>
    <xf numFmtId="0" fontId="16" fillId="5" borderId="66" xfId="0" applyFont="1" applyFill="1" applyBorder="1" applyAlignment="1" applyProtection="1">
      <alignment horizontal="left" vertical="center" wrapText="1"/>
      <protection hidden="1"/>
    </xf>
    <xf numFmtId="0" fontId="16" fillId="5" borderId="52" xfId="0" applyFont="1" applyFill="1" applyBorder="1" applyAlignment="1" applyProtection="1">
      <alignment horizontal="left" vertical="center" wrapText="1"/>
      <protection hidden="1"/>
    </xf>
    <xf numFmtId="0" fontId="18" fillId="12" borderId="56" xfId="0" applyFont="1" applyFill="1" applyBorder="1" applyAlignment="1" applyProtection="1">
      <alignment horizontal="center" vertical="center"/>
      <protection hidden="1"/>
    </xf>
    <xf numFmtId="0" fontId="18" fillId="12" borderId="55" xfId="0" applyFont="1" applyFill="1" applyBorder="1" applyAlignment="1" applyProtection="1">
      <alignment horizontal="center" vertical="center"/>
      <protection hidden="1"/>
    </xf>
    <xf numFmtId="0" fontId="18" fillId="12" borderId="54" xfId="0" applyFont="1" applyFill="1" applyBorder="1" applyAlignment="1" applyProtection="1">
      <alignment horizontal="center" vertical="center"/>
      <protection hidden="1"/>
    </xf>
    <xf numFmtId="0" fontId="0" fillId="12" borderId="74" xfId="0" applyFill="1" applyBorder="1" applyAlignment="1" applyProtection="1">
      <alignment horizontal="center" wrapText="1"/>
      <protection hidden="1"/>
    </xf>
    <xf numFmtId="0" fontId="0" fillId="12" borderId="58" xfId="0" applyFill="1" applyBorder="1" applyAlignment="1" applyProtection="1">
      <alignment horizontal="center" wrapText="1"/>
      <protection hidden="1"/>
    </xf>
    <xf numFmtId="0" fontId="16" fillId="8" borderId="73" xfId="0" applyFont="1" applyFill="1" applyBorder="1" applyAlignment="1" applyProtection="1">
      <alignment horizontal="left" vertical="center" wrapText="1"/>
      <protection hidden="1"/>
    </xf>
    <xf numFmtId="0" fontId="16" fillId="8" borderId="72" xfId="0" applyFont="1" applyFill="1" applyBorder="1" applyAlignment="1" applyProtection="1">
      <alignment horizontal="left" vertical="center" wrapText="1"/>
      <protection hidden="1"/>
    </xf>
    <xf numFmtId="0" fontId="16" fillId="8" borderId="52" xfId="0" applyFont="1" applyFill="1" applyBorder="1" applyAlignment="1" applyProtection="1">
      <alignment horizontal="left" vertical="center" wrapText="1"/>
      <protection hidden="1"/>
    </xf>
    <xf numFmtId="0" fontId="16" fillId="8" borderId="53" xfId="0" applyFont="1" applyFill="1" applyBorder="1" applyAlignment="1" applyProtection="1">
      <alignment horizontal="left" vertical="center" wrapText="1"/>
      <protection hidden="1"/>
    </xf>
    <xf numFmtId="0" fontId="0" fillId="12" borderId="29" xfId="0" applyFill="1" applyBorder="1" applyAlignment="1" applyProtection="1">
      <alignment horizontal="center"/>
      <protection hidden="1"/>
    </xf>
    <xf numFmtId="0" fontId="0" fillId="12" borderId="71" xfId="0" applyFill="1" applyBorder="1" applyAlignment="1" applyProtection="1">
      <alignment horizontal="center"/>
      <protection hidden="1"/>
    </xf>
    <xf numFmtId="0" fontId="0" fillId="8" borderId="64" xfId="0" applyFill="1" applyBorder="1" applyAlignment="1" applyProtection="1">
      <alignment horizontal="center" wrapText="1"/>
      <protection hidden="1"/>
    </xf>
    <xf numFmtId="0" fontId="0" fillId="8" borderId="62" xfId="0" applyFill="1" applyBorder="1" applyAlignment="1" applyProtection="1">
      <alignment horizontal="center" wrapText="1"/>
      <protection hidden="1"/>
    </xf>
    <xf numFmtId="0" fontId="0" fillId="12" borderId="64" xfId="0" applyFill="1" applyBorder="1" applyAlignment="1" applyProtection="1">
      <alignment horizontal="center" wrapText="1"/>
      <protection hidden="1"/>
    </xf>
    <xf numFmtId="0" fontId="0" fillId="12" borderId="62" xfId="0" applyFill="1" applyBorder="1" applyAlignment="1" applyProtection="1">
      <alignment horizontal="center" wrapText="1"/>
      <protection hidden="1"/>
    </xf>
    <xf numFmtId="0" fontId="16" fillId="11" borderId="66" xfId="0" applyFont="1" applyFill="1" applyBorder="1" applyAlignment="1" applyProtection="1">
      <alignment horizontal="left" vertical="center" wrapText="1"/>
      <protection hidden="1"/>
    </xf>
    <xf numFmtId="0" fontId="16" fillId="11" borderId="65" xfId="0" applyFont="1" applyFill="1" applyBorder="1" applyAlignment="1" applyProtection="1">
      <alignment horizontal="left" vertical="center" wrapText="1"/>
      <protection hidden="1"/>
    </xf>
    <xf numFmtId="0" fontId="16" fillId="11" borderId="52" xfId="0" applyFont="1" applyFill="1" applyBorder="1" applyAlignment="1" applyProtection="1">
      <alignment horizontal="left" vertical="center" wrapText="1"/>
      <protection hidden="1"/>
    </xf>
    <xf numFmtId="0" fontId="16" fillId="11" borderId="53" xfId="0" applyFont="1" applyFill="1" applyBorder="1" applyAlignment="1" applyProtection="1">
      <alignment horizontal="left" vertical="center" wrapText="1"/>
      <protection hidden="1"/>
    </xf>
    <xf numFmtId="0" fontId="0" fillId="9" borderId="64" xfId="0" applyFill="1" applyBorder="1" applyAlignment="1" applyProtection="1">
      <alignment horizontal="center" wrapText="1"/>
      <protection hidden="1"/>
    </xf>
    <xf numFmtId="0" fontId="0" fillId="9" borderId="62" xfId="0" applyFill="1" applyBorder="1" applyAlignment="1" applyProtection="1">
      <alignment horizontal="center" wrapText="1"/>
      <protection hidden="1"/>
    </xf>
    <xf numFmtId="0" fontId="0" fillId="11" borderId="64" xfId="0" applyFill="1" applyBorder="1" applyAlignment="1" applyProtection="1">
      <alignment horizontal="center" wrapText="1"/>
      <protection hidden="1"/>
    </xf>
    <xf numFmtId="0" fontId="0" fillId="11" borderId="62" xfId="0" applyFill="1" applyBorder="1" applyAlignment="1" applyProtection="1">
      <alignment horizontal="center" wrapText="1"/>
      <protection hidden="1"/>
    </xf>
    <xf numFmtId="0" fontId="0" fillId="9" borderId="63" xfId="0" applyFill="1" applyBorder="1" applyAlignment="1" applyProtection="1">
      <alignment horizontal="center"/>
      <protection hidden="1"/>
    </xf>
    <xf numFmtId="0" fontId="0" fillId="9" borderId="62" xfId="0" applyFill="1" applyBorder="1" applyAlignment="1" applyProtection="1">
      <alignment horizontal="center"/>
      <protection hidden="1"/>
    </xf>
    <xf numFmtId="0" fontId="18" fillId="13" borderId="77" xfId="0" applyFont="1" applyFill="1" applyBorder="1" applyAlignment="1" applyProtection="1">
      <alignment horizontal="center" vertical="center"/>
      <protection hidden="1"/>
    </xf>
    <xf numFmtId="0" fontId="18" fillId="13" borderId="76" xfId="0" applyFont="1" applyFill="1" applyBorder="1" applyAlignment="1" applyProtection="1">
      <alignment horizontal="center" vertical="center"/>
      <protection hidden="1"/>
    </xf>
    <xf numFmtId="0" fontId="18" fillId="13" borderId="75" xfId="0" applyFont="1" applyFill="1" applyBorder="1" applyAlignment="1" applyProtection="1">
      <alignment horizontal="center" vertical="center"/>
      <protection hidden="1"/>
    </xf>
    <xf numFmtId="0" fontId="0" fillId="13" borderId="64" xfId="0" applyFill="1" applyBorder="1" applyAlignment="1" applyProtection="1">
      <alignment horizontal="center" wrapText="1"/>
      <protection hidden="1"/>
    </xf>
    <xf numFmtId="0" fontId="0" fillId="13" borderId="58" xfId="0" applyFill="1" applyBorder="1" applyAlignment="1" applyProtection="1">
      <alignment horizontal="center" wrapText="1"/>
      <protection hidden="1"/>
    </xf>
    <xf numFmtId="0" fontId="0" fillId="13" borderId="64" xfId="0" applyFill="1" applyBorder="1" applyAlignment="1" applyProtection="1">
      <alignment horizontal="center"/>
      <protection hidden="1"/>
    </xf>
    <xf numFmtId="0" fontId="0" fillId="13" borderId="62" xfId="0" applyFill="1" applyBorder="1" applyAlignment="1" applyProtection="1">
      <alignment horizontal="center"/>
      <protection hidden="1"/>
    </xf>
    <xf numFmtId="0" fontId="0" fillId="5" borderId="64" xfId="0" applyFill="1" applyBorder="1" applyAlignment="1" applyProtection="1">
      <alignment horizontal="center"/>
      <protection hidden="1"/>
    </xf>
    <xf numFmtId="0" fontId="0" fillId="5" borderId="62" xfId="0" applyFill="1" applyBorder="1" applyAlignment="1" applyProtection="1">
      <alignment horizontal="center"/>
      <protection hidden="1"/>
    </xf>
    <xf numFmtId="0" fontId="0" fillId="13" borderId="63" xfId="0" applyFill="1" applyBorder="1" applyAlignment="1" applyProtection="1">
      <alignment horizontal="center"/>
      <protection hidden="1"/>
    </xf>
    <xf numFmtId="0" fontId="18" fillId="9" borderId="67" xfId="0" applyFont="1" applyFill="1" applyBorder="1" applyAlignment="1" applyProtection="1">
      <alignment horizontal="center" vertical="center"/>
      <protection hidden="1"/>
    </xf>
    <xf numFmtId="0" fontId="18" fillId="9" borderId="30" xfId="0" applyFont="1" applyFill="1" applyBorder="1" applyAlignment="1" applyProtection="1">
      <alignment horizontal="center" vertical="center"/>
      <protection hidden="1"/>
    </xf>
    <xf numFmtId="0" fontId="18" fillId="9" borderId="15" xfId="0" applyFont="1" applyFill="1" applyBorder="1" applyAlignment="1" applyProtection="1">
      <alignment horizontal="center" vertical="center"/>
      <protection hidden="1"/>
    </xf>
    <xf numFmtId="0" fontId="0" fillId="9" borderId="58" xfId="0" applyFill="1" applyBorder="1" applyAlignment="1" applyProtection="1">
      <alignment horizontal="center" wrapText="1"/>
      <protection hidden="1"/>
    </xf>
  </cellXfs>
  <cellStyles count="6">
    <cellStyle name="20 % - zvýraznenie3" xfId="3" builtinId="38"/>
    <cellStyle name="Čiarka" xfId="5" builtinId="3"/>
    <cellStyle name="Hypertextové prepojenie" xfId="4" builtinId="8"/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0</xdr:rowOff>
        </xdr:from>
        <xdr:to>
          <xdr:col>6</xdr:col>
          <xdr:colOff>647700</xdr:colOff>
          <xdr:row>14</xdr:row>
          <xdr:rowOff>12700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0</xdr:rowOff>
        </xdr:from>
        <xdr:to>
          <xdr:col>6</xdr:col>
          <xdr:colOff>647700</xdr:colOff>
          <xdr:row>15</xdr:row>
          <xdr:rowOff>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0</xdr:rowOff>
        </xdr:from>
        <xdr:to>
          <xdr:col>6</xdr:col>
          <xdr:colOff>647700</xdr:colOff>
          <xdr:row>17</xdr:row>
          <xdr:rowOff>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1936750</xdr:colOff>
          <xdr:row>16</xdr:row>
          <xdr:rowOff>0</xdr:rowOff>
        </xdr:from>
        <xdr:to>
          <xdr:col>6</xdr:col>
          <xdr:colOff>736600</xdr:colOff>
          <xdr:row>17</xdr:row>
          <xdr:rowOff>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0</xdr:rowOff>
        </xdr:from>
        <xdr:to>
          <xdr:col>6</xdr:col>
          <xdr:colOff>647700</xdr:colOff>
          <xdr:row>16</xdr:row>
          <xdr:rowOff>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6</xdr:col>
          <xdr:colOff>647700</xdr:colOff>
          <xdr:row>13</xdr:row>
          <xdr:rowOff>12700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3798B-427F-4648-944D-E0EA7308ECF2}">
  <sheetPr codeName="Hárok5"/>
  <dimension ref="B1:K86"/>
  <sheetViews>
    <sheetView zoomScaleNormal="100" workbookViewId="0">
      <selection activeCell="C8" sqref="C8"/>
    </sheetView>
  </sheetViews>
  <sheetFormatPr defaultColWidth="9.1796875" defaultRowHeight="14.5"/>
  <cols>
    <col min="1" max="1" width="3" style="21" customWidth="1"/>
    <col min="2" max="2" width="4.7265625" style="21" customWidth="1"/>
    <col min="3" max="3" width="38" style="22" customWidth="1"/>
    <col min="4" max="4" width="19" style="22" customWidth="1"/>
    <col min="5" max="5" width="15.7265625" style="22" customWidth="1"/>
    <col min="6" max="6" width="14.81640625" style="22" customWidth="1"/>
    <col min="7" max="7" width="19.81640625" style="22" customWidth="1"/>
    <col min="8" max="8" width="18.7265625" style="22" customWidth="1"/>
    <col min="9" max="9" width="14" style="21" customWidth="1"/>
    <col min="10" max="10" width="14.7265625" style="21" customWidth="1"/>
    <col min="11" max="11" width="12.81640625" style="21" bestFit="1" customWidth="1"/>
    <col min="12" max="12" width="15" style="21" bestFit="1" customWidth="1"/>
    <col min="13" max="13" width="16.81640625" style="21" customWidth="1"/>
    <col min="14" max="14" width="12.26953125" style="21" customWidth="1"/>
    <col min="15" max="15" width="15.453125" style="21" bestFit="1" customWidth="1"/>
    <col min="16" max="16" width="12.7265625" style="21" customWidth="1"/>
    <col min="17" max="17" width="15.453125" style="21" bestFit="1" customWidth="1"/>
    <col min="18" max="18" width="12.26953125" style="21" bestFit="1" customWidth="1"/>
    <col min="19" max="19" width="15" style="21" bestFit="1" customWidth="1"/>
    <col min="20" max="20" width="12.81640625" style="21" bestFit="1" customWidth="1"/>
    <col min="21" max="21" width="15" style="21" bestFit="1" customWidth="1"/>
    <col min="22" max="16384" width="9.1796875" style="21"/>
  </cols>
  <sheetData>
    <row r="1" spans="2:11" ht="15" thickBot="1"/>
    <row r="2" spans="2:11" ht="36.75" customHeight="1" thickBot="1">
      <c r="B2" s="192" t="s">
        <v>89</v>
      </c>
      <c r="C2" s="193"/>
      <c r="D2" s="193"/>
      <c r="E2" s="193"/>
      <c r="F2" s="193"/>
      <c r="G2" s="193"/>
      <c r="H2" s="193"/>
      <c r="I2" s="193"/>
      <c r="J2" s="193"/>
      <c r="K2" s="194"/>
    </row>
    <row r="3" spans="2:11" ht="44" thickBot="1">
      <c r="B3" s="111" t="s">
        <v>64</v>
      </c>
      <c r="C3" s="110" t="s">
        <v>63</v>
      </c>
      <c r="D3" s="109" t="s">
        <v>88</v>
      </c>
      <c r="E3" s="109" t="s">
        <v>87</v>
      </c>
      <c r="F3" s="109" t="s">
        <v>86</v>
      </c>
      <c r="G3" s="109" t="s">
        <v>85</v>
      </c>
      <c r="H3" s="108" t="s">
        <v>84</v>
      </c>
      <c r="I3" s="107" t="s">
        <v>83</v>
      </c>
      <c r="J3" s="106" t="s">
        <v>82</v>
      </c>
      <c r="K3" s="106" t="s">
        <v>81</v>
      </c>
    </row>
    <row r="4" spans="2:11">
      <c r="B4" s="97">
        <v>1</v>
      </c>
      <c r="C4" s="105" t="s">
        <v>80</v>
      </c>
      <c r="D4" s="104" t="s">
        <v>79</v>
      </c>
      <c r="E4" s="103">
        <v>30000</v>
      </c>
      <c r="F4" s="103">
        <v>0</v>
      </c>
      <c r="G4" s="92" t="s">
        <v>74</v>
      </c>
      <c r="H4" s="102">
        <f>E4</f>
        <v>30000</v>
      </c>
      <c r="I4" s="101">
        <f t="shared" ref="I4:I13" si="0">H4/H$14*100</f>
        <v>33.333333333333329</v>
      </c>
      <c r="J4" s="89">
        <f t="shared" ref="J4:J13" si="1">IF(I4=0,0,(E4-F4)/I4)</f>
        <v>900.00000000000011</v>
      </c>
      <c r="K4" s="88">
        <f t="shared" ref="K4:K13" si="2">IF((E4-F4)=0,0,H4/(E4-F4))</f>
        <v>1</v>
      </c>
    </row>
    <row r="5" spans="2:11">
      <c r="B5" s="97">
        <v>2</v>
      </c>
      <c r="C5" s="100" t="s">
        <v>78</v>
      </c>
      <c r="D5" s="99" t="s">
        <v>77</v>
      </c>
      <c r="E5" s="93">
        <v>36</v>
      </c>
      <c r="F5" s="93">
        <v>0</v>
      </c>
      <c r="G5" s="92" t="s">
        <v>43</v>
      </c>
      <c r="H5" s="98">
        <v>30000</v>
      </c>
      <c r="I5" s="90">
        <f t="shared" si="0"/>
        <v>33.333333333333329</v>
      </c>
      <c r="J5" s="89">
        <f t="shared" si="1"/>
        <v>1.08</v>
      </c>
      <c r="K5" s="88">
        <f t="shared" si="2"/>
        <v>833.33333333333337</v>
      </c>
    </row>
    <row r="6" spans="2:11">
      <c r="B6" s="97">
        <v>3</v>
      </c>
      <c r="C6" s="100" t="s">
        <v>76</v>
      </c>
      <c r="D6" s="99" t="s">
        <v>75</v>
      </c>
      <c r="E6" s="93">
        <v>100</v>
      </c>
      <c r="F6" s="93">
        <v>50</v>
      </c>
      <c r="G6" s="92" t="s">
        <v>74</v>
      </c>
      <c r="H6" s="98">
        <v>30000</v>
      </c>
      <c r="I6" s="90">
        <f t="shared" si="0"/>
        <v>33.333333333333329</v>
      </c>
      <c r="J6" s="89">
        <f t="shared" si="1"/>
        <v>1.5000000000000002</v>
      </c>
      <c r="K6" s="88">
        <f t="shared" si="2"/>
        <v>600</v>
      </c>
    </row>
    <row r="7" spans="2:11">
      <c r="B7" s="97">
        <v>4</v>
      </c>
      <c r="C7" s="100" t="s">
        <v>73</v>
      </c>
      <c r="D7" s="99" t="s">
        <v>73</v>
      </c>
      <c r="E7" s="93">
        <v>0</v>
      </c>
      <c r="F7" s="93">
        <v>0</v>
      </c>
      <c r="G7" s="92" t="s">
        <v>72</v>
      </c>
      <c r="H7" s="98">
        <v>0</v>
      </c>
      <c r="I7" s="90">
        <f t="shared" si="0"/>
        <v>0</v>
      </c>
      <c r="J7" s="89">
        <f t="shared" si="1"/>
        <v>0</v>
      </c>
      <c r="K7" s="88">
        <f t="shared" si="2"/>
        <v>0</v>
      </c>
    </row>
    <row r="8" spans="2:11">
      <c r="B8" s="97">
        <v>5</v>
      </c>
      <c r="C8" s="96" t="s">
        <v>73</v>
      </c>
      <c r="D8" s="95" t="s">
        <v>73</v>
      </c>
      <c r="E8" s="94">
        <v>0</v>
      </c>
      <c r="F8" s="93">
        <v>0</v>
      </c>
      <c r="G8" s="92" t="s">
        <v>72</v>
      </c>
      <c r="H8" s="91">
        <v>0</v>
      </c>
      <c r="I8" s="90">
        <f t="shared" si="0"/>
        <v>0</v>
      </c>
      <c r="J8" s="89">
        <f t="shared" si="1"/>
        <v>0</v>
      </c>
      <c r="K8" s="88">
        <f t="shared" si="2"/>
        <v>0</v>
      </c>
    </row>
    <row r="9" spans="2:11">
      <c r="B9" s="97">
        <v>6</v>
      </c>
      <c r="C9" s="96" t="s">
        <v>73</v>
      </c>
      <c r="D9" s="95" t="s">
        <v>73</v>
      </c>
      <c r="E9" s="94">
        <v>0</v>
      </c>
      <c r="F9" s="93">
        <v>0</v>
      </c>
      <c r="G9" s="92" t="s">
        <v>72</v>
      </c>
      <c r="H9" s="91">
        <v>0</v>
      </c>
      <c r="I9" s="90">
        <f t="shared" si="0"/>
        <v>0</v>
      </c>
      <c r="J9" s="89">
        <f t="shared" si="1"/>
        <v>0</v>
      </c>
      <c r="K9" s="88">
        <f t="shared" si="2"/>
        <v>0</v>
      </c>
    </row>
    <row r="10" spans="2:11">
      <c r="B10" s="97">
        <v>7</v>
      </c>
      <c r="C10" s="96"/>
      <c r="D10" s="95" t="s">
        <v>73</v>
      </c>
      <c r="E10" s="94">
        <v>0</v>
      </c>
      <c r="F10" s="93">
        <v>0</v>
      </c>
      <c r="G10" s="92" t="s">
        <v>72</v>
      </c>
      <c r="H10" s="91">
        <v>0</v>
      </c>
      <c r="I10" s="90">
        <f t="shared" si="0"/>
        <v>0</v>
      </c>
      <c r="J10" s="89">
        <f t="shared" si="1"/>
        <v>0</v>
      </c>
      <c r="K10" s="88">
        <f t="shared" si="2"/>
        <v>0</v>
      </c>
    </row>
    <row r="11" spans="2:11">
      <c r="B11" s="97">
        <v>8</v>
      </c>
      <c r="C11" s="96" t="s">
        <v>73</v>
      </c>
      <c r="D11" s="95" t="s">
        <v>73</v>
      </c>
      <c r="E11" s="94">
        <v>0</v>
      </c>
      <c r="F11" s="93">
        <v>0</v>
      </c>
      <c r="G11" s="92" t="s">
        <v>72</v>
      </c>
      <c r="H11" s="91">
        <v>0</v>
      </c>
      <c r="I11" s="90">
        <f t="shared" si="0"/>
        <v>0</v>
      </c>
      <c r="J11" s="89">
        <f t="shared" si="1"/>
        <v>0</v>
      </c>
      <c r="K11" s="88">
        <f t="shared" si="2"/>
        <v>0</v>
      </c>
    </row>
    <row r="12" spans="2:11">
      <c r="B12" s="97">
        <v>9</v>
      </c>
      <c r="C12" s="96" t="s">
        <v>73</v>
      </c>
      <c r="D12" s="95" t="s">
        <v>73</v>
      </c>
      <c r="E12" s="94">
        <v>0</v>
      </c>
      <c r="F12" s="93">
        <v>0</v>
      </c>
      <c r="G12" s="92" t="s">
        <v>72</v>
      </c>
      <c r="H12" s="91">
        <v>0</v>
      </c>
      <c r="I12" s="90">
        <f t="shared" si="0"/>
        <v>0</v>
      </c>
      <c r="J12" s="89">
        <f t="shared" si="1"/>
        <v>0</v>
      </c>
      <c r="K12" s="88">
        <f t="shared" si="2"/>
        <v>0</v>
      </c>
    </row>
    <row r="13" spans="2:11">
      <c r="B13" s="97">
        <v>10</v>
      </c>
      <c r="C13" s="96" t="s">
        <v>73</v>
      </c>
      <c r="D13" s="95" t="s">
        <v>73</v>
      </c>
      <c r="E13" s="94">
        <v>0</v>
      </c>
      <c r="F13" s="93">
        <v>0</v>
      </c>
      <c r="G13" s="92" t="s">
        <v>72</v>
      </c>
      <c r="H13" s="91">
        <v>0</v>
      </c>
      <c r="I13" s="90">
        <f t="shared" si="0"/>
        <v>0</v>
      </c>
      <c r="J13" s="89">
        <f t="shared" si="1"/>
        <v>0</v>
      </c>
      <c r="K13" s="88">
        <f t="shared" si="2"/>
        <v>0</v>
      </c>
    </row>
    <row r="14" spans="2:11" ht="15.75" customHeight="1" thickBot="1">
      <c r="B14" s="87"/>
      <c r="C14" s="86" t="s">
        <v>71</v>
      </c>
      <c r="D14" s="85"/>
      <c r="E14" s="85"/>
      <c r="F14" s="85"/>
      <c r="G14" s="85"/>
      <c r="H14" s="84">
        <f>SUM(H4:H13)</f>
        <v>90000</v>
      </c>
      <c r="I14" s="83">
        <f>SUM(I4:I13)</f>
        <v>99.999999999999986</v>
      </c>
      <c r="J14" s="82"/>
      <c r="K14" s="81"/>
    </row>
    <row r="15" spans="2:11" ht="15" thickBot="1"/>
    <row r="16" spans="2:11" ht="35.25" customHeight="1" thickBot="1">
      <c r="B16" s="224" t="s">
        <v>70</v>
      </c>
      <c r="C16" s="225"/>
      <c r="D16" s="225"/>
      <c r="E16" s="225"/>
      <c r="F16" s="225"/>
      <c r="G16" s="225"/>
      <c r="H16" s="225"/>
      <c r="I16" s="225"/>
      <c r="J16" s="226"/>
    </row>
    <row r="17" spans="2:10">
      <c r="B17" s="227" t="s">
        <v>64</v>
      </c>
      <c r="C17" s="197" t="s">
        <v>63</v>
      </c>
      <c r="D17" s="195" t="s">
        <v>69</v>
      </c>
      <c r="E17" s="229" t="s">
        <v>62</v>
      </c>
      <c r="F17" s="230"/>
      <c r="G17" s="231" t="s">
        <v>60</v>
      </c>
      <c r="H17" s="232"/>
      <c r="I17" s="233" t="s">
        <v>58</v>
      </c>
      <c r="J17" s="230"/>
    </row>
    <row r="18" spans="2:10">
      <c r="B18" s="228"/>
      <c r="C18" s="198"/>
      <c r="D18" s="196"/>
      <c r="E18" s="76" t="s">
        <v>62</v>
      </c>
      <c r="F18" s="77" t="s">
        <v>68</v>
      </c>
      <c r="G18" s="80" t="s">
        <v>60</v>
      </c>
      <c r="H18" s="79" t="s">
        <v>67</v>
      </c>
      <c r="I18" s="78" t="s">
        <v>58</v>
      </c>
      <c r="J18" s="77" t="s">
        <v>57</v>
      </c>
    </row>
    <row r="19" spans="2:10">
      <c r="B19" s="76" cm="1">
        <f t="array" ref="B19:B28">B4:B13</f>
        <v>1</v>
      </c>
      <c r="C19" s="75" t="str" cm="1">
        <f t="array" ref="C19:C28">C4:C13</f>
        <v>Cena celkom</v>
      </c>
      <c r="D19" s="74" cm="1">
        <f t="array" ref="D19:D28">I4:I13</f>
        <v>33.333333333333329</v>
      </c>
      <c r="E19" s="69">
        <v>30000</v>
      </c>
      <c r="F19" s="68">
        <f t="shared" ref="F19:F28" si="3">IF(I4=100,"0",IF((E4-F4)=0,0,(IF(G4="čím menej, tým lepšie",(I4*(E4-E19)/(E4-F4)),(I4*(E19-F4)/(E4-F4))))))</f>
        <v>0</v>
      </c>
      <c r="G19" s="69">
        <v>15000</v>
      </c>
      <c r="H19" s="70">
        <f t="shared" ref="H19:H28" si="4">IF(I4=100,"0",IF((E4-F4)=0,0,IF(G4="čím menej, tým lepšie",(I4*(E4-G19)/(E4-F4)),(I4*(G19-F4)/(E4-F4)))))</f>
        <v>16.666666666666664</v>
      </c>
      <c r="I19" s="69">
        <v>0</v>
      </c>
      <c r="J19" s="68">
        <f t="shared" ref="J19:J28" si="5">IF(I4=100,"0",IF((E4-F4)=0,0,IF(G4="čím menej, tým lepšie",(I4*(E4-I19)/(E4-F4)),(I4*(I19-F4)/(E4-F4)))))</f>
        <v>33.333333333333329</v>
      </c>
    </row>
    <row r="20" spans="2:10" ht="15" customHeight="1">
      <c r="B20" s="76">
        <v>2</v>
      </c>
      <c r="C20" s="75" t="str">
        <v>Záruka navyše</v>
      </c>
      <c r="D20" s="74">
        <v>33.333333333333329</v>
      </c>
      <c r="E20" s="69">
        <v>36</v>
      </c>
      <c r="F20" s="68">
        <f t="shared" si="3"/>
        <v>33.333333333333329</v>
      </c>
      <c r="G20" s="69">
        <v>18</v>
      </c>
      <c r="H20" s="70">
        <f t="shared" si="4"/>
        <v>16.666666666666664</v>
      </c>
      <c r="I20" s="69">
        <v>0</v>
      </c>
      <c r="J20" s="68">
        <f t="shared" si="5"/>
        <v>0</v>
      </c>
    </row>
    <row r="21" spans="2:10" ht="15.75" customHeight="1">
      <c r="B21" s="76">
        <v>3</v>
      </c>
      <c r="C21" s="75" t="str">
        <v>Lehota dodania</v>
      </c>
      <c r="D21" s="74">
        <v>33.333333333333329</v>
      </c>
      <c r="E21" s="69">
        <v>50</v>
      </c>
      <c r="F21" s="68">
        <f t="shared" si="3"/>
        <v>33.333333333333329</v>
      </c>
      <c r="G21" s="69">
        <v>75</v>
      </c>
      <c r="H21" s="70">
        <f t="shared" si="4"/>
        <v>16.666666666666664</v>
      </c>
      <c r="I21" s="69">
        <v>100</v>
      </c>
      <c r="J21" s="68">
        <f t="shared" si="5"/>
        <v>0</v>
      </c>
    </row>
    <row r="22" spans="2:10">
      <c r="B22" s="76">
        <v>4</v>
      </c>
      <c r="C22" s="75" t="str">
        <v>...</v>
      </c>
      <c r="D22" s="74">
        <v>0</v>
      </c>
      <c r="E22" s="69">
        <v>0</v>
      </c>
      <c r="F22" s="68">
        <f t="shared" si="3"/>
        <v>0</v>
      </c>
      <c r="G22" s="69">
        <v>0</v>
      </c>
      <c r="H22" s="70">
        <f t="shared" si="4"/>
        <v>0</v>
      </c>
      <c r="I22" s="69">
        <v>0</v>
      </c>
      <c r="J22" s="68">
        <f t="shared" si="5"/>
        <v>0</v>
      </c>
    </row>
    <row r="23" spans="2:10">
      <c r="B23" s="76">
        <v>5</v>
      </c>
      <c r="C23" s="75" t="str">
        <v>...</v>
      </c>
      <c r="D23" s="74">
        <v>0</v>
      </c>
      <c r="E23" s="69">
        <v>0</v>
      </c>
      <c r="F23" s="68">
        <f t="shared" si="3"/>
        <v>0</v>
      </c>
      <c r="G23" s="69">
        <v>0</v>
      </c>
      <c r="H23" s="70">
        <f t="shared" si="4"/>
        <v>0</v>
      </c>
      <c r="I23" s="69">
        <v>0</v>
      </c>
      <c r="J23" s="68">
        <f t="shared" si="5"/>
        <v>0</v>
      </c>
    </row>
    <row r="24" spans="2:10">
      <c r="B24" s="76">
        <v>6</v>
      </c>
      <c r="C24" s="75" t="str">
        <v>...</v>
      </c>
      <c r="D24" s="74">
        <v>0</v>
      </c>
      <c r="E24" s="69">
        <v>0</v>
      </c>
      <c r="F24" s="68">
        <f t="shared" si="3"/>
        <v>0</v>
      </c>
      <c r="G24" s="69">
        <v>0</v>
      </c>
      <c r="H24" s="70">
        <f t="shared" si="4"/>
        <v>0</v>
      </c>
      <c r="I24" s="69">
        <v>0</v>
      </c>
      <c r="J24" s="68">
        <f t="shared" si="5"/>
        <v>0</v>
      </c>
    </row>
    <row r="25" spans="2:10">
      <c r="B25" s="76">
        <v>7</v>
      </c>
      <c r="C25" s="75">
        <v>0</v>
      </c>
      <c r="D25" s="74">
        <v>0</v>
      </c>
      <c r="E25" s="69">
        <v>0</v>
      </c>
      <c r="F25" s="68">
        <f t="shared" si="3"/>
        <v>0</v>
      </c>
      <c r="G25" s="69">
        <v>0</v>
      </c>
      <c r="H25" s="70">
        <f t="shared" si="4"/>
        <v>0</v>
      </c>
      <c r="I25" s="69">
        <v>0</v>
      </c>
      <c r="J25" s="68">
        <f t="shared" si="5"/>
        <v>0</v>
      </c>
    </row>
    <row r="26" spans="2:10">
      <c r="B26" s="76">
        <v>8</v>
      </c>
      <c r="C26" s="75" t="str">
        <v>...</v>
      </c>
      <c r="D26" s="74">
        <v>0</v>
      </c>
      <c r="E26" s="69">
        <v>0</v>
      </c>
      <c r="F26" s="68">
        <f t="shared" si="3"/>
        <v>0</v>
      </c>
      <c r="G26" s="69">
        <v>0</v>
      </c>
      <c r="H26" s="70">
        <f t="shared" si="4"/>
        <v>0</v>
      </c>
      <c r="I26" s="69">
        <v>0</v>
      </c>
      <c r="J26" s="68">
        <f t="shared" si="5"/>
        <v>0</v>
      </c>
    </row>
    <row r="27" spans="2:10">
      <c r="B27" s="76">
        <v>9</v>
      </c>
      <c r="C27" s="75" t="str">
        <v>...</v>
      </c>
      <c r="D27" s="74">
        <v>0</v>
      </c>
      <c r="E27" s="69">
        <v>0</v>
      </c>
      <c r="F27" s="68">
        <f t="shared" si="3"/>
        <v>0</v>
      </c>
      <c r="G27" s="69">
        <v>0</v>
      </c>
      <c r="H27" s="70">
        <f t="shared" si="4"/>
        <v>0</v>
      </c>
      <c r="I27" s="69">
        <v>0</v>
      </c>
      <c r="J27" s="68">
        <f t="shared" si="5"/>
        <v>0</v>
      </c>
    </row>
    <row r="28" spans="2:10" ht="15" thickBot="1">
      <c r="B28" s="73">
        <v>10</v>
      </c>
      <c r="C28" s="72" t="str">
        <v>...</v>
      </c>
      <c r="D28" s="71">
        <v>0</v>
      </c>
      <c r="E28" s="69">
        <v>0</v>
      </c>
      <c r="F28" s="68">
        <f t="shared" si="3"/>
        <v>0</v>
      </c>
      <c r="G28" s="69">
        <v>0</v>
      </c>
      <c r="H28" s="70">
        <f t="shared" si="4"/>
        <v>0</v>
      </c>
      <c r="I28" s="69">
        <v>0</v>
      </c>
      <c r="J28" s="68">
        <f t="shared" si="5"/>
        <v>0</v>
      </c>
    </row>
    <row r="29" spans="2:10" ht="15" thickBot="1">
      <c r="B29" s="67"/>
      <c r="C29" s="65" t="s">
        <v>56</v>
      </c>
      <c r="D29" s="66">
        <f>SUM(_xlfn.ANCHORARRAY(D19))</f>
        <v>99.999999999999986</v>
      </c>
      <c r="E29" s="65"/>
      <c r="F29" s="64">
        <f>SUM(F19:F28)</f>
        <v>66.666666666666657</v>
      </c>
      <c r="G29" s="63"/>
      <c r="H29" s="64">
        <f>SUM(H19:H28)</f>
        <v>49.999999999999993</v>
      </c>
      <c r="I29" s="63"/>
      <c r="J29" s="62">
        <f>SUM(J19:J28)</f>
        <v>33.333333333333329</v>
      </c>
    </row>
    <row r="31" spans="2:10" ht="36.75" customHeight="1" thickBot="1">
      <c r="B31" s="199" t="s">
        <v>66</v>
      </c>
      <c r="C31" s="200"/>
      <c r="D31" s="200"/>
      <c r="E31" s="200"/>
      <c r="F31" s="200"/>
      <c r="G31" s="200"/>
      <c r="H31" s="200"/>
      <c r="I31" s="200"/>
      <c r="J31" s="201"/>
    </row>
    <row r="32" spans="2:10">
      <c r="B32" s="202" t="s">
        <v>64</v>
      </c>
      <c r="C32" s="204" t="s">
        <v>63</v>
      </c>
      <c r="D32" s="205"/>
      <c r="E32" s="212" t="s">
        <v>62</v>
      </c>
      <c r="F32" s="213"/>
      <c r="G32" s="210" t="s">
        <v>60</v>
      </c>
      <c r="H32" s="211"/>
      <c r="I32" s="208" t="s">
        <v>58</v>
      </c>
      <c r="J32" s="209"/>
    </row>
    <row r="33" spans="2:10">
      <c r="B33" s="203"/>
      <c r="C33" s="206"/>
      <c r="D33" s="207"/>
      <c r="E33" s="61" t="s">
        <v>62</v>
      </c>
      <c r="F33" s="60" t="s">
        <v>61</v>
      </c>
      <c r="G33" s="59" t="s">
        <v>60</v>
      </c>
      <c r="H33" s="58" t="s">
        <v>59</v>
      </c>
      <c r="I33" s="57" t="s">
        <v>58</v>
      </c>
      <c r="J33" s="56" t="s">
        <v>57</v>
      </c>
    </row>
    <row r="34" spans="2:10">
      <c r="B34" s="55" cm="1">
        <f t="array" ref="B34:B43">B19:B28</f>
        <v>1</v>
      </c>
      <c r="C34" s="54" t="str" cm="1">
        <f t="array" ref="C34:C43">C19:C28</f>
        <v>Cena celkom</v>
      </c>
      <c r="D34" s="53"/>
      <c r="E34" s="28">
        <f t="shared" ref="E34:E43" si="6">E19</f>
        <v>30000</v>
      </c>
      <c r="F34" s="49">
        <f>E34</f>
        <v>30000</v>
      </c>
      <c r="G34" s="28">
        <f t="shared" ref="G34:G43" si="7">G19</f>
        <v>15000</v>
      </c>
      <c r="H34" s="48">
        <f>G34</f>
        <v>15000</v>
      </c>
      <c r="I34" s="28">
        <f t="shared" ref="I34:I43" si="8">I19</f>
        <v>0</v>
      </c>
      <c r="J34" s="47">
        <f>I34</f>
        <v>0</v>
      </c>
    </row>
    <row r="35" spans="2:10">
      <c r="B35" s="55">
        <v>2</v>
      </c>
      <c r="C35" s="54" t="str">
        <v>Záruka navyše</v>
      </c>
      <c r="D35" s="53"/>
      <c r="E35" s="28">
        <f t="shared" si="6"/>
        <v>36</v>
      </c>
      <c r="F35" s="49">
        <f t="shared" ref="F35:F43" si="9">IF(I5=100,"0",IF((E5-F5)=0,0,IF(G5="čím menej, tým lepšie",(-(E5-E35)*(H5/(E5-F5))),-(E35-F5)*(H5/(E5-F5)))))</f>
        <v>-30000</v>
      </c>
      <c r="G35" s="28">
        <f t="shared" si="7"/>
        <v>18</v>
      </c>
      <c r="H35" s="48">
        <f t="shared" ref="H35:H43" si="10">IF(I5=100,"0",IF((E5-F5)=0,0,IF(G5="čím menej, tým lepšie",(-(E5-G35)*(H5/(E5-F5))),-(G35-F5)*(H5/(E5-F5)))))</f>
        <v>-15000</v>
      </c>
      <c r="I35" s="28">
        <f t="shared" si="8"/>
        <v>0</v>
      </c>
      <c r="J35" s="47">
        <f t="shared" ref="J35:J43" si="11">IF(I5=100,"0",IF((E5-F5)=0,0,IF(G5="čím menej, tým lepšie",(-(E5-I35)*(H5/(E5-F5))),-(I35-F5)*(H5/(E5-F5)))))</f>
        <v>0</v>
      </c>
    </row>
    <row r="36" spans="2:10">
      <c r="B36" s="55">
        <v>3</v>
      </c>
      <c r="C36" s="54" t="str">
        <v>Lehota dodania</v>
      </c>
      <c r="D36" s="53"/>
      <c r="E36" s="28">
        <f t="shared" si="6"/>
        <v>50</v>
      </c>
      <c r="F36" s="49">
        <f t="shared" si="9"/>
        <v>-30000</v>
      </c>
      <c r="G36" s="28">
        <f t="shared" si="7"/>
        <v>75</v>
      </c>
      <c r="H36" s="48">
        <f t="shared" si="10"/>
        <v>-15000</v>
      </c>
      <c r="I36" s="28">
        <f t="shared" si="8"/>
        <v>100</v>
      </c>
      <c r="J36" s="47">
        <f t="shared" si="11"/>
        <v>0</v>
      </c>
    </row>
    <row r="37" spans="2:10">
      <c r="B37" s="55">
        <v>4</v>
      </c>
      <c r="C37" s="54" t="str">
        <v>...</v>
      </c>
      <c r="D37" s="53"/>
      <c r="E37" s="28">
        <f t="shared" si="6"/>
        <v>0</v>
      </c>
      <c r="F37" s="49">
        <f t="shared" si="9"/>
        <v>0</v>
      </c>
      <c r="G37" s="28">
        <f t="shared" si="7"/>
        <v>0</v>
      </c>
      <c r="H37" s="48">
        <f t="shared" si="10"/>
        <v>0</v>
      </c>
      <c r="I37" s="28">
        <f t="shared" si="8"/>
        <v>0</v>
      </c>
      <c r="J37" s="47">
        <f t="shared" si="11"/>
        <v>0</v>
      </c>
    </row>
    <row r="38" spans="2:10">
      <c r="B38" s="55">
        <v>5</v>
      </c>
      <c r="C38" s="54" t="str">
        <v>...</v>
      </c>
      <c r="D38" s="53"/>
      <c r="E38" s="28">
        <f t="shared" si="6"/>
        <v>0</v>
      </c>
      <c r="F38" s="49">
        <f t="shared" si="9"/>
        <v>0</v>
      </c>
      <c r="G38" s="28">
        <f t="shared" si="7"/>
        <v>0</v>
      </c>
      <c r="H38" s="48">
        <f t="shared" si="10"/>
        <v>0</v>
      </c>
      <c r="I38" s="28">
        <f t="shared" si="8"/>
        <v>0</v>
      </c>
      <c r="J38" s="47">
        <f t="shared" si="11"/>
        <v>0</v>
      </c>
    </row>
    <row r="39" spans="2:10">
      <c r="B39" s="55">
        <v>6</v>
      </c>
      <c r="C39" s="54" t="str">
        <v>...</v>
      </c>
      <c r="D39" s="53"/>
      <c r="E39" s="28">
        <f t="shared" si="6"/>
        <v>0</v>
      </c>
      <c r="F39" s="49">
        <f t="shared" si="9"/>
        <v>0</v>
      </c>
      <c r="G39" s="28">
        <f t="shared" si="7"/>
        <v>0</v>
      </c>
      <c r="H39" s="48">
        <f t="shared" si="10"/>
        <v>0</v>
      </c>
      <c r="I39" s="28">
        <f t="shared" si="8"/>
        <v>0</v>
      </c>
      <c r="J39" s="47">
        <f t="shared" si="11"/>
        <v>0</v>
      </c>
    </row>
    <row r="40" spans="2:10">
      <c r="B40" s="55">
        <v>7</v>
      </c>
      <c r="C40" s="54">
        <v>0</v>
      </c>
      <c r="D40" s="53"/>
      <c r="E40" s="28">
        <f t="shared" si="6"/>
        <v>0</v>
      </c>
      <c r="F40" s="49">
        <f t="shared" si="9"/>
        <v>0</v>
      </c>
      <c r="G40" s="28">
        <f t="shared" si="7"/>
        <v>0</v>
      </c>
      <c r="H40" s="48">
        <f t="shared" si="10"/>
        <v>0</v>
      </c>
      <c r="I40" s="28">
        <f t="shared" si="8"/>
        <v>0</v>
      </c>
      <c r="J40" s="47">
        <f t="shared" si="11"/>
        <v>0</v>
      </c>
    </row>
    <row r="41" spans="2:10" ht="15.75" customHeight="1">
      <c r="B41" s="55">
        <v>8</v>
      </c>
      <c r="C41" s="54" t="str">
        <v>...</v>
      </c>
      <c r="D41" s="53"/>
      <c r="E41" s="28">
        <f t="shared" si="6"/>
        <v>0</v>
      </c>
      <c r="F41" s="49">
        <f t="shared" si="9"/>
        <v>0</v>
      </c>
      <c r="G41" s="28">
        <f t="shared" si="7"/>
        <v>0</v>
      </c>
      <c r="H41" s="48">
        <f t="shared" si="10"/>
        <v>0</v>
      </c>
      <c r="I41" s="28">
        <f t="shared" si="8"/>
        <v>0</v>
      </c>
      <c r="J41" s="47">
        <f t="shared" si="11"/>
        <v>0</v>
      </c>
    </row>
    <row r="42" spans="2:10">
      <c r="B42" s="55">
        <v>9</v>
      </c>
      <c r="C42" s="54" t="str">
        <v>...</v>
      </c>
      <c r="D42" s="53"/>
      <c r="E42" s="28">
        <f t="shared" si="6"/>
        <v>0</v>
      </c>
      <c r="F42" s="49">
        <f t="shared" si="9"/>
        <v>0</v>
      </c>
      <c r="G42" s="28">
        <f t="shared" si="7"/>
        <v>0</v>
      </c>
      <c r="H42" s="48">
        <f t="shared" si="10"/>
        <v>0</v>
      </c>
      <c r="I42" s="28">
        <f t="shared" si="8"/>
        <v>0</v>
      </c>
      <c r="J42" s="47">
        <f t="shared" si="11"/>
        <v>0</v>
      </c>
    </row>
    <row r="43" spans="2:10" ht="15" thickBot="1">
      <c r="B43" s="52">
        <v>10</v>
      </c>
      <c r="C43" s="51" t="str">
        <v>...</v>
      </c>
      <c r="D43" s="50"/>
      <c r="E43" s="28">
        <f t="shared" si="6"/>
        <v>0</v>
      </c>
      <c r="F43" s="49">
        <f t="shared" si="9"/>
        <v>0</v>
      </c>
      <c r="G43" s="28">
        <f t="shared" si="7"/>
        <v>0</v>
      </c>
      <c r="H43" s="48">
        <f t="shared" si="10"/>
        <v>0</v>
      </c>
      <c r="I43" s="28">
        <f t="shared" si="8"/>
        <v>0</v>
      </c>
      <c r="J43" s="47">
        <f t="shared" si="11"/>
        <v>0</v>
      </c>
    </row>
    <row r="44" spans="2:10" ht="15" thickBot="1">
      <c r="B44" s="46"/>
      <c r="C44" s="45" t="s">
        <v>56</v>
      </c>
      <c r="D44" s="45"/>
      <c r="E44" s="45"/>
      <c r="F44" s="44">
        <f>SUM(F34:F43)</f>
        <v>-30000</v>
      </c>
      <c r="G44" s="44"/>
      <c r="H44" s="44">
        <f>SUM(H34:H43)</f>
        <v>-15000</v>
      </c>
      <c r="I44" s="44"/>
      <c r="J44" s="43">
        <f>SUM(J34:J43)</f>
        <v>0</v>
      </c>
    </row>
    <row r="45" spans="2:10" ht="15" thickBot="1"/>
    <row r="46" spans="2:10" ht="36" customHeight="1" thickBot="1">
      <c r="B46" s="234" t="s">
        <v>65</v>
      </c>
      <c r="C46" s="235"/>
      <c r="D46" s="235"/>
      <c r="E46" s="235"/>
      <c r="F46" s="235"/>
      <c r="G46" s="235"/>
      <c r="H46" s="235"/>
      <c r="I46" s="235"/>
      <c r="J46" s="236"/>
    </row>
    <row r="47" spans="2:10" ht="15.75" customHeight="1">
      <c r="B47" s="218" t="s">
        <v>64</v>
      </c>
      <c r="C47" s="214" t="s">
        <v>63</v>
      </c>
      <c r="D47" s="215"/>
      <c r="E47" s="218" t="s">
        <v>62</v>
      </c>
      <c r="F47" s="219"/>
      <c r="G47" s="220" t="s">
        <v>60</v>
      </c>
      <c r="H47" s="221"/>
      <c r="I47" s="222" t="s">
        <v>58</v>
      </c>
      <c r="J47" s="223"/>
    </row>
    <row r="48" spans="2:10">
      <c r="B48" s="237"/>
      <c r="C48" s="216"/>
      <c r="D48" s="217"/>
      <c r="E48" s="42" t="s">
        <v>62</v>
      </c>
      <c r="F48" s="41" t="s">
        <v>61</v>
      </c>
      <c r="G48" s="40" t="s">
        <v>60</v>
      </c>
      <c r="H48" s="39" t="s">
        <v>59</v>
      </c>
      <c r="I48" s="38" t="s">
        <v>58</v>
      </c>
      <c r="J48" s="37" t="s">
        <v>57</v>
      </c>
    </row>
    <row r="49" spans="2:10">
      <c r="B49" s="36" cm="1">
        <f t="array" ref="B49:B58">B34:B43</f>
        <v>1</v>
      </c>
      <c r="C49" s="35" t="str" cm="1">
        <f t="array" ref="C49:C58">C34:C43</f>
        <v>Cena celkom</v>
      </c>
      <c r="D49" s="34"/>
      <c r="E49" s="28">
        <f t="shared" ref="E49:E58" si="12">E19</f>
        <v>30000</v>
      </c>
      <c r="F49" s="30">
        <f>E49</f>
        <v>30000</v>
      </c>
      <c r="G49" s="28">
        <f t="shared" ref="G49:G58" si="13">G19</f>
        <v>15000</v>
      </c>
      <c r="H49" s="29">
        <f>G49</f>
        <v>15000</v>
      </c>
      <c r="I49" s="28">
        <f t="shared" ref="I49:I58" si="14">I19</f>
        <v>0</v>
      </c>
      <c r="J49" s="27">
        <f>I49</f>
        <v>0</v>
      </c>
    </row>
    <row r="50" spans="2:10">
      <c r="B50" s="36">
        <v>2</v>
      </c>
      <c r="C50" s="35" t="str">
        <v>Záruka navyše</v>
      </c>
      <c r="D50" s="34"/>
      <c r="E50" s="28">
        <f t="shared" si="12"/>
        <v>36</v>
      </c>
      <c r="F50" s="30">
        <f t="shared" ref="F50:F58" si="15">IF(I5=100,"0",IF((E5-F5)=0,0,IF(G5="čím menej, tým lepšie",((E50-F5)*H5/(E5-F5)),(E5-E50)*(H5/(E5-F5)))))</f>
        <v>0</v>
      </c>
      <c r="G50" s="28">
        <f t="shared" si="13"/>
        <v>18</v>
      </c>
      <c r="H50" s="29">
        <f t="shared" ref="H50:H58" si="16">IF(I5=100,"0",IF((E5-F5)=0,0,IF(G5="čím menej, tým lepšie",((G50-F5)*H5/(E5-F5)),(E5-G50)*(H5/(E5-F5)))))</f>
        <v>15000</v>
      </c>
      <c r="I50" s="28">
        <f t="shared" si="14"/>
        <v>0</v>
      </c>
      <c r="J50" s="27">
        <f t="shared" ref="J50:J58" si="17">IF(I5=100,"0",IF((E5-F5)=0,0,IF(G5="čím menej, tým lepšie",((I50-F5)*H5/(E5-F5)),(E5-I50)*(H5/(E5-F5)))))</f>
        <v>30000</v>
      </c>
    </row>
    <row r="51" spans="2:10">
      <c r="B51" s="36">
        <v>3</v>
      </c>
      <c r="C51" s="35" t="str">
        <v>Lehota dodania</v>
      </c>
      <c r="D51" s="34"/>
      <c r="E51" s="28">
        <f t="shared" si="12"/>
        <v>50</v>
      </c>
      <c r="F51" s="30">
        <f t="shared" si="15"/>
        <v>0</v>
      </c>
      <c r="G51" s="28">
        <f t="shared" si="13"/>
        <v>75</v>
      </c>
      <c r="H51" s="29">
        <f t="shared" si="16"/>
        <v>15000</v>
      </c>
      <c r="I51" s="28">
        <f t="shared" si="14"/>
        <v>100</v>
      </c>
      <c r="J51" s="27">
        <f t="shared" si="17"/>
        <v>30000</v>
      </c>
    </row>
    <row r="52" spans="2:10" ht="15.75" customHeight="1">
      <c r="B52" s="36">
        <v>4</v>
      </c>
      <c r="C52" s="35" t="str">
        <v>...</v>
      </c>
      <c r="D52" s="34"/>
      <c r="E52" s="28">
        <f t="shared" si="12"/>
        <v>0</v>
      </c>
      <c r="F52" s="30">
        <f t="shared" si="15"/>
        <v>0</v>
      </c>
      <c r="G52" s="28">
        <f t="shared" si="13"/>
        <v>0</v>
      </c>
      <c r="H52" s="29">
        <f t="shared" si="16"/>
        <v>0</v>
      </c>
      <c r="I52" s="28">
        <f t="shared" si="14"/>
        <v>0</v>
      </c>
      <c r="J52" s="27">
        <f t="shared" si="17"/>
        <v>0</v>
      </c>
    </row>
    <row r="53" spans="2:10">
      <c r="B53" s="36">
        <v>5</v>
      </c>
      <c r="C53" s="35" t="str">
        <v>...</v>
      </c>
      <c r="D53" s="34"/>
      <c r="E53" s="28">
        <f t="shared" si="12"/>
        <v>0</v>
      </c>
      <c r="F53" s="30">
        <f t="shared" si="15"/>
        <v>0</v>
      </c>
      <c r="G53" s="28">
        <f t="shared" si="13"/>
        <v>0</v>
      </c>
      <c r="H53" s="29">
        <f t="shared" si="16"/>
        <v>0</v>
      </c>
      <c r="I53" s="28">
        <f t="shared" si="14"/>
        <v>0</v>
      </c>
      <c r="J53" s="27">
        <f t="shared" si="17"/>
        <v>0</v>
      </c>
    </row>
    <row r="54" spans="2:10">
      <c r="B54" s="36">
        <v>6</v>
      </c>
      <c r="C54" s="35" t="str">
        <v>...</v>
      </c>
      <c r="D54" s="34"/>
      <c r="E54" s="28">
        <f t="shared" si="12"/>
        <v>0</v>
      </c>
      <c r="F54" s="30">
        <f t="shared" si="15"/>
        <v>0</v>
      </c>
      <c r="G54" s="28">
        <f t="shared" si="13"/>
        <v>0</v>
      </c>
      <c r="H54" s="29">
        <f t="shared" si="16"/>
        <v>0</v>
      </c>
      <c r="I54" s="28">
        <f t="shared" si="14"/>
        <v>0</v>
      </c>
      <c r="J54" s="27">
        <f t="shared" si="17"/>
        <v>0</v>
      </c>
    </row>
    <row r="55" spans="2:10">
      <c r="B55" s="36">
        <v>7</v>
      </c>
      <c r="C55" s="35">
        <v>0</v>
      </c>
      <c r="D55" s="34"/>
      <c r="E55" s="28">
        <f t="shared" si="12"/>
        <v>0</v>
      </c>
      <c r="F55" s="30">
        <f t="shared" si="15"/>
        <v>0</v>
      </c>
      <c r="G55" s="28">
        <f t="shared" si="13"/>
        <v>0</v>
      </c>
      <c r="H55" s="29">
        <f t="shared" si="16"/>
        <v>0</v>
      </c>
      <c r="I55" s="28">
        <f t="shared" si="14"/>
        <v>0</v>
      </c>
      <c r="J55" s="27">
        <f t="shared" si="17"/>
        <v>0</v>
      </c>
    </row>
    <row r="56" spans="2:10">
      <c r="B56" s="36">
        <v>8</v>
      </c>
      <c r="C56" s="35" t="str">
        <v>...</v>
      </c>
      <c r="D56" s="34"/>
      <c r="E56" s="28">
        <f t="shared" si="12"/>
        <v>0</v>
      </c>
      <c r="F56" s="30">
        <f t="shared" si="15"/>
        <v>0</v>
      </c>
      <c r="G56" s="28">
        <f t="shared" si="13"/>
        <v>0</v>
      </c>
      <c r="H56" s="29">
        <f t="shared" si="16"/>
        <v>0</v>
      </c>
      <c r="I56" s="28">
        <f t="shared" si="14"/>
        <v>0</v>
      </c>
      <c r="J56" s="27">
        <f t="shared" si="17"/>
        <v>0</v>
      </c>
    </row>
    <row r="57" spans="2:10">
      <c r="B57" s="36">
        <v>9</v>
      </c>
      <c r="C57" s="35" t="str">
        <v>...</v>
      </c>
      <c r="D57" s="34"/>
      <c r="E57" s="28">
        <f t="shared" si="12"/>
        <v>0</v>
      </c>
      <c r="F57" s="30">
        <f t="shared" si="15"/>
        <v>0</v>
      </c>
      <c r="G57" s="28">
        <f t="shared" si="13"/>
        <v>0</v>
      </c>
      <c r="H57" s="29">
        <f t="shared" si="16"/>
        <v>0</v>
      </c>
      <c r="I57" s="28">
        <f t="shared" si="14"/>
        <v>0</v>
      </c>
      <c r="J57" s="27">
        <f t="shared" si="17"/>
        <v>0</v>
      </c>
    </row>
    <row r="58" spans="2:10" ht="15" thickBot="1">
      <c r="B58" s="33">
        <v>10</v>
      </c>
      <c r="C58" s="32" t="str">
        <v>...</v>
      </c>
      <c r="D58" s="31"/>
      <c r="E58" s="28">
        <f t="shared" si="12"/>
        <v>0</v>
      </c>
      <c r="F58" s="30">
        <f t="shared" si="15"/>
        <v>0</v>
      </c>
      <c r="G58" s="28">
        <f t="shared" si="13"/>
        <v>0</v>
      </c>
      <c r="H58" s="29">
        <f t="shared" si="16"/>
        <v>0</v>
      </c>
      <c r="I58" s="28">
        <f t="shared" si="14"/>
        <v>0</v>
      </c>
      <c r="J58" s="27">
        <f t="shared" si="17"/>
        <v>0</v>
      </c>
    </row>
    <row r="59" spans="2:10" ht="15" thickBot="1">
      <c r="B59" s="26"/>
      <c r="C59" s="25" t="s">
        <v>56</v>
      </c>
      <c r="D59" s="25"/>
      <c r="E59" s="25"/>
      <c r="F59" s="24">
        <f>SUM(F49:F58)</f>
        <v>30000</v>
      </c>
      <c r="G59" s="24"/>
      <c r="H59" s="24">
        <f>SUM(H49:H58)</f>
        <v>45000</v>
      </c>
      <c r="I59" s="24"/>
      <c r="J59" s="23">
        <f>SUM(J49:J58)</f>
        <v>60000</v>
      </c>
    </row>
    <row r="61" spans="2:10">
      <c r="C61" s="21"/>
      <c r="D61" s="21"/>
      <c r="E61" s="21"/>
      <c r="F61" s="21"/>
      <c r="G61" s="21"/>
      <c r="H61" s="21"/>
    </row>
    <row r="62" spans="2:10" ht="30.75" customHeight="1">
      <c r="C62" s="21"/>
      <c r="D62" s="21"/>
      <c r="E62" s="21"/>
      <c r="F62" s="21"/>
      <c r="G62" s="21"/>
      <c r="H62" s="21"/>
    </row>
    <row r="63" spans="2:10">
      <c r="C63" s="21"/>
      <c r="D63" s="21"/>
      <c r="E63" s="21"/>
      <c r="F63" s="21"/>
      <c r="G63" s="21"/>
      <c r="H63" s="21"/>
    </row>
    <row r="64" spans="2:10">
      <c r="C64" s="21"/>
      <c r="D64" s="21"/>
      <c r="E64" s="21"/>
      <c r="F64" s="21"/>
      <c r="G64" s="21"/>
      <c r="H64" s="21"/>
    </row>
    <row r="65" s="21" customFormat="1"/>
    <row r="66" s="21" customFormat="1"/>
    <row r="67" s="21" customFormat="1"/>
    <row r="68" s="21" customFormat="1"/>
    <row r="69" s="21" customFormat="1"/>
    <row r="70" s="21" customFormat="1"/>
    <row r="71" s="21" customFormat="1"/>
    <row r="72" s="21" customFormat="1" ht="15.75" customHeight="1"/>
    <row r="73" s="21" customFormat="1" ht="15.75" customHeight="1"/>
    <row r="74" s="21" customFormat="1"/>
    <row r="75" s="21" customFormat="1"/>
    <row r="76" s="21" customFormat="1"/>
    <row r="77" s="21" customFormat="1"/>
    <row r="78" s="21" customFormat="1"/>
    <row r="79" s="21" customFormat="1"/>
    <row r="80" s="21" customFormat="1"/>
    <row r="81" s="21" customFormat="1"/>
    <row r="82" s="21" customFormat="1"/>
    <row r="83" s="21" customFormat="1"/>
    <row r="84" s="21" customFormat="1"/>
    <row r="85" s="21" customFormat="1"/>
    <row r="86" s="21" customFormat="1"/>
  </sheetData>
  <sheetProtection algorithmName="SHA-512" hashValue="pqZF5b2hxy5yF3iQZznPNLLDd9raKNx08fikCkyH3mdipEP5m7AuHOHrRxJP1e1vwSAnShrUF4YlOQCB+cbd5w==" saltValue="9lAhXbNrPBqdLCQa6TtKUw==" spinCount="100000" sheet="1" objects="1" scenarios="1"/>
  <mergeCells count="20">
    <mergeCell ref="C47:D48"/>
    <mergeCell ref="E47:F47"/>
    <mergeCell ref="G47:H47"/>
    <mergeCell ref="I47:J47"/>
    <mergeCell ref="B16:J16"/>
    <mergeCell ref="B17:B18"/>
    <mergeCell ref="E17:F17"/>
    <mergeCell ref="G17:H17"/>
    <mergeCell ref="I17:J17"/>
    <mergeCell ref="B46:J46"/>
    <mergeCell ref="B47:B48"/>
    <mergeCell ref="B2:K2"/>
    <mergeCell ref="D17:D18"/>
    <mergeCell ref="C17:C18"/>
    <mergeCell ref="B31:J31"/>
    <mergeCell ref="B32:B33"/>
    <mergeCell ref="C32:D33"/>
    <mergeCell ref="I32:J32"/>
    <mergeCell ref="G32:H32"/>
    <mergeCell ref="E32:F32"/>
  </mergeCells>
  <dataValidations count="2">
    <dataValidation type="list" allowBlank="1" showInputMessage="1" showErrorMessage="1" sqref="G4:G13" xr:uid="{C656F54A-B47B-4E42-9306-C4487E9856F3}">
      <mc:AlternateContent xmlns:x12ac="http://schemas.microsoft.com/office/spreadsheetml/2011/1/ac" xmlns:mc="http://schemas.openxmlformats.org/markup-compatibility/2006">
        <mc:Choice Requires="x12ac">
          <x12ac:list>žiadna,"čím menej, tým lepšie","čím viac, tým lepšie"</x12ac:list>
        </mc:Choice>
        <mc:Fallback>
          <formula1>"žiadna,čím menej, tým lepšie,čím viac, tým lepšie"</formula1>
        </mc:Fallback>
      </mc:AlternateContent>
    </dataValidation>
    <dataValidation type="whole" allowBlank="1" showInputMessage="1" showErrorMessage="1" errorTitle="Chyba" error="Vložili ste hodnotu mimo povolený rozsah" promptTitle="info" prompt="Do tohto poľa môžete vložiť len hodnotu od minima do maxima daného kritéria" sqref="E35:E43" xr:uid="{19587B58-372E-43D5-B421-BFFEBD4CD82B}">
      <formula1>F5</formula1>
      <formula2>E5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AF14D-8A41-4C97-9DCE-0AB41E4B0282}">
  <sheetPr codeName="Hárok1">
    <tabColor theme="4" tint="0.79998168889431442"/>
  </sheetPr>
  <dimension ref="A1:I29"/>
  <sheetViews>
    <sheetView showGridLines="0" tabSelected="1" zoomScale="55" zoomScaleNormal="55" zoomScaleSheetLayoutView="115" workbookViewId="0">
      <selection activeCell="B7" sqref="B7"/>
    </sheetView>
  </sheetViews>
  <sheetFormatPr defaultRowHeight="14.5"/>
  <cols>
    <col min="1" max="1" width="2.36328125" style="2" customWidth="1"/>
    <col min="2" max="2" width="63.36328125" style="3" customWidth="1"/>
    <col min="3" max="3" width="14.90625" style="3" customWidth="1"/>
    <col min="4" max="4" width="19.54296875" style="3" customWidth="1"/>
    <col min="5" max="5" width="19.453125" style="3" customWidth="1"/>
    <col min="6" max="6" width="19.36328125" style="2" customWidth="1"/>
    <col min="7" max="7" width="20.90625" style="2" customWidth="1"/>
    <col min="8" max="9" width="8.7265625" style="2"/>
  </cols>
  <sheetData>
    <row r="1" spans="1:9" ht="15" thickBot="1">
      <c r="B1" s="129"/>
      <c r="C1" s="129"/>
      <c r="D1" s="129"/>
      <c r="E1" s="129"/>
      <c r="F1" s="129"/>
    </row>
    <row r="2" spans="1:9" ht="45.75" customHeight="1" thickBot="1">
      <c r="B2" s="130" t="s">
        <v>45</v>
      </c>
      <c r="C2" s="131"/>
      <c r="D2" s="131"/>
      <c r="E2" s="131"/>
      <c r="F2" s="132"/>
    </row>
    <row r="3" spans="1:9" s="1" customFormat="1" ht="15" thickBot="1">
      <c r="A3" s="3"/>
      <c r="B3" s="133"/>
      <c r="C3" s="133"/>
      <c r="D3" s="133"/>
      <c r="E3" s="133"/>
      <c r="F3" s="133"/>
      <c r="G3" s="3"/>
      <c r="H3" s="3"/>
      <c r="I3" s="3"/>
    </row>
    <row r="4" spans="1:9" s="1" customFormat="1" ht="21.5" customHeight="1">
      <c r="A4" s="3"/>
      <c r="B4" s="124" t="s">
        <v>0</v>
      </c>
      <c r="C4" s="127"/>
      <c r="D4" s="127"/>
      <c r="E4" s="127"/>
      <c r="F4" s="128"/>
      <c r="G4" s="3"/>
      <c r="H4" s="3"/>
      <c r="I4" s="3"/>
    </row>
    <row r="5" spans="1:9" s="1" customFormat="1" ht="21.5" customHeight="1">
      <c r="A5" s="3"/>
      <c r="B5" s="125" t="s">
        <v>46</v>
      </c>
      <c r="C5" s="140"/>
      <c r="D5" s="140"/>
      <c r="E5" s="140"/>
      <c r="F5" s="141"/>
      <c r="G5" s="3"/>
      <c r="H5" s="3"/>
      <c r="I5" s="3"/>
    </row>
    <row r="6" spans="1:9" s="1" customFormat="1" ht="21.5" customHeight="1">
      <c r="A6" s="3"/>
      <c r="B6" s="125" t="s">
        <v>47</v>
      </c>
      <c r="C6" s="140"/>
      <c r="D6" s="140"/>
      <c r="E6" s="140"/>
      <c r="F6" s="141"/>
      <c r="G6" s="3"/>
      <c r="H6" s="3"/>
      <c r="I6" s="3"/>
    </row>
    <row r="7" spans="1:9" s="1" customFormat="1" ht="21.5" customHeight="1">
      <c r="A7" s="3"/>
      <c r="B7" s="125" t="s">
        <v>48</v>
      </c>
      <c r="C7" s="140"/>
      <c r="D7" s="140"/>
      <c r="E7" s="140"/>
      <c r="F7" s="141"/>
      <c r="G7" s="3"/>
      <c r="H7" s="3"/>
      <c r="I7" s="3"/>
    </row>
    <row r="8" spans="1:9" s="1" customFormat="1" ht="21.5" customHeight="1">
      <c r="A8" s="3"/>
      <c r="B8" s="125" t="s">
        <v>49</v>
      </c>
      <c r="C8" s="140"/>
      <c r="D8" s="140"/>
      <c r="E8" s="140"/>
      <c r="F8" s="141"/>
      <c r="G8" s="3"/>
      <c r="H8" s="3"/>
      <c r="I8" s="3"/>
    </row>
    <row r="9" spans="1:9" s="1" customFormat="1" ht="21.5" customHeight="1">
      <c r="A9" s="3"/>
      <c r="B9" s="125" t="s">
        <v>50</v>
      </c>
      <c r="C9" s="140"/>
      <c r="D9" s="140"/>
      <c r="E9" s="140"/>
      <c r="F9" s="141"/>
      <c r="G9" s="3"/>
      <c r="H9" s="3"/>
      <c r="I9" s="3"/>
    </row>
    <row r="10" spans="1:9" ht="21.5" customHeight="1" thickBot="1">
      <c r="B10" s="126" t="s">
        <v>1</v>
      </c>
      <c r="C10" s="145" t="s">
        <v>2</v>
      </c>
      <c r="D10" s="146"/>
      <c r="E10" s="147"/>
      <c r="F10" s="148"/>
    </row>
    <row r="11" spans="1:9" s="1" customFormat="1" ht="15" thickBot="1">
      <c r="A11" s="3"/>
      <c r="B11" s="149"/>
      <c r="C11" s="150"/>
      <c r="D11" s="150"/>
      <c r="E11" s="150"/>
      <c r="F11" s="151"/>
      <c r="G11" s="3"/>
      <c r="H11" s="3"/>
      <c r="I11" s="3"/>
    </row>
    <row r="12" spans="1:9" ht="30" customHeight="1">
      <c r="B12" s="152" t="s">
        <v>3</v>
      </c>
      <c r="C12" s="153"/>
      <c r="D12" s="153"/>
      <c r="E12" s="153"/>
      <c r="F12" s="154"/>
    </row>
    <row r="13" spans="1:9" ht="45" customHeight="1">
      <c r="B13" s="182" t="s">
        <v>94</v>
      </c>
      <c r="C13" s="183"/>
      <c r="D13" s="183"/>
      <c r="E13" s="184"/>
      <c r="F13" s="113"/>
    </row>
    <row r="14" spans="1:9" ht="45" customHeight="1">
      <c r="B14" s="182" t="s">
        <v>95</v>
      </c>
      <c r="C14" s="183"/>
      <c r="D14" s="183"/>
      <c r="E14" s="184"/>
      <c r="F14" s="113"/>
    </row>
    <row r="15" spans="1:9" ht="45" customHeight="1">
      <c r="B15" s="185" t="s">
        <v>96</v>
      </c>
      <c r="C15" s="186"/>
      <c r="D15" s="186"/>
      <c r="E15" s="187"/>
      <c r="F15" s="113"/>
    </row>
    <row r="16" spans="1:9" ht="45" customHeight="1">
      <c r="B16" s="188" t="s">
        <v>97</v>
      </c>
      <c r="C16" s="189"/>
      <c r="D16" s="189"/>
      <c r="E16" s="189"/>
      <c r="F16" s="113"/>
    </row>
    <row r="17" spans="1:9" ht="45" customHeight="1" thickBot="1">
      <c r="B17" s="190" t="s">
        <v>98</v>
      </c>
      <c r="C17" s="191"/>
      <c r="D17" s="191"/>
      <c r="E17" s="191"/>
      <c r="F17" s="114"/>
    </row>
    <row r="18" spans="1:9" s="1" customFormat="1" ht="15" thickBot="1">
      <c r="A18" s="3"/>
      <c r="B18" s="137"/>
      <c r="C18" s="138"/>
      <c r="D18" s="138"/>
      <c r="E18" s="138"/>
      <c r="F18" s="139"/>
      <c r="G18" s="3"/>
      <c r="H18" s="3"/>
      <c r="I18" s="3"/>
    </row>
    <row r="19" spans="1:9" s="20" customFormat="1" ht="21.5" thickBot="1">
      <c r="B19" s="112" t="s">
        <v>51</v>
      </c>
      <c r="C19" s="142" t="str">
        <f>'Zákl. nastavenie'!C4</f>
        <v>Cena celkom</v>
      </c>
      <c r="D19" s="143"/>
      <c r="E19" s="143"/>
      <c r="F19" s="144"/>
    </row>
    <row r="20" spans="1:9" s="20" customFormat="1" ht="31.5" thickBot="1">
      <c r="B20" s="115" t="s">
        <v>52</v>
      </c>
      <c r="C20" s="116" t="s">
        <v>53</v>
      </c>
      <c r="D20" s="117" t="s">
        <v>54</v>
      </c>
      <c r="E20" s="116" t="s">
        <v>55</v>
      </c>
      <c r="F20" s="118" t="s">
        <v>90</v>
      </c>
    </row>
    <row r="21" spans="1:9" s="20" customFormat="1" ht="30.75" customHeight="1" thickBot="1">
      <c r="B21" s="119" t="s">
        <v>93</v>
      </c>
      <c r="C21" s="120">
        <v>1</v>
      </c>
      <c r="D21" s="121"/>
      <c r="E21" s="122">
        <f>IF(C$10="Som platcom DPH",D21*0.23,0)</f>
        <v>0</v>
      </c>
      <c r="F21" s="123">
        <f>SUM(D21+E21)*C21</f>
        <v>0</v>
      </c>
    </row>
    <row r="22" spans="1:9" ht="15" thickBot="1">
      <c r="B22" s="134"/>
      <c r="C22" s="135"/>
      <c r="D22" s="135"/>
      <c r="E22" s="135"/>
      <c r="F22" s="136"/>
    </row>
    <row r="23" spans="1:9" ht="37.5" customHeight="1" thickBot="1">
      <c r="B23" s="166" t="s">
        <v>44</v>
      </c>
      <c r="C23" s="167"/>
      <c r="D23" s="167"/>
      <c r="E23" s="167"/>
      <c r="F23" s="168"/>
      <c r="G23"/>
      <c r="H23"/>
      <c r="I23"/>
    </row>
    <row r="24" spans="1:9" ht="22" customHeight="1">
      <c r="B24" s="174"/>
      <c r="C24" s="175"/>
      <c r="D24" s="176"/>
      <c r="E24" s="180" t="s">
        <v>17</v>
      </c>
      <c r="F24" s="181"/>
      <c r="G24"/>
      <c r="H24"/>
      <c r="I24"/>
    </row>
    <row r="25" spans="1:9" ht="34.5" customHeight="1" thickBot="1">
      <c r="B25" s="171" t="s">
        <v>91</v>
      </c>
      <c r="C25" s="172"/>
      <c r="D25" s="173"/>
      <c r="E25" s="169"/>
      <c r="F25" s="170"/>
      <c r="G25"/>
      <c r="H25"/>
      <c r="I25"/>
    </row>
    <row r="26" spans="1:9" ht="18.5" customHeight="1">
      <c r="B26" s="177" t="s">
        <v>92</v>
      </c>
      <c r="C26" s="178"/>
      <c r="D26" s="178"/>
      <c r="E26" s="178"/>
      <c r="F26" s="179"/>
      <c r="G26"/>
      <c r="H26"/>
      <c r="I26"/>
    </row>
    <row r="27" spans="1:9" ht="15" thickBot="1">
      <c r="B27" s="155"/>
      <c r="C27" s="156"/>
      <c r="D27" s="156"/>
      <c r="E27" s="156"/>
      <c r="F27" s="157"/>
      <c r="G27" s="19"/>
    </row>
    <row r="28" spans="1:9" ht="14.5" customHeight="1">
      <c r="B28" s="158" t="s">
        <v>4</v>
      </c>
      <c r="C28" s="160" t="s">
        <v>5</v>
      </c>
      <c r="D28" s="160"/>
      <c r="E28" s="162" t="s">
        <v>6</v>
      </c>
      <c r="F28" s="163"/>
    </row>
    <row r="29" spans="1:9" ht="22.5" customHeight="1" thickBot="1">
      <c r="B29" s="159"/>
      <c r="C29" s="161"/>
      <c r="D29" s="161"/>
      <c r="E29" s="164"/>
      <c r="F29" s="165"/>
    </row>
  </sheetData>
  <sheetProtection algorithmName="SHA-512" hashValue="7p7bh1uFzsYLmO3QRMfdEYGusOgkND7qRkpqp5214PxIufezjr1NNIM0nCxaXOLGJc35/GMk4cwCV/F8uV3M/g==" saltValue="McU+9Of84LRxg22W33kStA==" spinCount="100000" sheet="1" objects="1" scenarios="1"/>
  <mergeCells count="31">
    <mergeCell ref="B13:E13"/>
    <mergeCell ref="B14:E14"/>
    <mergeCell ref="B15:E15"/>
    <mergeCell ref="B16:E16"/>
    <mergeCell ref="B17:E17"/>
    <mergeCell ref="B27:F27"/>
    <mergeCell ref="B28:B29"/>
    <mergeCell ref="C28:D29"/>
    <mergeCell ref="E28:F29"/>
    <mergeCell ref="B23:F23"/>
    <mergeCell ref="E25:F25"/>
    <mergeCell ref="B25:D25"/>
    <mergeCell ref="B24:D24"/>
    <mergeCell ref="B26:F26"/>
    <mergeCell ref="E24:F24"/>
    <mergeCell ref="C4:F4"/>
    <mergeCell ref="B1:F1"/>
    <mergeCell ref="B2:F2"/>
    <mergeCell ref="B3:F3"/>
    <mergeCell ref="B22:F22"/>
    <mergeCell ref="B18:F18"/>
    <mergeCell ref="C9:F9"/>
    <mergeCell ref="C19:F19"/>
    <mergeCell ref="C5:F5"/>
    <mergeCell ref="C7:F7"/>
    <mergeCell ref="C6:F6"/>
    <mergeCell ref="C8:F8"/>
    <mergeCell ref="C10:D10"/>
    <mergeCell ref="E10:F10"/>
    <mergeCell ref="B11:F11"/>
    <mergeCell ref="B12:F12"/>
  </mergeCells>
  <dataValidations count="2">
    <dataValidation type="list" allowBlank="1" showInputMessage="1" showErrorMessage="1" sqref="C10" xr:uid="{495A0910-0AD3-439C-9E56-F7D5D3F4069B}">
      <formula1>"Som platcom DPH,Nie som platcom DPH"</formula1>
    </dataValidation>
    <dataValidation type="whole" operator="lessThanOrEqual" allowBlank="1" showInputMessage="1" showErrorMessage="1" error="Maximálna povolené hodnota je 30." sqref="E25:F25" xr:uid="{FB28B578-4853-4CEA-BB98-C05C8C0F725A}">
      <formula1>30</formula1>
    </dataValidation>
  </dataValidations>
  <pageMargins left="0.7" right="0.7" top="0.75" bottom="0.75" header="0.3" footer="0.3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13</xdr:row>
                    <xdr:rowOff>0</xdr:rowOff>
                  </from>
                  <to>
                    <xdr:col>6</xdr:col>
                    <xdr:colOff>647700</xdr:colOff>
                    <xdr:row>14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5</xdr:col>
                    <xdr:colOff>0</xdr:colOff>
                    <xdr:row>14</xdr:row>
                    <xdr:rowOff>0</xdr:rowOff>
                  </from>
                  <to>
                    <xdr:col>6</xdr:col>
                    <xdr:colOff>647700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5</xdr:col>
                    <xdr:colOff>0</xdr:colOff>
                    <xdr:row>16</xdr:row>
                    <xdr:rowOff>0</xdr:rowOff>
                  </from>
                  <to>
                    <xdr:col>6</xdr:col>
                    <xdr:colOff>647700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4</xdr:col>
                    <xdr:colOff>1936750</xdr:colOff>
                    <xdr:row>16</xdr:row>
                    <xdr:rowOff>0</xdr:rowOff>
                  </from>
                  <to>
                    <xdr:col>6</xdr:col>
                    <xdr:colOff>736600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0</xdr:rowOff>
                  </from>
                  <to>
                    <xdr:col>6</xdr:col>
                    <xdr:colOff>647700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6</xdr:col>
                    <xdr:colOff>647700</xdr:colOff>
                    <xdr:row>13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919E7-C911-433D-8F7C-A5BEEDCA8980}">
  <sheetPr codeName="Hárok2"/>
  <dimension ref="A1:BP344"/>
  <sheetViews>
    <sheetView workbookViewId="0">
      <selection activeCell="B10" sqref="B10"/>
    </sheetView>
  </sheetViews>
  <sheetFormatPr defaultRowHeight="14.5"/>
  <cols>
    <col min="1" max="1" width="8.7265625" style="3"/>
    <col min="2" max="2" width="98.54296875" style="2" customWidth="1"/>
    <col min="3" max="6" width="8.7265625" style="3"/>
    <col min="7" max="68" width="8.7265625" style="1"/>
  </cols>
  <sheetData>
    <row r="1" spans="1:6" s="1" customFormat="1" ht="15" thickBot="1">
      <c r="A1" s="3"/>
      <c r="B1" s="3"/>
      <c r="C1" s="3"/>
      <c r="D1" s="3"/>
      <c r="E1" s="3"/>
      <c r="F1" s="3"/>
    </row>
    <row r="2" spans="1:6" ht="41" customHeight="1">
      <c r="B2" s="18" t="s">
        <v>18</v>
      </c>
    </row>
    <row r="3" spans="1:6" ht="15.5" customHeight="1">
      <c r="B3" s="5" t="s">
        <v>8</v>
      </c>
    </row>
    <row r="4" spans="1:6">
      <c r="B4" s="5"/>
    </row>
    <row r="5" spans="1:6">
      <c r="B5" s="6" t="s">
        <v>9</v>
      </c>
    </row>
    <row r="6" spans="1:6" ht="45" customHeight="1">
      <c r="B6" s="7" t="s">
        <v>19</v>
      </c>
    </row>
    <row r="7" spans="1:6" ht="17.5" customHeight="1">
      <c r="B7" s="8" t="s">
        <v>20</v>
      </c>
    </row>
    <row r="8" spans="1:6" ht="17.5" customHeight="1">
      <c r="B8" s="8" t="s">
        <v>21</v>
      </c>
    </row>
    <row r="9" spans="1:6" ht="17.5" customHeight="1">
      <c r="B9" s="8" t="s">
        <v>22</v>
      </c>
    </row>
    <row r="10" spans="1:6" ht="17" customHeight="1">
      <c r="B10" s="8" t="s">
        <v>23</v>
      </c>
    </row>
    <row r="11" spans="1:6" ht="59" customHeight="1">
      <c r="B11" s="7" t="s">
        <v>24</v>
      </c>
    </row>
    <row r="12" spans="1:6" ht="29">
      <c r="B12" s="5" t="s">
        <v>25</v>
      </c>
    </row>
    <row r="13" spans="1:6" ht="15" thickBot="1">
      <c r="B13" s="9"/>
    </row>
    <row r="14" spans="1:6">
      <c r="B14" s="3"/>
    </row>
    <row r="15" spans="1:6">
      <c r="B15" s="3"/>
    </row>
    <row r="16" spans="1:6">
      <c r="B16" s="3"/>
    </row>
    <row r="17" spans="2:2">
      <c r="B17" s="3"/>
    </row>
    <row r="18" spans="2:2">
      <c r="B18" s="3"/>
    </row>
    <row r="19" spans="2:2">
      <c r="B19" s="3"/>
    </row>
    <row r="20" spans="2:2">
      <c r="B20" s="3"/>
    </row>
    <row r="21" spans="2:2">
      <c r="B21" s="3"/>
    </row>
    <row r="22" spans="2:2">
      <c r="B22" s="3"/>
    </row>
    <row r="23" spans="2:2">
      <c r="B23" s="3"/>
    </row>
    <row r="24" spans="2:2">
      <c r="B24" s="3"/>
    </row>
    <row r="25" spans="2:2">
      <c r="B25" s="3"/>
    </row>
    <row r="26" spans="2:2">
      <c r="B26" s="3"/>
    </row>
    <row r="27" spans="2:2">
      <c r="B27" s="3"/>
    </row>
    <row r="28" spans="2:2">
      <c r="B28" s="3"/>
    </row>
    <row r="29" spans="2:2">
      <c r="B29" s="3"/>
    </row>
    <row r="30" spans="2:2">
      <c r="B30" s="3"/>
    </row>
    <row r="31" spans="2:2">
      <c r="B31" s="3"/>
    </row>
    <row r="32" spans="2:2">
      <c r="B32" s="3"/>
    </row>
    <row r="33" spans="1:6">
      <c r="B33" s="3"/>
    </row>
    <row r="34" spans="1:6">
      <c r="B34" s="3"/>
    </row>
    <row r="35" spans="1:6">
      <c r="B35" s="3"/>
    </row>
    <row r="36" spans="1:6">
      <c r="B36" s="3"/>
    </row>
    <row r="37" spans="1:6">
      <c r="B37" s="3"/>
    </row>
    <row r="38" spans="1:6" s="1" customFormat="1">
      <c r="A38" s="3"/>
      <c r="B38" s="3"/>
      <c r="C38" s="3"/>
      <c r="D38" s="3"/>
      <c r="E38" s="3"/>
      <c r="F38" s="3"/>
    </row>
    <row r="39" spans="1:6" s="1" customFormat="1">
      <c r="A39" s="3"/>
      <c r="B39" s="3"/>
      <c r="C39" s="3"/>
      <c r="D39" s="3"/>
      <c r="E39" s="3"/>
      <c r="F39" s="3"/>
    </row>
    <row r="40" spans="1:6" s="1" customFormat="1">
      <c r="A40" s="3"/>
      <c r="B40" s="3"/>
      <c r="C40" s="3"/>
      <c r="D40" s="3"/>
      <c r="E40" s="3"/>
      <c r="F40" s="3"/>
    </row>
    <row r="41" spans="1:6" s="1" customFormat="1">
      <c r="A41" s="3"/>
      <c r="B41" s="3"/>
      <c r="C41" s="3"/>
      <c r="D41" s="3"/>
      <c r="E41" s="3"/>
      <c r="F41" s="3"/>
    </row>
    <row r="42" spans="1:6" s="1" customFormat="1">
      <c r="A42" s="3"/>
      <c r="B42" s="3"/>
      <c r="C42" s="3"/>
      <c r="D42" s="3"/>
      <c r="E42" s="3"/>
      <c r="F42" s="3"/>
    </row>
    <row r="43" spans="1:6" s="1" customFormat="1">
      <c r="A43" s="3"/>
      <c r="B43" s="3"/>
      <c r="C43" s="3"/>
      <c r="D43" s="3"/>
      <c r="E43" s="3"/>
      <c r="F43" s="3"/>
    </row>
    <row r="44" spans="1:6" s="1" customFormat="1">
      <c r="A44" s="3"/>
      <c r="B44" s="3"/>
      <c r="C44" s="3"/>
      <c r="D44" s="3"/>
      <c r="E44" s="3"/>
      <c r="F44" s="3"/>
    </row>
    <row r="45" spans="1:6" s="1" customFormat="1">
      <c r="A45" s="3"/>
      <c r="B45" s="3"/>
      <c r="C45" s="3"/>
      <c r="D45" s="3"/>
      <c r="E45" s="3"/>
      <c r="F45" s="3"/>
    </row>
    <row r="46" spans="1:6" s="1" customFormat="1">
      <c r="A46" s="3"/>
      <c r="B46" s="3"/>
      <c r="C46" s="3"/>
      <c r="D46" s="3"/>
      <c r="E46" s="3"/>
      <c r="F46" s="3"/>
    </row>
    <row r="47" spans="1:6" s="1" customFormat="1">
      <c r="A47" s="3"/>
      <c r="B47" s="3"/>
      <c r="C47" s="3"/>
      <c r="D47" s="3"/>
      <c r="E47" s="3"/>
      <c r="F47" s="3"/>
    </row>
    <row r="48" spans="1:6" s="1" customFormat="1">
      <c r="A48" s="3"/>
      <c r="B48" s="3"/>
      <c r="C48" s="3"/>
      <c r="D48" s="3"/>
      <c r="E48" s="3"/>
      <c r="F48" s="3"/>
    </row>
    <row r="49" spans="1:6" s="1" customFormat="1">
      <c r="A49" s="3"/>
      <c r="B49" s="3"/>
      <c r="C49" s="3"/>
      <c r="D49" s="3"/>
      <c r="E49" s="3"/>
      <c r="F49" s="3"/>
    </row>
    <row r="50" spans="1:6" s="1" customFormat="1">
      <c r="A50" s="3"/>
      <c r="B50" s="3"/>
      <c r="C50" s="3"/>
      <c r="D50" s="3"/>
      <c r="E50" s="3"/>
      <c r="F50" s="3"/>
    </row>
    <row r="51" spans="1:6" s="1" customFormat="1">
      <c r="A51" s="3"/>
      <c r="B51" s="3"/>
      <c r="C51" s="3"/>
      <c r="D51" s="3"/>
      <c r="E51" s="3"/>
      <c r="F51" s="3"/>
    </row>
    <row r="52" spans="1:6" s="1" customFormat="1">
      <c r="A52" s="3"/>
      <c r="B52" s="3"/>
      <c r="C52" s="3"/>
      <c r="D52" s="3"/>
      <c r="E52" s="3"/>
      <c r="F52" s="3"/>
    </row>
    <row r="53" spans="1:6" s="1" customFormat="1">
      <c r="A53" s="3"/>
      <c r="B53" s="3"/>
      <c r="C53" s="3"/>
      <c r="D53" s="3"/>
      <c r="E53" s="3"/>
      <c r="F53" s="3"/>
    </row>
    <row r="54" spans="1:6" s="1" customFormat="1">
      <c r="A54" s="3"/>
      <c r="B54" s="3"/>
      <c r="C54" s="3"/>
      <c r="D54" s="3"/>
      <c r="E54" s="3"/>
      <c r="F54" s="3"/>
    </row>
    <row r="55" spans="1:6" s="1" customFormat="1">
      <c r="A55" s="3"/>
      <c r="B55" s="3"/>
      <c r="C55" s="3"/>
      <c r="D55" s="3"/>
      <c r="E55" s="3"/>
      <c r="F55" s="3"/>
    </row>
    <row r="56" spans="1:6" s="1" customFormat="1">
      <c r="A56" s="3"/>
      <c r="B56" s="3"/>
      <c r="C56" s="3"/>
      <c r="D56" s="3"/>
      <c r="E56" s="3"/>
      <c r="F56" s="3"/>
    </row>
    <row r="57" spans="1:6" s="1" customFormat="1">
      <c r="A57" s="3"/>
      <c r="B57" s="3"/>
      <c r="C57" s="3"/>
      <c r="D57" s="3"/>
      <c r="E57" s="3"/>
      <c r="F57" s="3"/>
    </row>
    <row r="58" spans="1:6" s="1" customFormat="1">
      <c r="A58" s="3"/>
      <c r="B58" s="3"/>
      <c r="C58" s="3"/>
      <c r="D58" s="3"/>
      <c r="E58" s="3"/>
      <c r="F58" s="3"/>
    </row>
    <row r="59" spans="1:6" s="1" customFormat="1">
      <c r="A59" s="3"/>
      <c r="B59" s="3"/>
      <c r="C59" s="3"/>
      <c r="D59" s="3"/>
      <c r="E59" s="3"/>
      <c r="F59" s="3"/>
    </row>
    <row r="60" spans="1:6" s="1" customFormat="1">
      <c r="A60" s="3"/>
      <c r="B60" s="3"/>
      <c r="C60" s="3"/>
      <c r="D60" s="3"/>
      <c r="E60" s="3"/>
      <c r="F60" s="3"/>
    </row>
    <row r="61" spans="1:6" s="1" customFormat="1">
      <c r="A61" s="3"/>
      <c r="B61" s="3"/>
      <c r="C61" s="3"/>
      <c r="D61" s="3"/>
      <c r="E61" s="3"/>
      <c r="F61" s="3"/>
    </row>
    <row r="62" spans="1:6" s="1" customFormat="1">
      <c r="A62" s="3"/>
      <c r="B62" s="3"/>
      <c r="C62" s="3"/>
      <c r="D62" s="3"/>
      <c r="E62" s="3"/>
      <c r="F62" s="3"/>
    </row>
    <row r="63" spans="1:6" s="1" customFormat="1">
      <c r="A63" s="3"/>
      <c r="B63" s="3"/>
      <c r="C63" s="3"/>
      <c r="D63" s="3"/>
      <c r="E63" s="3"/>
      <c r="F63" s="3"/>
    </row>
    <row r="64" spans="1:6" s="1" customFormat="1">
      <c r="A64" s="3"/>
      <c r="B64" s="3"/>
      <c r="C64" s="3"/>
      <c r="D64" s="3"/>
      <c r="E64" s="3"/>
      <c r="F64" s="3"/>
    </row>
    <row r="65" spans="1:6" s="1" customFormat="1">
      <c r="A65" s="3"/>
      <c r="B65" s="3"/>
      <c r="C65" s="3"/>
      <c r="D65" s="3"/>
      <c r="E65" s="3"/>
      <c r="F65" s="3"/>
    </row>
    <row r="66" spans="1:6" s="1" customFormat="1">
      <c r="A66" s="3"/>
      <c r="B66" s="3"/>
      <c r="C66" s="3"/>
      <c r="D66" s="3"/>
      <c r="E66" s="3"/>
      <c r="F66" s="3"/>
    </row>
    <row r="67" spans="1:6" s="1" customFormat="1">
      <c r="A67" s="3"/>
      <c r="B67" s="3"/>
      <c r="C67" s="3"/>
      <c r="D67" s="3"/>
      <c r="E67" s="3"/>
      <c r="F67" s="3"/>
    </row>
    <row r="68" spans="1:6" s="1" customFormat="1">
      <c r="A68" s="3"/>
      <c r="B68" s="3"/>
      <c r="C68" s="3"/>
      <c r="D68" s="3"/>
      <c r="E68" s="3"/>
      <c r="F68" s="3"/>
    </row>
    <row r="69" spans="1:6" s="1" customFormat="1">
      <c r="A69" s="3"/>
      <c r="B69" s="3"/>
      <c r="C69" s="3"/>
      <c r="D69" s="3"/>
      <c r="E69" s="3"/>
      <c r="F69" s="3"/>
    </row>
    <row r="70" spans="1:6" s="1" customFormat="1">
      <c r="A70" s="3"/>
      <c r="B70" s="3"/>
      <c r="C70" s="3"/>
      <c r="D70" s="3"/>
      <c r="E70" s="3"/>
      <c r="F70" s="3"/>
    </row>
    <row r="71" spans="1:6" s="1" customFormat="1">
      <c r="A71" s="3"/>
      <c r="B71" s="3"/>
      <c r="C71" s="3"/>
      <c r="D71" s="3"/>
      <c r="E71" s="3"/>
      <c r="F71" s="3"/>
    </row>
    <row r="72" spans="1:6" s="1" customFormat="1">
      <c r="A72" s="3"/>
      <c r="B72" s="3"/>
      <c r="C72" s="3"/>
      <c r="D72" s="3"/>
      <c r="E72" s="3"/>
      <c r="F72" s="3"/>
    </row>
    <row r="73" spans="1:6" s="1" customFormat="1">
      <c r="A73" s="3"/>
      <c r="B73" s="3"/>
      <c r="C73" s="3"/>
      <c r="D73" s="3"/>
      <c r="E73" s="3"/>
      <c r="F73" s="3"/>
    </row>
    <row r="74" spans="1:6" s="1" customFormat="1">
      <c r="A74" s="3"/>
      <c r="B74" s="3"/>
      <c r="C74" s="3"/>
      <c r="D74" s="3"/>
      <c r="E74" s="3"/>
      <c r="F74" s="3"/>
    </row>
    <row r="75" spans="1:6" s="1" customFormat="1">
      <c r="A75" s="3"/>
      <c r="B75" s="3"/>
      <c r="C75" s="3"/>
      <c r="D75" s="3"/>
      <c r="E75" s="3"/>
      <c r="F75" s="3"/>
    </row>
    <row r="76" spans="1:6" s="1" customFormat="1">
      <c r="A76" s="3"/>
      <c r="B76" s="3"/>
      <c r="C76" s="3"/>
      <c r="D76" s="3"/>
      <c r="E76" s="3"/>
      <c r="F76" s="3"/>
    </row>
    <row r="77" spans="1:6" s="1" customFormat="1">
      <c r="A77" s="3"/>
      <c r="B77" s="3"/>
      <c r="C77" s="3"/>
      <c r="D77" s="3"/>
      <c r="E77" s="3"/>
      <c r="F77" s="3"/>
    </row>
    <row r="78" spans="1:6" s="1" customFormat="1">
      <c r="A78" s="3"/>
      <c r="B78" s="3"/>
      <c r="C78" s="3"/>
      <c r="D78" s="3"/>
      <c r="E78" s="3"/>
      <c r="F78" s="3"/>
    </row>
    <row r="79" spans="1:6" s="1" customFormat="1">
      <c r="A79" s="3"/>
      <c r="B79" s="3"/>
      <c r="C79" s="3"/>
      <c r="D79" s="3"/>
      <c r="E79" s="3"/>
      <c r="F79" s="3"/>
    </row>
    <row r="80" spans="1:6" s="1" customFormat="1">
      <c r="A80" s="3"/>
      <c r="B80" s="3"/>
      <c r="C80" s="3"/>
      <c r="D80" s="3"/>
      <c r="E80" s="3"/>
      <c r="F80" s="3"/>
    </row>
    <row r="81" spans="1:6" s="1" customFormat="1">
      <c r="A81" s="3"/>
      <c r="B81" s="3"/>
      <c r="C81" s="3"/>
      <c r="D81" s="3"/>
      <c r="E81" s="3"/>
      <c r="F81" s="3"/>
    </row>
    <row r="82" spans="1:6" s="1" customFormat="1">
      <c r="A82" s="3"/>
      <c r="B82" s="3"/>
      <c r="C82" s="3"/>
      <c r="D82" s="3"/>
      <c r="E82" s="3"/>
      <c r="F82" s="3"/>
    </row>
    <row r="83" spans="1:6" s="1" customFormat="1">
      <c r="A83" s="3"/>
      <c r="B83" s="3"/>
      <c r="C83" s="3"/>
      <c r="D83" s="3"/>
      <c r="E83" s="3"/>
      <c r="F83" s="3"/>
    </row>
    <row r="84" spans="1:6" s="1" customFormat="1">
      <c r="A84" s="3"/>
      <c r="B84" s="3"/>
      <c r="C84" s="3"/>
      <c r="D84" s="3"/>
      <c r="E84" s="3"/>
      <c r="F84" s="3"/>
    </row>
    <row r="85" spans="1:6" s="1" customFormat="1">
      <c r="A85" s="3"/>
      <c r="B85" s="3"/>
      <c r="C85" s="3"/>
      <c r="D85" s="3"/>
      <c r="E85" s="3"/>
      <c r="F85" s="3"/>
    </row>
    <row r="86" spans="1:6" s="1" customFormat="1">
      <c r="A86" s="3"/>
      <c r="B86" s="3"/>
      <c r="C86" s="3"/>
      <c r="D86" s="3"/>
      <c r="E86" s="3"/>
      <c r="F86" s="3"/>
    </row>
    <row r="87" spans="1:6" s="1" customFormat="1">
      <c r="A87" s="3"/>
      <c r="B87" s="3"/>
      <c r="C87" s="3"/>
      <c r="D87" s="3"/>
      <c r="E87" s="3"/>
      <c r="F87" s="3"/>
    </row>
    <row r="88" spans="1:6" s="1" customFormat="1">
      <c r="A88" s="3"/>
      <c r="B88" s="3"/>
      <c r="C88" s="3"/>
      <c r="D88" s="3"/>
      <c r="E88" s="3"/>
      <c r="F88" s="3"/>
    </row>
    <row r="89" spans="1:6" s="1" customFormat="1">
      <c r="A89" s="3"/>
      <c r="B89" s="3"/>
      <c r="C89" s="3"/>
      <c r="D89" s="3"/>
      <c r="E89" s="3"/>
      <c r="F89" s="3"/>
    </row>
    <row r="90" spans="1:6" s="1" customFormat="1">
      <c r="A90" s="3"/>
      <c r="B90" s="3"/>
      <c r="C90" s="3"/>
      <c r="D90" s="3"/>
      <c r="E90" s="3"/>
      <c r="F90" s="3"/>
    </row>
    <row r="91" spans="1:6" s="1" customFormat="1">
      <c r="A91" s="3"/>
      <c r="B91" s="3"/>
      <c r="C91" s="3"/>
      <c r="D91" s="3"/>
      <c r="E91" s="3"/>
      <c r="F91" s="3"/>
    </row>
    <row r="92" spans="1:6" s="1" customFormat="1">
      <c r="A92" s="3"/>
      <c r="B92" s="3"/>
      <c r="C92" s="3"/>
      <c r="D92" s="3"/>
      <c r="E92" s="3"/>
      <c r="F92" s="3"/>
    </row>
    <row r="93" spans="1:6" s="1" customFormat="1">
      <c r="A93" s="3"/>
      <c r="B93" s="3"/>
      <c r="C93" s="3"/>
      <c r="D93" s="3"/>
      <c r="E93" s="3"/>
      <c r="F93" s="3"/>
    </row>
    <row r="94" spans="1:6" s="1" customFormat="1">
      <c r="A94" s="3"/>
      <c r="B94" s="3"/>
      <c r="C94" s="3"/>
      <c r="D94" s="3"/>
      <c r="E94" s="3"/>
      <c r="F94" s="3"/>
    </row>
    <row r="95" spans="1:6" s="1" customFormat="1">
      <c r="A95" s="3"/>
      <c r="B95" s="3"/>
      <c r="C95" s="3"/>
      <c r="D95" s="3"/>
      <c r="E95" s="3"/>
      <c r="F95" s="3"/>
    </row>
    <row r="96" spans="1:6" s="1" customFormat="1">
      <c r="A96" s="3"/>
      <c r="B96" s="3"/>
      <c r="C96" s="3"/>
      <c r="D96" s="3"/>
      <c r="E96" s="3"/>
      <c r="F96" s="3"/>
    </row>
    <row r="97" spans="1:6" s="1" customFormat="1">
      <c r="A97" s="3"/>
      <c r="B97" s="3"/>
      <c r="C97" s="3"/>
      <c r="D97" s="3"/>
      <c r="E97" s="3"/>
      <c r="F97" s="3"/>
    </row>
    <row r="98" spans="1:6" s="1" customFormat="1">
      <c r="A98" s="3"/>
      <c r="B98" s="3"/>
      <c r="C98" s="3"/>
      <c r="D98" s="3"/>
      <c r="E98" s="3"/>
      <c r="F98" s="3"/>
    </row>
    <row r="99" spans="1:6" s="1" customFormat="1">
      <c r="A99" s="3"/>
      <c r="B99" s="3"/>
      <c r="C99" s="3"/>
      <c r="D99" s="3"/>
      <c r="E99" s="3"/>
      <c r="F99" s="3"/>
    </row>
    <row r="100" spans="1:6" s="1" customFormat="1">
      <c r="A100" s="3"/>
      <c r="B100" s="3"/>
      <c r="C100" s="3"/>
      <c r="D100" s="3"/>
      <c r="E100" s="3"/>
      <c r="F100" s="3"/>
    </row>
    <row r="101" spans="1:6" s="1" customFormat="1">
      <c r="A101" s="3"/>
      <c r="B101" s="3"/>
      <c r="C101" s="3"/>
      <c r="D101" s="3"/>
      <c r="E101" s="3"/>
      <c r="F101" s="3"/>
    </row>
    <row r="102" spans="1:6" s="1" customFormat="1">
      <c r="A102" s="3"/>
      <c r="B102" s="3"/>
      <c r="C102" s="3"/>
      <c r="D102" s="3"/>
      <c r="E102" s="3"/>
      <c r="F102" s="3"/>
    </row>
    <row r="103" spans="1:6" s="1" customFormat="1">
      <c r="A103" s="3"/>
      <c r="B103" s="3"/>
      <c r="C103" s="3"/>
      <c r="D103" s="3"/>
      <c r="E103" s="3"/>
      <c r="F103" s="3"/>
    </row>
    <row r="104" spans="1:6" s="1" customFormat="1">
      <c r="A104" s="3"/>
      <c r="B104" s="3"/>
      <c r="C104" s="3"/>
      <c r="D104" s="3"/>
      <c r="E104" s="3"/>
      <c r="F104" s="3"/>
    </row>
    <row r="105" spans="1:6" s="1" customFormat="1">
      <c r="A105" s="3"/>
      <c r="B105" s="3"/>
      <c r="C105" s="3"/>
      <c r="D105" s="3"/>
      <c r="E105" s="3"/>
      <c r="F105" s="3"/>
    </row>
    <row r="106" spans="1:6" s="1" customFormat="1">
      <c r="A106" s="3"/>
      <c r="B106" s="3"/>
      <c r="C106" s="3"/>
      <c r="D106" s="3"/>
      <c r="E106" s="3"/>
      <c r="F106" s="3"/>
    </row>
    <row r="107" spans="1:6" s="1" customFormat="1">
      <c r="A107" s="3"/>
      <c r="B107" s="3"/>
      <c r="C107" s="3"/>
      <c r="D107" s="3"/>
      <c r="E107" s="3"/>
      <c r="F107" s="3"/>
    </row>
    <row r="108" spans="1:6" s="1" customFormat="1">
      <c r="A108" s="3"/>
      <c r="B108" s="3"/>
      <c r="C108" s="3"/>
      <c r="D108" s="3"/>
      <c r="E108" s="3"/>
      <c r="F108" s="3"/>
    </row>
    <row r="109" spans="1:6" s="1" customFormat="1">
      <c r="A109" s="3"/>
      <c r="B109" s="3"/>
      <c r="C109" s="3"/>
      <c r="D109" s="3"/>
      <c r="E109" s="3"/>
      <c r="F109" s="3"/>
    </row>
    <row r="110" spans="1:6" s="1" customFormat="1">
      <c r="A110" s="3"/>
      <c r="B110" s="3"/>
      <c r="C110" s="3"/>
      <c r="D110" s="3"/>
      <c r="E110" s="3"/>
      <c r="F110" s="3"/>
    </row>
    <row r="111" spans="1:6" s="1" customFormat="1">
      <c r="A111" s="3"/>
      <c r="B111" s="3"/>
      <c r="C111" s="3"/>
      <c r="D111" s="3"/>
      <c r="E111" s="3"/>
      <c r="F111" s="3"/>
    </row>
    <row r="112" spans="1:6" s="1" customFormat="1">
      <c r="A112" s="3"/>
      <c r="B112" s="3"/>
      <c r="C112" s="3"/>
      <c r="D112" s="3"/>
      <c r="E112" s="3"/>
      <c r="F112" s="3"/>
    </row>
    <row r="113" spans="1:6" s="1" customFormat="1">
      <c r="A113" s="3"/>
      <c r="B113" s="3"/>
      <c r="C113" s="3"/>
      <c r="D113" s="3"/>
      <c r="E113" s="3"/>
      <c r="F113" s="3"/>
    </row>
    <row r="114" spans="1:6" s="1" customFormat="1">
      <c r="A114" s="3"/>
      <c r="B114" s="3"/>
      <c r="C114" s="3"/>
      <c r="D114" s="3"/>
      <c r="E114" s="3"/>
      <c r="F114" s="3"/>
    </row>
    <row r="115" spans="1:6" s="1" customFormat="1">
      <c r="A115" s="3"/>
      <c r="B115" s="3"/>
      <c r="C115" s="3"/>
      <c r="D115" s="3"/>
      <c r="E115" s="3"/>
      <c r="F115" s="3"/>
    </row>
    <row r="116" spans="1:6" s="1" customFormat="1">
      <c r="A116" s="3"/>
      <c r="B116" s="3"/>
      <c r="C116" s="3"/>
      <c r="D116" s="3"/>
      <c r="E116" s="3"/>
      <c r="F116" s="3"/>
    </row>
    <row r="117" spans="1:6" s="1" customFormat="1">
      <c r="A117" s="3"/>
      <c r="B117" s="3"/>
      <c r="C117" s="3"/>
      <c r="D117" s="3"/>
      <c r="E117" s="3"/>
      <c r="F117" s="3"/>
    </row>
    <row r="118" spans="1:6" s="1" customFormat="1">
      <c r="A118" s="3"/>
      <c r="B118" s="3"/>
      <c r="C118" s="3"/>
      <c r="D118" s="3"/>
      <c r="E118" s="3"/>
      <c r="F118" s="3"/>
    </row>
    <row r="119" spans="1:6" s="1" customFormat="1">
      <c r="A119" s="3"/>
      <c r="B119" s="3"/>
      <c r="C119" s="3"/>
      <c r="D119" s="3"/>
      <c r="E119" s="3"/>
      <c r="F119" s="3"/>
    </row>
    <row r="120" spans="1:6" s="1" customFormat="1">
      <c r="A120" s="3"/>
      <c r="B120" s="3"/>
      <c r="C120" s="3"/>
      <c r="D120" s="3"/>
      <c r="E120" s="3"/>
      <c r="F120" s="3"/>
    </row>
    <row r="121" spans="1:6" s="1" customFormat="1">
      <c r="A121" s="3"/>
      <c r="B121" s="3"/>
      <c r="C121" s="3"/>
      <c r="D121" s="3"/>
      <c r="E121" s="3"/>
      <c r="F121" s="3"/>
    </row>
    <row r="122" spans="1:6" s="1" customFormat="1">
      <c r="A122" s="3"/>
      <c r="B122" s="3"/>
      <c r="C122" s="3"/>
      <c r="D122" s="3"/>
      <c r="E122" s="3"/>
      <c r="F122" s="3"/>
    </row>
    <row r="123" spans="1:6" s="1" customFormat="1">
      <c r="A123" s="3"/>
      <c r="B123" s="3"/>
      <c r="C123" s="3"/>
      <c r="D123" s="3"/>
      <c r="E123" s="3"/>
      <c r="F123" s="3"/>
    </row>
    <row r="124" spans="1:6" s="1" customFormat="1">
      <c r="A124" s="3"/>
      <c r="B124" s="3"/>
      <c r="C124" s="3"/>
      <c r="D124" s="3"/>
      <c r="E124" s="3"/>
      <c r="F124" s="3"/>
    </row>
    <row r="125" spans="1:6" s="1" customFormat="1">
      <c r="A125" s="3"/>
      <c r="B125" s="3"/>
      <c r="C125" s="3"/>
      <c r="D125" s="3"/>
      <c r="E125" s="3"/>
      <c r="F125" s="3"/>
    </row>
    <row r="126" spans="1:6" s="1" customFormat="1">
      <c r="A126" s="3"/>
      <c r="B126" s="3"/>
      <c r="C126" s="3"/>
      <c r="D126" s="3"/>
      <c r="E126" s="3"/>
      <c r="F126" s="3"/>
    </row>
    <row r="127" spans="1:6" s="1" customFormat="1">
      <c r="A127" s="3"/>
      <c r="B127" s="3"/>
      <c r="C127" s="3"/>
      <c r="D127" s="3"/>
      <c r="E127" s="3"/>
      <c r="F127" s="3"/>
    </row>
    <row r="128" spans="1:6" s="1" customFormat="1">
      <c r="A128" s="3"/>
      <c r="B128" s="3"/>
      <c r="C128" s="3"/>
      <c r="D128" s="3"/>
      <c r="E128" s="3"/>
      <c r="F128" s="3"/>
    </row>
    <row r="129" spans="1:6" s="1" customFormat="1">
      <c r="A129" s="3"/>
      <c r="B129" s="3"/>
      <c r="C129" s="3"/>
      <c r="D129" s="3"/>
      <c r="E129" s="3"/>
      <c r="F129" s="3"/>
    </row>
    <row r="130" spans="1:6" s="1" customFormat="1">
      <c r="A130" s="3"/>
      <c r="B130" s="3"/>
      <c r="C130" s="3"/>
      <c r="D130" s="3"/>
      <c r="E130" s="3"/>
      <c r="F130" s="3"/>
    </row>
    <row r="131" spans="1:6" s="1" customFormat="1">
      <c r="A131" s="3"/>
      <c r="B131" s="3"/>
      <c r="C131" s="3"/>
      <c r="D131" s="3"/>
      <c r="E131" s="3"/>
      <c r="F131" s="3"/>
    </row>
    <row r="132" spans="1:6" s="1" customFormat="1">
      <c r="A132" s="3"/>
      <c r="B132" s="3"/>
      <c r="C132" s="3"/>
      <c r="D132" s="3"/>
      <c r="E132" s="3"/>
      <c r="F132" s="3"/>
    </row>
    <row r="133" spans="1:6" s="1" customFormat="1">
      <c r="A133" s="3"/>
      <c r="B133" s="3"/>
      <c r="C133" s="3"/>
      <c r="D133" s="3"/>
      <c r="E133" s="3"/>
      <c r="F133" s="3"/>
    </row>
    <row r="134" spans="1:6" s="1" customFormat="1">
      <c r="A134" s="3"/>
      <c r="B134" s="3"/>
      <c r="C134" s="3"/>
      <c r="D134" s="3"/>
      <c r="E134" s="3"/>
      <c r="F134" s="3"/>
    </row>
    <row r="135" spans="1:6" s="1" customFormat="1">
      <c r="A135" s="3"/>
      <c r="B135" s="3"/>
      <c r="C135" s="3"/>
      <c r="D135" s="3"/>
      <c r="E135" s="3"/>
      <c r="F135" s="3"/>
    </row>
    <row r="136" spans="1:6" s="1" customFormat="1">
      <c r="A136" s="3"/>
      <c r="B136" s="3"/>
      <c r="C136" s="3"/>
      <c r="D136" s="3"/>
      <c r="E136" s="3"/>
      <c r="F136" s="3"/>
    </row>
    <row r="137" spans="1:6" s="1" customFormat="1">
      <c r="A137" s="3"/>
      <c r="B137" s="3"/>
      <c r="C137" s="3"/>
      <c r="D137" s="3"/>
      <c r="E137" s="3"/>
      <c r="F137" s="3"/>
    </row>
    <row r="138" spans="1:6" s="1" customFormat="1">
      <c r="A138" s="3"/>
      <c r="B138" s="3"/>
      <c r="C138" s="3"/>
      <c r="D138" s="3"/>
      <c r="E138" s="3"/>
      <c r="F138" s="3"/>
    </row>
    <row r="139" spans="1:6" s="1" customFormat="1">
      <c r="A139" s="3"/>
      <c r="B139" s="3"/>
      <c r="C139" s="3"/>
      <c r="D139" s="3"/>
      <c r="E139" s="3"/>
      <c r="F139" s="3"/>
    </row>
    <row r="140" spans="1:6" s="1" customFormat="1">
      <c r="A140" s="3"/>
      <c r="B140" s="3"/>
      <c r="C140" s="3"/>
      <c r="D140" s="3"/>
      <c r="E140" s="3"/>
      <c r="F140" s="3"/>
    </row>
    <row r="141" spans="1:6" s="1" customFormat="1">
      <c r="A141" s="3"/>
      <c r="B141" s="3"/>
      <c r="C141" s="3"/>
      <c r="D141" s="3"/>
      <c r="E141" s="3"/>
      <c r="F141" s="3"/>
    </row>
    <row r="142" spans="1:6" s="1" customFormat="1">
      <c r="A142" s="3"/>
      <c r="B142" s="3"/>
      <c r="C142" s="3"/>
      <c r="D142" s="3"/>
      <c r="E142" s="3"/>
      <c r="F142" s="3"/>
    </row>
    <row r="143" spans="1:6" s="1" customFormat="1">
      <c r="A143" s="3"/>
      <c r="B143" s="3"/>
      <c r="C143" s="3"/>
      <c r="D143" s="3"/>
      <c r="E143" s="3"/>
      <c r="F143" s="3"/>
    </row>
    <row r="144" spans="1:6" s="1" customFormat="1">
      <c r="A144" s="3"/>
      <c r="B144" s="3"/>
      <c r="C144" s="3"/>
      <c r="D144" s="3"/>
      <c r="E144" s="3"/>
      <c r="F144" s="3"/>
    </row>
    <row r="145" spans="1:6" s="1" customFormat="1">
      <c r="A145" s="3"/>
      <c r="B145" s="3"/>
      <c r="C145" s="3"/>
      <c r="D145" s="3"/>
      <c r="E145" s="3"/>
      <c r="F145" s="3"/>
    </row>
    <row r="146" spans="1:6" s="1" customFormat="1">
      <c r="A146" s="3"/>
      <c r="B146" s="3"/>
      <c r="C146" s="3"/>
      <c r="D146" s="3"/>
      <c r="E146" s="3"/>
      <c r="F146" s="3"/>
    </row>
    <row r="147" spans="1:6" s="1" customFormat="1">
      <c r="A147" s="3"/>
      <c r="B147" s="3"/>
      <c r="C147" s="3"/>
      <c r="D147" s="3"/>
      <c r="E147" s="3"/>
      <c r="F147" s="3"/>
    </row>
    <row r="148" spans="1:6" s="1" customFormat="1">
      <c r="A148" s="3"/>
      <c r="B148" s="3"/>
      <c r="C148" s="3"/>
      <c r="D148" s="3"/>
      <c r="E148" s="3"/>
      <c r="F148" s="3"/>
    </row>
    <row r="149" spans="1:6" s="1" customFormat="1">
      <c r="A149" s="3"/>
      <c r="B149" s="3"/>
      <c r="C149" s="3"/>
      <c r="D149" s="3"/>
      <c r="E149" s="3"/>
      <c r="F149" s="3"/>
    </row>
    <row r="150" spans="1:6" s="1" customFormat="1">
      <c r="A150" s="3"/>
      <c r="B150" s="3"/>
      <c r="C150" s="3"/>
      <c r="D150" s="3"/>
      <c r="E150" s="3"/>
      <c r="F150" s="3"/>
    </row>
    <row r="151" spans="1:6" s="1" customFormat="1">
      <c r="A151" s="3"/>
      <c r="B151" s="3"/>
      <c r="C151" s="3"/>
      <c r="D151" s="3"/>
      <c r="E151" s="3"/>
      <c r="F151" s="3"/>
    </row>
    <row r="152" spans="1:6" s="1" customFormat="1">
      <c r="A152" s="3"/>
      <c r="B152" s="3"/>
      <c r="C152" s="3"/>
      <c r="D152" s="3"/>
      <c r="E152" s="3"/>
      <c r="F152" s="3"/>
    </row>
    <row r="153" spans="1:6" s="1" customFormat="1">
      <c r="A153" s="3"/>
      <c r="B153" s="3"/>
      <c r="C153" s="3"/>
      <c r="D153" s="3"/>
      <c r="E153" s="3"/>
      <c r="F153" s="3"/>
    </row>
    <row r="154" spans="1:6" s="1" customFormat="1">
      <c r="A154" s="3"/>
      <c r="B154" s="3"/>
      <c r="C154" s="3"/>
      <c r="D154" s="3"/>
      <c r="E154" s="3"/>
      <c r="F154" s="3"/>
    </row>
    <row r="155" spans="1:6" s="1" customFormat="1">
      <c r="A155" s="3"/>
      <c r="B155" s="3"/>
      <c r="C155" s="3"/>
      <c r="D155" s="3"/>
      <c r="E155" s="3"/>
      <c r="F155" s="3"/>
    </row>
    <row r="156" spans="1:6" s="1" customFormat="1">
      <c r="A156" s="3"/>
      <c r="B156" s="3"/>
      <c r="C156" s="3"/>
      <c r="D156" s="3"/>
      <c r="E156" s="3"/>
      <c r="F156" s="3"/>
    </row>
    <row r="157" spans="1:6" s="1" customFormat="1">
      <c r="A157" s="3"/>
      <c r="B157" s="3"/>
      <c r="C157" s="3"/>
      <c r="D157" s="3"/>
      <c r="E157" s="3"/>
      <c r="F157" s="3"/>
    </row>
    <row r="158" spans="1:6" s="1" customFormat="1">
      <c r="A158" s="3"/>
      <c r="B158" s="3"/>
      <c r="C158" s="3"/>
      <c r="D158" s="3"/>
      <c r="E158" s="3"/>
      <c r="F158" s="3"/>
    </row>
    <row r="159" spans="1:6" s="1" customFormat="1">
      <c r="A159" s="3"/>
      <c r="B159" s="3"/>
      <c r="C159" s="3"/>
      <c r="D159" s="3"/>
      <c r="E159" s="3"/>
      <c r="F159" s="3"/>
    </row>
    <row r="160" spans="1:6" s="1" customFormat="1">
      <c r="A160" s="3"/>
      <c r="B160" s="3"/>
      <c r="C160" s="3"/>
      <c r="D160" s="3"/>
      <c r="E160" s="3"/>
      <c r="F160" s="3"/>
    </row>
    <row r="161" spans="1:6" s="1" customFormat="1">
      <c r="A161" s="3"/>
      <c r="B161" s="3"/>
      <c r="C161" s="3"/>
      <c r="D161" s="3"/>
      <c r="E161" s="3"/>
      <c r="F161" s="3"/>
    </row>
    <row r="162" spans="1:6" s="1" customFormat="1">
      <c r="A162" s="3"/>
      <c r="B162" s="3"/>
      <c r="C162" s="3"/>
      <c r="D162" s="3"/>
      <c r="E162" s="3"/>
      <c r="F162" s="3"/>
    </row>
    <row r="163" spans="1:6" s="1" customFormat="1">
      <c r="A163" s="3"/>
      <c r="B163" s="3"/>
      <c r="C163" s="3"/>
      <c r="D163" s="3"/>
      <c r="E163" s="3"/>
      <c r="F163" s="3"/>
    </row>
    <row r="164" spans="1:6" s="1" customFormat="1">
      <c r="A164" s="3"/>
      <c r="B164" s="3"/>
      <c r="C164" s="3"/>
      <c r="D164" s="3"/>
      <c r="E164" s="3"/>
      <c r="F164" s="3"/>
    </row>
    <row r="165" spans="1:6" s="1" customFormat="1">
      <c r="A165" s="3"/>
      <c r="B165" s="3"/>
      <c r="C165" s="3"/>
      <c r="D165" s="3"/>
      <c r="E165" s="3"/>
      <c r="F165" s="3"/>
    </row>
    <row r="166" spans="1:6" s="1" customFormat="1">
      <c r="A166" s="3"/>
      <c r="B166" s="3"/>
      <c r="C166" s="3"/>
      <c r="D166" s="3"/>
      <c r="E166" s="3"/>
      <c r="F166" s="3"/>
    </row>
    <row r="167" spans="1:6" s="1" customFormat="1">
      <c r="A167" s="3"/>
      <c r="B167" s="3"/>
      <c r="C167" s="3"/>
      <c r="D167" s="3"/>
      <c r="E167" s="3"/>
      <c r="F167" s="3"/>
    </row>
    <row r="168" spans="1:6" s="1" customFormat="1">
      <c r="A168" s="3"/>
      <c r="B168" s="3"/>
      <c r="C168" s="3"/>
      <c r="D168" s="3"/>
      <c r="E168" s="3"/>
      <c r="F168" s="3"/>
    </row>
    <row r="169" spans="1:6" s="1" customFormat="1">
      <c r="A169" s="3"/>
      <c r="B169" s="3"/>
      <c r="C169" s="3"/>
      <c r="D169" s="3"/>
      <c r="E169" s="3"/>
      <c r="F169" s="3"/>
    </row>
    <row r="170" spans="1:6" s="1" customFormat="1">
      <c r="A170" s="3"/>
      <c r="B170" s="3"/>
      <c r="C170" s="3"/>
      <c r="D170" s="3"/>
      <c r="E170" s="3"/>
      <c r="F170" s="3"/>
    </row>
    <row r="171" spans="1:6" s="1" customFormat="1">
      <c r="A171" s="3"/>
      <c r="B171" s="3"/>
      <c r="C171" s="3"/>
      <c r="D171" s="3"/>
      <c r="E171" s="3"/>
      <c r="F171" s="3"/>
    </row>
    <row r="172" spans="1:6" s="1" customFormat="1">
      <c r="A172" s="3"/>
      <c r="B172" s="3"/>
      <c r="C172" s="3"/>
      <c r="D172" s="3"/>
      <c r="E172" s="3"/>
      <c r="F172" s="3"/>
    </row>
    <row r="173" spans="1:6" s="1" customFormat="1">
      <c r="A173" s="3"/>
      <c r="B173" s="3"/>
      <c r="C173" s="3"/>
      <c r="D173" s="3"/>
      <c r="E173" s="3"/>
      <c r="F173" s="3"/>
    </row>
    <row r="174" spans="1:6" s="1" customFormat="1">
      <c r="A174" s="3"/>
      <c r="B174" s="3"/>
      <c r="C174" s="3"/>
      <c r="D174" s="3"/>
      <c r="E174" s="3"/>
      <c r="F174" s="3"/>
    </row>
    <row r="175" spans="1:6" s="1" customFormat="1">
      <c r="A175" s="3"/>
      <c r="B175" s="3"/>
      <c r="C175" s="3"/>
      <c r="D175" s="3"/>
      <c r="E175" s="3"/>
      <c r="F175" s="3"/>
    </row>
    <row r="176" spans="1:6" s="1" customFormat="1">
      <c r="A176" s="3"/>
      <c r="B176" s="3"/>
      <c r="C176" s="3"/>
      <c r="D176" s="3"/>
      <c r="E176" s="3"/>
      <c r="F176" s="3"/>
    </row>
    <row r="177" spans="1:6" s="1" customFormat="1">
      <c r="A177" s="3"/>
      <c r="B177" s="3"/>
      <c r="C177" s="3"/>
      <c r="D177" s="3"/>
      <c r="E177" s="3"/>
      <c r="F177" s="3"/>
    </row>
    <row r="178" spans="1:6" s="1" customFormat="1">
      <c r="A178" s="3"/>
      <c r="B178" s="3"/>
      <c r="C178" s="3"/>
      <c r="D178" s="3"/>
      <c r="E178" s="3"/>
      <c r="F178" s="3"/>
    </row>
    <row r="179" spans="1:6" s="1" customFormat="1">
      <c r="A179" s="3"/>
      <c r="B179" s="3"/>
      <c r="C179" s="3"/>
      <c r="D179" s="3"/>
      <c r="E179" s="3"/>
      <c r="F179" s="3"/>
    </row>
    <row r="180" spans="1:6" s="1" customFormat="1">
      <c r="A180" s="3"/>
      <c r="B180" s="3"/>
      <c r="C180" s="3"/>
      <c r="D180" s="3"/>
      <c r="E180" s="3"/>
      <c r="F180" s="3"/>
    </row>
    <row r="181" spans="1:6" s="1" customFormat="1">
      <c r="A181" s="3"/>
      <c r="B181" s="3"/>
      <c r="C181" s="3"/>
      <c r="D181" s="3"/>
      <c r="E181" s="3"/>
      <c r="F181" s="3"/>
    </row>
    <row r="182" spans="1:6" s="1" customFormat="1">
      <c r="A182" s="3"/>
      <c r="B182" s="3"/>
      <c r="C182" s="3"/>
      <c r="D182" s="3"/>
      <c r="E182" s="3"/>
      <c r="F182" s="3"/>
    </row>
    <row r="183" spans="1:6" s="1" customFormat="1">
      <c r="A183" s="3"/>
      <c r="B183" s="3"/>
      <c r="C183" s="3"/>
      <c r="D183" s="3"/>
      <c r="E183" s="3"/>
      <c r="F183" s="3"/>
    </row>
    <row r="184" spans="1:6" s="1" customFormat="1">
      <c r="A184" s="3"/>
      <c r="B184" s="3"/>
      <c r="C184" s="3"/>
      <c r="D184" s="3"/>
      <c r="E184" s="3"/>
      <c r="F184" s="3"/>
    </row>
    <row r="185" spans="1:6" s="1" customFormat="1">
      <c r="A185" s="3"/>
      <c r="B185" s="3"/>
      <c r="C185" s="3"/>
      <c r="D185" s="3"/>
      <c r="E185" s="3"/>
      <c r="F185" s="3"/>
    </row>
    <row r="186" spans="1:6" s="1" customFormat="1">
      <c r="A186" s="3"/>
      <c r="B186" s="3"/>
      <c r="C186" s="3"/>
      <c r="D186" s="3"/>
      <c r="E186" s="3"/>
      <c r="F186" s="3"/>
    </row>
    <row r="187" spans="1:6" s="1" customFormat="1">
      <c r="A187" s="3"/>
      <c r="B187" s="3"/>
      <c r="C187" s="3"/>
      <c r="D187" s="3"/>
      <c r="E187" s="3"/>
      <c r="F187" s="3"/>
    </row>
    <row r="188" spans="1:6" s="1" customFormat="1">
      <c r="A188" s="3"/>
      <c r="B188" s="3"/>
      <c r="C188" s="3"/>
      <c r="D188" s="3"/>
      <c r="E188" s="3"/>
      <c r="F188" s="3"/>
    </row>
    <row r="189" spans="1:6" s="1" customFormat="1">
      <c r="A189" s="3"/>
      <c r="B189" s="3"/>
      <c r="C189" s="3"/>
      <c r="D189" s="3"/>
      <c r="E189" s="3"/>
      <c r="F189" s="3"/>
    </row>
    <row r="190" spans="1:6" s="1" customFormat="1">
      <c r="A190" s="3"/>
      <c r="B190" s="3"/>
      <c r="C190" s="3"/>
      <c r="D190" s="3"/>
      <c r="E190" s="3"/>
      <c r="F190" s="3"/>
    </row>
    <row r="191" spans="1:6" s="1" customFormat="1">
      <c r="A191" s="3"/>
      <c r="B191" s="3"/>
      <c r="C191" s="3"/>
      <c r="D191" s="3"/>
      <c r="E191" s="3"/>
      <c r="F191" s="3"/>
    </row>
    <row r="192" spans="1:6" s="1" customFormat="1">
      <c r="A192" s="3"/>
      <c r="B192" s="3"/>
      <c r="C192" s="3"/>
      <c r="D192" s="3"/>
      <c r="E192" s="3"/>
      <c r="F192" s="3"/>
    </row>
    <row r="193" spans="1:6" s="1" customFormat="1">
      <c r="A193" s="3"/>
      <c r="B193" s="3"/>
      <c r="C193" s="3"/>
      <c r="D193" s="3"/>
      <c r="E193" s="3"/>
      <c r="F193" s="3"/>
    </row>
    <row r="194" spans="1:6" s="1" customFormat="1">
      <c r="A194" s="3"/>
      <c r="B194" s="3"/>
      <c r="C194" s="3"/>
      <c r="D194" s="3"/>
      <c r="E194" s="3"/>
      <c r="F194" s="3"/>
    </row>
    <row r="195" spans="1:6" s="1" customFormat="1">
      <c r="A195" s="3"/>
      <c r="B195" s="3"/>
      <c r="C195" s="3"/>
      <c r="D195" s="3"/>
      <c r="E195" s="3"/>
      <c r="F195" s="3"/>
    </row>
    <row r="196" spans="1:6" s="1" customFormat="1">
      <c r="A196" s="3"/>
      <c r="B196" s="3"/>
      <c r="C196" s="3"/>
      <c r="D196" s="3"/>
      <c r="E196" s="3"/>
      <c r="F196" s="3"/>
    </row>
    <row r="197" spans="1:6" s="1" customFormat="1">
      <c r="A197" s="3"/>
      <c r="B197" s="3"/>
      <c r="C197" s="3"/>
      <c r="D197" s="3"/>
      <c r="E197" s="3"/>
      <c r="F197" s="3"/>
    </row>
    <row r="198" spans="1:6" s="1" customFormat="1">
      <c r="A198" s="3"/>
      <c r="B198" s="3"/>
      <c r="C198" s="3"/>
      <c r="D198" s="3"/>
      <c r="E198" s="3"/>
      <c r="F198" s="3"/>
    </row>
    <row r="199" spans="1:6" s="1" customFormat="1">
      <c r="A199" s="3"/>
      <c r="B199" s="3"/>
      <c r="C199" s="3"/>
      <c r="D199" s="3"/>
      <c r="E199" s="3"/>
      <c r="F199" s="3"/>
    </row>
    <row r="200" spans="1:6" s="1" customFormat="1">
      <c r="A200" s="3"/>
      <c r="B200" s="3"/>
      <c r="C200" s="3"/>
      <c r="D200" s="3"/>
      <c r="E200" s="3"/>
      <c r="F200" s="3"/>
    </row>
    <row r="201" spans="1:6" s="1" customFormat="1">
      <c r="A201" s="3"/>
      <c r="B201" s="3"/>
      <c r="C201" s="3"/>
      <c r="D201" s="3"/>
      <c r="E201" s="3"/>
      <c r="F201" s="3"/>
    </row>
    <row r="202" spans="1:6" s="1" customFormat="1">
      <c r="A202" s="3"/>
      <c r="B202" s="3"/>
      <c r="C202" s="3"/>
      <c r="D202" s="3"/>
      <c r="E202" s="3"/>
      <c r="F202" s="3"/>
    </row>
    <row r="203" spans="1:6" s="1" customFormat="1">
      <c r="A203" s="3"/>
      <c r="B203" s="3"/>
      <c r="C203" s="3"/>
      <c r="D203" s="3"/>
      <c r="E203" s="3"/>
      <c r="F203" s="3"/>
    </row>
    <row r="204" spans="1:6" s="1" customFormat="1">
      <c r="A204" s="3"/>
      <c r="B204" s="3"/>
      <c r="C204" s="3"/>
      <c r="D204" s="3"/>
      <c r="E204" s="3"/>
      <c r="F204" s="3"/>
    </row>
    <row r="205" spans="1:6" s="1" customFormat="1">
      <c r="A205" s="3"/>
      <c r="B205" s="3"/>
      <c r="C205" s="3"/>
      <c r="D205" s="3"/>
      <c r="E205" s="3"/>
      <c r="F205" s="3"/>
    </row>
    <row r="206" spans="1:6" s="1" customFormat="1">
      <c r="A206" s="3"/>
      <c r="B206" s="3"/>
      <c r="C206" s="3"/>
      <c r="D206" s="3"/>
      <c r="E206" s="3"/>
      <c r="F206" s="3"/>
    </row>
    <row r="207" spans="1:6" s="1" customFormat="1">
      <c r="A207" s="3"/>
      <c r="B207" s="3"/>
      <c r="C207" s="3"/>
      <c r="D207" s="3"/>
      <c r="E207" s="3"/>
      <c r="F207" s="3"/>
    </row>
    <row r="208" spans="1:6" s="1" customFormat="1">
      <c r="A208" s="3"/>
      <c r="B208" s="3"/>
      <c r="C208" s="3"/>
      <c r="D208" s="3"/>
      <c r="E208" s="3"/>
      <c r="F208" s="3"/>
    </row>
    <row r="209" spans="1:6" s="1" customFormat="1">
      <c r="A209" s="3"/>
      <c r="B209" s="3"/>
      <c r="C209" s="3"/>
      <c r="D209" s="3"/>
      <c r="E209" s="3"/>
      <c r="F209" s="3"/>
    </row>
    <row r="210" spans="1:6" s="1" customFormat="1">
      <c r="A210" s="3"/>
      <c r="B210" s="3"/>
      <c r="C210" s="3"/>
      <c r="D210" s="3"/>
      <c r="E210" s="3"/>
      <c r="F210" s="3"/>
    </row>
    <row r="211" spans="1:6" s="1" customFormat="1">
      <c r="A211" s="3"/>
      <c r="B211" s="3"/>
      <c r="C211" s="3"/>
      <c r="D211" s="3"/>
      <c r="E211" s="3"/>
      <c r="F211" s="3"/>
    </row>
    <row r="212" spans="1:6" s="1" customFormat="1">
      <c r="A212" s="3"/>
      <c r="B212" s="3"/>
      <c r="C212" s="3"/>
      <c r="D212" s="3"/>
      <c r="E212" s="3"/>
      <c r="F212" s="3"/>
    </row>
    <row r="213" spans="1:6" s="1" customFormat="1">
      <c r="A213" s="3"/>
      <c r="B213" s="3"/>
      <c r="C213" s="3"/>
      <c r="D213" s="3"/>
      <c r="E213" s="3"/>
      <c r="F213" s="3"/>
    </row>
    <row r="214" spans="1:6" s="1" customFormat="1">
      <c r="A214" s="3"/>
      <c r="B214" s="3"/>
      <c r="C214" s="3"/>
      <c r="D214" s="3"/>
      <c r="E214" s="3"/>
      <c r="F214" s="3"/>
    </row>
    <row r="215" spans="1:6" s="1" customFormat="1">
      <c r="A215" s="3"/>
      <c r="B215" s="3"/>
      <c r="C215" s="3"/>
      <c r="D215" s="3"/>
      <c r="E215" s="3"/>
      <c r="F215" s="3"/>
    </row>
    <row r="216" spans="1:6" s="1" customFormat="1">
      <c r="A216" s="3"/>
      <c r="B216" s="3"/>
      <c r="C216" s="3"/>
      <c r="D216" s="3"/>
      <c r="E216" s="3"/>
      <c r="F216" s="3"/>
    </row>
    <row r="217" spans="1:6" s="1" customFormat="1">
      <c r="A217" s="3"/>
      <c r="B217" s="3"/>
      <c r="C217" s="3"/>
      <c r="D217" s="3"/>
      <c r="E217" s="3"/>
      <c r="F217" s="3"/>
    </row>
    <row r="218" spans="1:6" s="1" customFormat="1">
      <c r="A218" s="3"/>
      <c r="B218" s="3"/>
      <c r="C218" s="3"/>
      <c r="D218" s="3"/>
      <c r="E218" s="3"/>
      <c r="F218" s="3"/>
    </row>
    <row r="219" spans="1:6" s="1" customFormat="1">
      <c r="A219" s="3"/>
      <c r="B219" s="3"/>
      <c r="C219" s="3"/>
      <c r="D219" s="3"/>
      <c r="E219" s="3"/>
      <c r="F219" s="3"/>
    </row>
    <row r="220" spans="1:6" s="1" customFormat="1">
      <c r="A220" s="3"/>
      <c r="B220" s="3"/>
      <c r="C220" s="3"/>
      <c r="D220" s="3"/>
      <c r="E220" s="3"/>
      <c r="F220" s="3"/>
    </row>
    <row r="221" spans="1:6" s="1" customFormat="1">
      <c r="A221" s="3"/>
      <c r="B221" s="3"/>
      <c r="C221" s="3"/>
      <c r="D221" s="3"/>
      <c r="E221" s="3"/>
      <c r="F221" s="3"/>
    </row>
    <row r="222" spans="1:6" s="1" customFormat="1">
      <c r="A222" s="3"/>
      <c r="B222" s="3"/>
      <c r="C222" s="3"/>
      <c r="D222" s="3"/>
      <c r="E222" s="3"/>
      <c r="F222" s="3"/>
    </row>
    <row r="223" spans="1:6" s="1" customFormat="1">
      <c r="A223" s="3"/>
      <c r="B223" s="3"/>
      <c r="C223" s="3"/>
      <c r="D223" s="3"/>
      <c r="E223" s="3"/>
      <c r="F223" s="3"/>
    </row>
    <row r="224" spans="1:6" s="1" customFormat="1">
      <c r="A224" s="3"/>
      <c r="B224" s="3"/>
      <c r="C224" s="3"/>
      <c r="D224" s="3"/>
      <c r="E224" s="3"/>
      <c r="F224" s="3"/>
    </row>
    <row r="225" spans="1:6" s="1" customFormat="1">
      <c r="A225" s="3"/>
      <c r="B225" s="3"/>
      <c r="C225" s="3"/>
      <c r="D225" s="3"/>
      <c r="E225" s="3"/>
      <c r="F225" s="3"/>
    </row>
    <row r="226" spans="1:6" s="1" customFormat="1">
      <c r="A226" s="3"/>
      <c r="B226" s="3"/>
      <c r="C226" s="3"/>
      <c r="D226" s="3"/>
      <c r="E226" s="3"/>
      <c r="F226" s="3"/>
    </row>
    <row r="227" spans="1:6" s="1" customFormat="1">
      <c r="A227" s="3"/>
      <c r="B227" s="3"/>
      <c r="C227" s="3"/>
      <c r="D227" s="3"/>
      <c r="E227" s="3"/>
      <c r="F227" s="3"/>
    </row>
    <row r="228" spans="1:6" s="1" customFormat="1">
      <c r="A228" s="3"/>
      <c r="B228" s="3"/>
      <c r="C228" s="3"/>
      <c r="D228" s="3"/>
      <c r="E228" s="3"/>
      <c r="F228" s="3"/>
    </row>
    <row r="229" spans="1:6" s="1" customFormat="1">
      <c r="A229" s="3"/>
      <c r="B229" s="3"/>
      <c r="C229" s="3"/>
      <c r="D229" s="3"/>
      <c r="E229" s="3"/>
      <c r="F229" s="3"/>
    </row>
    <row r="230" spans="1:6" s="1" customFormat="1">
      <c r="A230" s="3"/>
      <c r="B230" s="3"/>
      <c r="C230" s="3"/>
      <c r="D230" s="3"/>
      <c r="E230" s="3"/>
      <c r="F230" s="3"/>
    </row>
    <row r="231" spans="1:6" s="1" customFormat="1">
      <c r="A231" s="3"/>
      <c r="B231" s="3"/>
      <c r="C231" s="3"/>
      <c r="D231" s="3"/>
      <c r="E231" s="3"/>
      <c r="F231" s="3"/>
    </row>
    <row r="232" spans="1:6" s="1" customFormat="1">
      <c r="A232" s="3"/>
      <c r="B232" s="3"/>
      <c r="C232" s="3"/>
      <c r="D232" s="3"/>
      <c r="E232" s="3"/>
      <c r="F232" s="3"/>
    </row>
    <row r="233" spans="1:6" s="1" customFormat="1">
      <c r="A233" s="3"/>
      <c r="B233" s="3"/>
      <c r="C233" s="3"/>
      <c r="D233" s="3"/>
      <c r="E233" s="3"/>
      <c r="F233" s="3"/>
    </row>
    <row r="234" spans="1:6" s="1" customFormat="1">
      <c r="A234" s="3"/>
      <c r="B234" s="3"/>
      <c r="C234" s="3"/>
      <c r="D234" s="3"/>
      <c r="E234" s="3"/>
      <c r="F234" s="3"/>
    </row>
    <row r="235" spans="1:6" s="1" customFormat="1">
      <c r="A235" s="3"/>
      <c r="B235" s="3"/>
      <c r="C235" s="3"/>
      <c r="D235" s="3"/>
      <c r="E235" s="3"/>
      <c r="F235" s="3"/>
    </row>
    <row r="236" spans="1:6" s="1" customFormat="1">
      <c r="A236" s="3"/>
      <c r="B236" s="3"/>
      <c r="C236" s="3"/>
      <c r="D236" s="3"/>
      <c r="E236" s="3"/>
      <c r="F236" s="3"/>
    </row>
    <row r="237" spans="1:6" s="1" customFormat="1">
      <c r="A237" s="3"/>
      <c r="B237" s="3"/>
      <c r="C237" s="3"/>
      <c r="D237" s="3"/>
      <c r="E237" s="3"/>
      <c r="F237" s="3"/>
    </row>
    <row r="238" spans="1:6" s="1" customFormat="1">
      <c r="A238" s="3"/>
      <c r="B238" s="3"/>
      <c r="C238" s="3"/>
      <c r="D238" s="3"/>
      <c r="E238" s="3"/>
      <c r="F238" s="3"/>
    </row>
    <row r="239" spans="1:6" s="1" customFormat="1">
      <c r="A239" s="3"/>
      <c r="B239" s="3"/>
      <c r="C239" s="3"/>
      <c r="D239" s="3"/>
      <c r="E239" s="3"/>
      <c r="F239" s="3"/>
    </row>
    <row r="240" spans="1:6" s="1" customFormat="1">
      <c r="A240" s="3"/>
      <c r="B240" s="3"/>
      <c r="C240" s="3"/>
      <c r="D240" s="3"/>
      <c r="E240" s="3"/>
      <c r="F240" s="3"/>
    </row>
    <row r="241" spans="1:6" s="1" customFormat="1">
      <c r="A241" s="3"/>
      <c r="B241" s="3"/>
      <c r="C241" s="3"/>
      <c r="D241" s="3"/>
      <c r="E241" s="3"/>
      <c r="F241" s="3"/>
    </row>
    <row r="242" spans="1:6" s="1" customFormat="1">
      <c r="A242" s="3"/>
      <c r="B242" s="3"/>
      <c r="C242" s="3"/>
      <c r="D242" s="3"/>
      <c r="E242" s="3"/>
      <c r="F242" s="3"/>
    </row>
    <row r="243" spans="1:6" s="1" customFormat="1">
      <c r="A243" s="3"/>
      <c r="B243" s="3"/>
      <c r="C243" s="3"/>
      <c r="D243" s="3"/>
      <c r="E243" s="3"/>
      <c r="F243" s="3"/>
    </row>
    <row r="244" spans="1:6" s="1" customFormat="1">
      <c r="A244" s="3"/>
      <c r="B244" s="3"/>
      <c r="C244" s="3"/>
      <c r="D244" s="3"/>
      <c r="E244" s="3"/>
      <c r="F244" s="3"/>
    </row>
    <row r="245" spans="1:6" s="1" customFormat="1">
      <c r="A245" s="3"/>
      <c r="B245" s="3"/>
      <c r="C245" s="3"/>
      <c r="D245" s="3"/>
      <c r="E245" s="3"/>
      <c r="F245" s="3"/>
    </row>
    <row r="246" spans="1:6" s="1" customFormat="1">
      <c r="A246" s="3"/>
      <c r="B246" s="3"/>
      <c r="C246" s="3"/>
      <c r="D246" s="3"/>
      <c r="E246" s="3"/>
      <c r="F246" s="3"/>
    </row>
    <row r="247" spans="1:6" s="1" customFormat="1">
      <c r="A247" s="3"/>
      <c r="B247" s="3"/>
      <c r="C247" s="3"/>
      <c r="D247" s="3"/>
      <c r="E247" s="3"/>
      <c r="F247" s="3"/>
    </row>
    <row r="248" spans="1:6" s="1" customFormat="1">
      <c r="A248" s="3"/>
      <c r="B248" s="3"/>
      <c r="C248" s="3"/>
      <c r="D248" s="3"/>
      <c r="E248" s="3"/>
      <c r="F248" s="3"/>
    </row>
    <row r="249" spans="1:6" s="1" customFormat="1">
      <c r="A249" s="3"/>
      <c r="B249" s="3"/>
      <c r="C249" s="3"/>
      <c r="D249" s="3"/>
      <c r="E249" s="3"/>
      <c r="F249" s="3"/>
    </row>
    <row r="250" spans="1:6" s="1" customFormat="1">
      <c r="A250" s="3"/>
      <c r="B250" s="3"/>
      <c r="C250" s="3"/>
      <c r="D250" s="3"/>
      <c r="E250" s="3"/>
      <c r="F250" s="3"/>
    </row>
    <row r="251" spans="1:6" s="1" customFormat="1">
      <c r="A251" s="3"/>
      <c r="B251" s="3"/>
      <c r="C251" s="3"/>
      <c r="D251" s="3"/>
      <c r="E251" s="3"/>
      <c r="F251" s="3"/>
    </row>
    <row r="252" spans="1:6" s="1" customFormat="1">
      <c r="A252" s="3"/>
      <c r="B252" s="3"/>
      <c r="C252" s="3"/>
      <c r="D252" s="3"/>
      <c r="E252" s="3"/>
      <c r="F252" s="3"/>
    </row>
    <row r="253" spans="1:6" s="1" customFormat="1">
      <c r="A253" s="3"/>
      <c r="B253" s="3"/>
      <c r="C253" s="3"/>
      <c r="D253" s="3"/>
      <c r="E253" s="3"/>
      <c r="F253" s="3"/>
    </row>
    <row r="254" spans="1:6" s="1" customFormat="1">
      <c r="A254" s="3"/>
      <c r="B254" s="3"/>
      <c r="C254" s="3"/>
      <c r="D254" s="3"/>
      <c r="E254" s="3"/>
      <c r="F254" s="3"/>
    </row>
    <row r="255" spans="1:6" s="1" customFormat="1">
      <c r="A255" s="3"/>
      <c r="B255" s="3"/>
      <c r="C255" s="3"/>
      <c r="D255" s="3"/>
      <c r="E255" s="3"/>
      <c r="F255" s="3"/>
    </row>
    <row r="256" spans="1:6" s="1" customFormat="1">
      <c r="A256" s="3"/>
      <c r="B256" s="3"/>
      <c r="C256" s="3"/>
      <c r="D256" s="3"/>
      <c r="E256" s="3"/>
      <c r="F256" s="3"/>
    </row>
    <row r="257" spans="1:6" s="1" customFormat="1">
      <c r="A257" s="3"/>
      <c r="B257" s="3"/>
      <c r="C257" s="3"/>
      <c r="D257" s="3"/>
      <c r="E257" s="3"/>
      <c r="F257" s="3"/>
    </row>
    <row r="258" spans="1:6" s="1" customFormat="1">
      <c r="A258" s="3"/>
      <c r="B258" s="3"/>
      <c r="C258" s="3"/>
      <c r="D258" s="3"/>
      <c r="E258" s="3"/>
      <c r="F258" s="3"/>
    </row>
    <row r="259" spans="1:6" s="1" customFormat="1">
      <c r="A259" s="3"/>
      <c r="B259" s="3"/>
      <c r="C259" s="3"/>
      <c r="D259" s="3"/>
      <c r="E259" s="3"/>
      <c r="F259" s="3"/>
    </row>
    <row r="260" spans="1:6" s="1" customFormat="1">
      <c r="A260" s="3"/>
      <c r="B260" s="3"/>
      <c r="C260" s="3"/>
      <c r="D260" s="3"/>
      <c r="E260" s="3"/>
      <c r="F260" s="3"/>
    </row>
    <row r="261" spans="1:6" s="1" customFormat="1">
      <c r="A261" s="3"/>
      <c r="B261" s="3"/>
      <c r="C261" s="3"/>
      <c r="D261" s="3"/>
      <c r="E261" s="3"/>
      <c r="F261" s="3"/>
    </row>
    <row r="262" spans="1:6" s="1" customFormat="1">
      <c r="A262" s="3"/>
      <c r="B262" s="3"/>
      <c r="C262" s="3"/>
      <c r="D262" s="3"/>
      <c r="E262" s="3"/>
      <c r="F262" s="3"/>
    </row>
    <row r="263" spans="1:6" s="1" customFormat="1">
      <c r="A263" s="3"/>
      <c r="B263" s="3"/>
      <c r="C263" s="3"/>
      <c r="D263" s="3"/>
      <c r="E263" s="3"/>
      <c r="F263" s="3"/>
    </row>
    <row r="264" spans="1:6" s="1" customFormat="1">
      <c r="A264" s="3"/>
      <c r="B264" s="3"/>
      <c r="C264" s="3"/>
      <c r="D264" s="3"/>
      <c r="E264" s="3"/>
      <c r="F264" s="3"/>
    </row>
    <row r="265" spans="1:6" s="1" customFormat="1">
      <c r="A265" s="3"/>
      <c r="B265" s="3"/>
      <c r="C265" s="3"/>
      <c r="D265" s="3"/>
      <c r="E265" s="3"/>
      <c r="F265" s="3"/>
    </row>
    <row r="266" spans="1:6" s="1" customFormat="1">
      <c r="A266" s="3"/>
      <c r="B266" s="3"/>
      <c r="C266" s="3"/>
      <c r="D266" s="3"/>
      <c r="E266" s="3"/>
      <c r="F266" s="3"/>
    </row>
    <row r="267" spans="1:6" s="1" customFormat="1">
      <c r="A267" s="3"/>
      <c r="B267" s="3"/>
      <c r="C267" s="3"/>
      <c r="D267" s="3"/>
      <c r="E267" s="3"/>
      <c r="F267" s="3"/>
    </row>
    <row r="268" spans="1:6" s="1" customFormat="1">
      <c r="A268" s="3"/>
      <c r="B268" s="3"/>
      <c r="C268" s="3"/>
      <c r="D268" s="3"/>
      <c r="E268" s="3"/>
      <c r="F268" s="3"/>
    </row>
    <row r="269" spans="1:6" s="1" customFormat="1">
      <c r="A269" s="3"/>
      <c r="B269" s="3"/>
      <c r="C269" s="3"/>
      <c r="D269" s="3"/>
      <c r="E269" s="3"/>
      <c r="F269" s="3"/>
    </row>
    <row r="270" spans="1:6" s="1" customFormat="1">
      <c r="A270" s="3"/>
      <c r="B270" s="3"/>
      <c r="C270" s="3"/>
      <c r="D270" s="3"/>
      <c r="E270" s="3"/>
      <c r="F270" s="3"/>
    </row>
    <row r="271" spans="1:6" s="1" customFormat="1">
      <c r="A271" s="3"/>
      <c r="B271" s="3"/>
      <c r="C271" s="3"/>
      <c r="D271" s="3"/>
      <c r="E271" s="3"/>
      <c r="F271" s="3"/>
    </row>
    <row r="272" spans="1:6" s="1" customFormat="1">
      <c r="A272" s="3"/>
      <c r="B272" s="3"/>
      <c r="C272" s="3"/>
      <c r="D272" s="3"/>
      <c r="E272" s="3"/>
      <c r="F272" s="3"/>
    </row>
    <row r="273" spans="1:6" s="1" customFormat="1">
      <c r="A273" s="3"/>
      <c r="B273" s="3"/>
      <c r="C273" s="3"/>
      <c r="D273" s="3"/>
      <c r="E273" s="3"/>
      <c r="F273" s="3"/>
    </row>
    <row r="274" spans="1:6" s="1" customFormat="1">
      <c r="A274" s="3"/>
      <c r="B274" s="3"/>
      <c r="C274" s="3"/>
      <c r="D274" s="3"/>
      <c r="E274" s="3"/>
      <c r="F274" s="3"/>
    </row>
    <row r="275" spans="1:6" s="1" customFormat="1">
      <c r="A275" s="3"/>
      <c r="B275" s="3"/>
      <c r="C275" s="3"/>
      <c r="D275" s="3"/>
      <c r="E275" s="3"/>
      <c r="F275" s="3"/>
    </row>
    <row r="276" spans="1:6" s="1" customFormat="1">
      <c r="A276" s="3"/>
      <c r="B276" s="3"/>
      <c r="C276" s="3"/>
      <c r="D276" s="3"/>
      <c r="E276" s="3"/>
      <c r="F276" s="3"/>
    </row>
    <row r="277" spans="1:6" s="1" customFormat="1">
      <c r="A277" s="3"/>
      <c r="B277" s="3"/>
      <c r="C277" s="3"/>
      <c r="D277" s="3"/>
      <c r="E277" s="3"/>
      <c r="F277" s="3"/>
    </row>
    <row r="278" spans="1:6" s="1" customFormat="1">
      <c r="A278" s="3"/>
      <c r="B278" s="3"/>
      <c r="C278" s="3"/>
      <c r="D278" s="3"/>
      <c r="E278" s="3"/>
      <c r="F278" s="3"/>
    </row>
    <row r="279" spans="1:6" s="1" customFormat="1">
      <c r="A279" s="3"/>
      <c r="B279" s="3"/>
      <c r="C279" s="3"/>
      <c r="D279" s="3"/>
      <c r="E279" s="3"/>
      <c r="F279" s="3"/>
    </row>
    <row r="280" spans="1:6" s="1" customFormat="1">
      <c r="A280" s="3"/>
      <c r="B280" s="3"/>
      <c r="C280" s="3"/>
      <c r="D280" s="3"/>
      <c r="E280" s="3"/>
      <c r="F280" s="3"/>
    </row>
    <row r="281" spans="1:6" s="1" customFormat="1">
      <c r="A281" s="3"/>
      <c r="B281" s="3"/>
      <c r="C281" s="3"/>
      <c r="D281" s="3"/>
      <c r="E281" s="3"/>
      <c r="F281" s="3"/>
    </row>
    <row r="282" spans="1:6" s="1" customFormat="1">
      <c r="A282" s="3"/>
      <c r="B282" s="3"/>
      <c r="C282" s="3"/>
      <c r="D282" s="3"/>
      <c r="E282" s="3"/>
      <c r="F282" s="3"/>
    </row>
    <row r="283" spans="1:6" s="1" customFormat="1">
      <c r="A283" s="3"/>
      <c r="B283" s="3"/>
      <c r="C283" s="3"/>
      <c r="D283" s="3"/>
      <c r="E283" s="3"/>
      <c r="F283" s="3"/>
    </row>
    <row r="284" spans="1:6" s="1" customFormat="1">
      <c r="A284" s="3"/>
      <c r="B284" s="3"/>
      <c r="C284" s="3"/>
      <c r="D284" s="3"/>
      <c r="E284" s="3"/>
      <c r="F284" s="3"/>
    </row>
    <row r="285" spans="1:6" s="1" customFormat="1">
      <c r="A285" s="3"/>
      <c r="B285" s="3"/>
      <c r="C285" s="3"/>
      <c r="D285" s="3"/>
      <c r="E285" s="3"/>
      <c r="F285" s="3"/>
    </row>
    <row r="286" spans="1:6" s="1" customFormat="1">
      <c r="A286" s="3"/>
      <c r="B286" s="3"/>
      <c r="C286" s="3"/>
      <c r="D286" s="3"/>
      <c r="E286" s="3"/>
      <c r="F286" s="3"/>
    </row>
    <row r="287" spans="1:6" s="1" customFormat="1">
      <c r="A287" s="3"/>
      <c r="B287" s="3"/>
      <c r="C287" s="3"/>
      <c r="D287" s="3"/>
      <c r="E287" s="3"/>
      <c r="F287" s="3"/>
    </row>
    <row r="288" spans="1:6" s="1" customFormat="1">
      <c r="A288" s="3"/>
      <c r="B288" s="3"/>
      <c r="C288" s="3"/>
      <c r="D288" s="3"/>
      <c r="E288" s="3"/>
      <c r="F288" s="3"/>
    </row>
    <row r="289" spans="1:6" s="1" customFormat="1">
      <c r="A289" s="3"/>
      <c r="B289" s="3"/>
      <c r="C289" s="3"/>
      <c r="D289" s="3"/>
      <c r="E289" s="3"/>
      <c r="F289" s="3"/>
    </row>
    <row r="290" spans="1:6" s="1" customFormat="1">
      <c r="A290" s="3"/>
      <c r="B290" s="3"/>
      <c r="C290" s="3"/>
      <c r="D290" s="3"/>
      <c r="E290" s="3"/>
      <c r="F290" s="3"/>
    </row>
    <row r="291" spans="1:6" s="1" customFormat="1">
      <c r="A291" s="3"/>
      <c r="B291" s="3"/>
      <c r="C291" s="3"/>
      <c r="D291" s="3"/>
      <c r="E291" s="3"/>
      <c r="F291" s="3"/>
    </row>
    <row r="292" spans="1:6" s="1" customFormat="1">
      <c r="A292" s="3"/>
      <c r="B292" s="3"/>
      <c r="C292" s="3"/>
      <c r="D292" s="3"/>
      <c r="E292" s="3"/>
      <c r="F292" s="3"/>
    </row>
    <row r="293" spans="1:6" s="1" customFormat="1">
      <c r="A293" s="3"/>
      <c r="B293" s="3"/>
      <c r="C293" s="3"/>
      <c r="D293" s="3"/>
      <c r="E293" s="3"/>
      <c r="F293" s="3"/>
    </row>
    <row r="294" spans="1:6" s="1" customFormat="1">
      <c r="A294" s="3"/>
      <c r="B294" s="3"/>
      <c r="C294" s="3"/>
      <c r="D294" s="3"/>
      <c r="E294" s="3"/>
      <c r="F294" s="3"/>
    </row>
    <row r="295" spans="1:6" s="1" customFormat="1">
      <c r="A295" s="3"/>
      <c r="B295" s="3"/>
      <c r="C295" s="3"/>
      <c r="D295" s="3"/>
      <c r="E295" s="3"/>
      <c r="F295" s="3"/>
    </row>
    <row r="296" spans="1:6" s="1" customFormat="1">
      <c r="A296" s="3"/>
      <c r="B296" s="3"/>
      <c r="C296" s="3"/>
      <c r="D296" s="3"/>
      <c r="E296" s="3"/>
      <c r="F296" s="3"/>
    </row>
    <row r="297" spans="1:6" s="1" customFormat="1">
      <c r="A297" s="3"/>
      <c r="B297" s="3"/>
      <c r="C297" s="3"/>
      <c r="D297" s="3"/>
      <c r="E297" s="3"/>
      <c r="F297" s="3"/>
    </row>
    <row r="298" spans="1:6" s="1" customFormat="1">
      <c r="A298" s="3"/>
      <c r="B298" s="3"/>
      <c r="C298" s="3"/>
      <c r="D298" s="3"/>
      <c r="E298" s="3"/>
      <c r="F298" s="3"/>
    </row>
    <row r="299" spans="1:6" s="1" customFormat="1">
      <c r="A299" s="3"/>
      <c r="B299" s="3"/>
      <c r="C299" s="3"/>
      <c r="D299" s="3"/>
      <c r="E299" s="3"/>
      <c r="F299" s="3"/>
    </row>
    <row r="300" spans="1:6" s="1" customFormat="1">
      <c r="A300" s="3"/>
      <c r="B300" s="3"/>
      <c r="C300" s="3"/>
      <c r="D300" s="3"/>
      <c r="E300" s="3"/>
      <c r="F300" s="3"/>
    </row>
    <row r="301" spans="1:6" s="1" customFormat="1">
      <c r="A301" s="3"/>
      <c r="B301" s="3"/>
      <c r="C301" s="3"/>
      <c r="D301" s="3"/>
      <c r="E301" s="3"/>
      <c r="F301" s="3"/>
    </row>
    <row r="302" spans="1:6" s="1" customFormat="1">
      <c r="A302" s="3"/>
      <c r="B302" s="3"/>
      <c r="C302" s="3"/>
      <c r="D302" s="3"/>
      <c r="E302" s="3"/>
      <c r="F302" s="3"/>
    </row>
    <row r="303" spans="1:6" s="1" customFormat="1">
      <c r="A303" s="3"/>
      <c r="B303" s="3"/>
      <c r="C303" s="3"/>
      <c r="D303" s="3"/>
      <c r="E303" s="3"/>
      <c r="F303" s="3"/>
    </row>
    <row r="304" spans="1:6" s="1" customFormat="1">
      <c r="A304" s="3"/>
      <c r="B304" s="3"/>
      <c r="C304" s="3"/>
      <c r="D304" s="3"/>
      <c r="E304" s="3"/>
      <c r="F304" s="3"/>
    </row>
    <row r="305" spans="1:6" s="1" customFormat="1">
      <c r="A305" s="3"/>
      <c r="B305" s="3"/>
      <c r="C305" s="3"/>
      <c r="D305" s="3"/>
      <c r="E305" s="3"/>
      <c r="F305" s="3"/>
    </row>
    <row r="306" spans="1:6" s="1" customFormat="1">
      <c r="A306" s="3"/>
      <c r="B306" s="3"/>
      <c r="C306" s="3"/>
      <c r="D306" s="3"/>
      <c r="E306" s="3"/>
      <c r="F306" s="3"/>
    </row>
    <row r="307" spans="1:6" s="1" customFormat="1">
      <c r="A307" s="3"/>
      <c r="B307" s="3"/>
      <c r="C307" s="3"/>
      <c r="D307" s="3"/>
      <c r="E307" s="3"/>
      <c r="F307" s="3"/>
    </row>
    <row r="308" spans="1:6" s="1" customFormat="1">
      <c r="A308" s="3"/>
      <c r="B308" s="3"/>
      <c r="C308" s="3"/>
      <c r="D308" s="3"/>
      <c r="E308" s="3"/>
      <c r="F308" s="3"/>
    </row>
    <row r="309" spans="1:6" s="1" customFormat="1">
      <c r="A309" s="3"/>
      <c r="B309" s="3"/>
      <c r="C309" s="3"/>
      <c r="D309" s="3"/>
      <c r="E309" s="3"/>
      <c r="F309" s="3"/>
    </row>
    <row r="310" spans="1:6" s="1" customFormat="1">
      <c r="A310" s="3"/>
      <c r="B310" s="3"/>
      <c r="C310" s="3"/>
      <c r="D310" s="3"/>
      <c r="E310" s="3"/>
      <c r="F310" s="3"/>
    </row>
    <row r="311" spans="1:6" s="1" customFormat="1">
      <c r="A311" s="3"/>
      <c r="B311" s="3"/>
      <c r="C311" s="3"/>
      <c r="D311" s="3"/>
      <c r="E311" s="3"/>
      <c r="F311" s="3"/>
    </row>
    <row r="312" spans="1:6" s="1" customFormat="1">
      <c r="A312" s="3"/>
      <c r="B312" s="3"/>
      <c r="C312" s="3"/>
      <c r="D312" s="3"/>
      <c r="E312" s="3"/>
      <c r="F312" s="3"/>
    </row>
    <row r="313" spans="1:6" s="1" customFormat="1">
      <c r="A313" s="3"/>
      <c r="B313" s="3"/>
      <c r="C313" s="3"/>
      <c r="D313" s="3"/>
      <c r="E313" s="3"/>
      <c r="F313" s="3"/>
    </row>
    <row r="314" spans="1:6" s="1" customFormat="1">
      <c r="A314" s="3"/>
      <c r="B314" s="3"/>
      <c r="C314" s="3"/>
      <c r="D314" s="3"/>
      <c r="E314" s="3"/>
      <c r="F314" s="3"/>
    </row>
    <row r="315" spans="1:6" s="1" customFormat="1">
      <c r="A315" s="3"/>
      <c r="B315" s="3"/>
      <c r="C315" s="3"/>
      <c r="D315" s="3"/>
      <c r="E315" s="3"/>
      <c r="F315" s="3"/>
    </row>
    <row r="316" spans="1:6" s="1" customFormat="1">
      <c r="A316" s="3"/>
      <c r="B316" s="3"/>
      <c r="C316" s="3"/>
      <c r="D316" s="3"/>
      <c r="E316" s="3"/>
      <c r="F316" s="3"/>
    </row>
    <row r="317" spans="1:6" s="1" customFormat="1">
      <c r="A317" s="3"/>
      <c r="B317" s="3"/>
      <c r="C317" s="3"/>
      <c r="D317" s="3"/>
      <c r="E317" s="3"/>
      <c r="F317" s="3"/>
    </row>
    <row r="318" spans="1:6" s="1" customFormat="1">
      <c r="A318" s="3"/>
      <c r="B318" s="3"/>
      <c r="C318" s="3"/>
      <c r="D318" s="3"/>
      <c r="E318" s="3"/>
      <c r="F318" s="3"/>
    </row>
    <row r="319" spans="1:6" s="1" customFormat="1">
      <c r="A319" s="3"/>
      <c r="B319" s="3"/>
      <c r="C319" s="3"/>
      <c r="D319" s="3"/>
      <c r="E319" s="3"/>
      <c r="F319" s="3"/>
    </row>
    <row r="320" spans="1:6" s="1" customFormat="1">
      <c r="A320" s="3"/>
      <c r="B320" s="3"/>
      <c r="C320" s="3"/>
      <c r="D320" s="3"/>
      <c r="E320" s="3"/>
      <c r="F320" s="3"/>
    </row>
    <row r="321" spans="1:6" s="1" customFormat="1">
      <c r="A321" s="3"/>
      <c r="B321" s="3"/>
      <c r="C321" s="3"/>
      <c r="D321" s="3"/>
      <c r="E321" s="3"/>
      <c r="F321" s="3"/>
    </row>
    <row r="322" spans="1:6" s="1" customFormat="1">
      <c r="A322" s="3"/>
      <c r="B322" s="3"/>
      <c r="C322" s="3"/>
      <c r="D322" s="3"/>
      <c r="E322" s="3"/>
      <c r="F322" s="3"/>
    </row>
    <row r="323" spans="1:6" s="1" customFormat="1">
      <c r="A323" s="3"/>
      <c r="B323" s="3"/>
      <c r="C323" s="3"/>
      <c r="D323" s="3"/>
      <c r="E323" s="3"/>
      <c r="F323" s="3"/>
    </row>
    <row r="324" spans="1:6" s="1" customFormat="1">
      <c r="A324" s="3"/>
      <c r="B324" s="3"/>
      <c r="C324" s="3"/>
      <c r="D324" s="3"/>
      <c r="E324" s="3"/>
      <c r="F324" s="3"/>
    </row>
    <row r="325" spans="1:6" s="1" customFormat="1">
      <c r="A325" s="3"/>
      <c r="B325" s="3"/>
      <c r="C325" s="3"/>
      <c r="D325" s="3"/>
      <c r="E325" s="3"/>
      <c r="F325" s="3"/>
    </row>
    <row r="326" spans="1:6" s="1" customFormat="1">
      <c r="A326" s="3"/>
      <c r="B326" s="3"/>
      <c r="C326" s="3"/>
      <c r="D326" s="3"/>
      <c r="E326" s="3"/>
      <c r="F326" s="3"/>
    </row>
    <row r="327" spans="1:6" s="1" customFormat="1">
      <c r="A327" s="3"/>
      <c r="B327" s="3"/>
      <c r="C327" s="3"/>
      <c r="D327" s="3"/>
      <c r="E327" s="3"/>
      <c r="F327" s="3"/>
    </row>
    <row r="328" spans="1:6" s="1" customFormat="1">
      <c r="A328" s="3"/>
      <c r="B328" s="3"/>
      <c r="C328" s="3"/>
      <c r="D328" s="3"/>
      <c r="E328" s="3"/>
      <c r="F328" s="3"/>
    </row>
    <row r="329" spans="1:6" s="1" customFormat="1">
      <c r="A329" s="3"/>
      <c r="B329" s="3"/>
      <c r="C329" s="3"/>
      <c r="D329" s="3"/>
      <c r="E329" s="3"/>
      <c r="F329" s="3"/>
    </row>
    <row r="330" spans="1:6" s="1" customFormat="1">
      <c r="A330" s="3"/>
      <c r="B330" s="3"/>
      <c r="C330" s="3"/>
      <c r="D330" s="3"/>
      <c r="E330" s="3"/>
      <c r="F330" s="3"/>
    </row>
    <row r="331" spans="1:6" s="1" customFormat="1">
      <c r="A331" s="3"/>
      <c r="B331" s="3"/>
      <c r="C331" s="3"/>
      <c r="D331" s="3"/>
      <c r="E331" s="3"/>
      <c r="F331" s="3"/>
    </row>
    <row r="332" spans="1:6" s="1" customFormat="1">
      <c r="A332" s="3"/>
      <c r="B332" s="3"/>
      <c r="C332" s="3"/>
      <c r="D332" s="3"/>
      <c r="E332" s="3"/>
      <c r="F332" s="3"/>
    </row>
    <row r="333" spans="1:6" s="1" customFormat="1">
      <c r="A333" s="3"/>
      <c r="B333" s="3"/>
      <c r="C333" s="3"/>
      <c r="D333" s="3"/>
      <c r="E333" s="3"/>
      <c r="F333" s="3"/>
    </row>
    <row r="334" spans="1:6" s="1" customFormat="1">
      <c r="A334" s="3"/>
      <c r="B334" s="3"/>
      <c r="C334" s="3"/>
      <c r="D334" s="3"/>
      <c r="E334" s="3"/>
      <c r="F334" s="3"/>
    </row>
    <row r="335" spans="1:6" s="1" customFormat="1">
      <c r="A335" s="3"/>
      <c r="B335" s="3"/>
      <c r="C335" s="3"/>
      <c r="D335" s="3"/>
      <c r="E335" s="3"/>
      <c r="F335" s="3"/>
    </row>
    <row r="336" spans="1:6" s="1" customFormat="1">
      <c r="A336" s="3"/>
      <c r="B336" s="3"/>
      <c r="C336" s="3"/>
      <c r="D336" s="3"/>
      <c r="E336" s="3"/>
      <c r="F336" s="3"/>
    </row>
    <row r="337" spans="1:6" s="1" customFormat="1">
      <c r="A337" s="3"/>
      <c r="B337" s="3"/>
      <c r="C337" s="3"/>
      <c r="D337" s="3"/>
      <c r="E337" s="3"/>
      <c r="F337" s="3"/>
    </row>
    <row r="338" spans="1:6" s="1" customFormat="1">
      <c r="A338" s="3"/>
      <c r="B338" s="3"/>
      <c r="C338" s="3"/>
      <c r="D338" s="3"/>
      <c r="E338" s="3"/>
      <c r="F338" s="3"/>
    </row>
    <row r="339" spans="1:6" s="1" customFormat="1">
      <c r="A339" s="3"/>
      <c r="B339" s="3"/>
      <c r="C339" s="3"/>
      <c r="D339" s="3"/>
      <c r="E339" s="3"/>
      <c r="F339" s="3"/>
    </row>
    <row r="340" spans="1:6" s="1" customFormat="1">
      <c r="A340" s="3"/>
      <c r="B340" s="3"/>
      <c r="C340" s="3"/>
      <c r="D340" s="3"/>
      <c r="E340" s="3"/>
      <c r="F340" s="3"/>
    </row>
    <row r="341" spans="1:6" s="1" customFormat="1">
      <c r="A341" s="3"/>
      <c r="B341" s="3"/>
      <c r="C341" s="3"/>
      <c r="D341" s="3"/>
      <c r="E341" s="3"/>
      <c r="F341" s="3"/>
    </row>
    <row r="342" spans="1:6" s="1" customFormat="1">
      <c r="A342" s="3"/>
      <c r="B342" s="3"/>
      <c r="C342" s="3"/>
      <c r="D342" s="3"/>
      <c r="E342" s="3"/>
      <c r="F342" s="3"/>
    </row>
    <row r="343" spans="1:6" s="1" customFormat="1">
      <c r="A343" s="3"/>
      <c r="B343" s="3"/>
      <c r="C343" s="3"/>
      <c r="D343" s="3"/>
      <c r="E343" s="3"/>
      <c r="F343" s="3"/>
    </row>
    <row r="344" spans="1:6" s="1" customFormat="1">
      <c r="A344" s="3"/>
      <c r="B344" s="3"/>
      <c r="C344" s="3"/>
      <c r="D344" s="3"/>
      <c r="E344" s="3"/>
      <c r="F344" s="3"/>
    </row>
  </sheetData>
  <hyperlinks>
    <hyperlink ref="B6" r:id="rId1" location="paragraf-32:~:text=Za%20osobu%20pod%C4%BEa,t%C3%A1to%20osoba%20riadi." display="že v spoločnosti uchádazača neexistuje iná osoba podľa § 32 osd. 8 ZVO." xr:uid="{8523DE98-4E38-4A2C-8841-416602131A99}"/>
    <hyperlink ref="B11" r:id="rId2" location="paragraf-32.odsek-1.pismeno-a" xr:uid="{D33EDAB3-4B81-41B3-AA6E-91C97B27090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sheetPr codeName="Hárok3"/>
  <dimension ref="A2:A26"/>
  <sheetViews>
    <sheetView view="pageBreakPreview" topLeftCell="A10" zoomScaleNormal="100" zoomScaleSheetLayoutView="100" workbookViewId="0">
      <selection activeCell="A2" sqref="A2"/>
    </sheetView>
  </sheetViews>
  <sheetFormatPr defaultRowHeight="14.5"/>
  <cols>
    <col min="1" max="1" width="98.54296875" style="2" customWidth="1"/>
  </cols>
  <sheetData>
    <row r="2" spans="1:1" ht="42.75" customHeight="1">
      <c r="A2" s="17" t="s">
        <v>7</v>
      </c>
    </row>
    <row r="3" spans="1:1">
      <c r="A3" s="10"/>
    </row>
    <row r="4" spans="1:1">
      <c r="A4" s="11" t="s">
        <v>8</v>
      </c>
    </row>
    <row r="5" spans="1:1">
      <c r="A5" s="10"/>
    </row>
    <row r="6" spans="1:1">
      <c r="A6" s="12" t="s">
        <v>9</v>
      </c>
    </row>
    <row r="7" spans="1:1">
      <c r="A7" s="10"/>
    </row>
    <row r="8" spans="1:1" ht="60.75" customHeight="1">
      <c r="A8" s="13" t="s">
        <v>10</v>
      </c>
    </row>
    <row r="9" spans="1:1">
      <c r="A9" s="13"/>
    </row>
    <row r="10" spans="1:1">
      <c r="A10" s="13" t="s">
        <v>26</v>
      </c>
    </row>
    <row r="11" spans="1:1">
      <c r="A11" s="13" t="s">
        <v>27</v>
      </c>
    </row>
    <row r="12" spans="1:1">
      <c r="A12" s="13" t="s">
        <v>28</v>
      </c>
    </row>
    <row r="13" spans="1:1">
      <c r="A13" s="13" t="s">
        <v>29</v>
      </c>
    </row>
    <row r="14" spans="1:1">
      <c r="A14" s="13" t="s">
        <v>30</v>
      </c>
    </row>
    <row r="15" spans="1:1">
      <c r="A15" s="13" t="s">
        <v>31</v>
      </c>
    </row>
    <row r="16" spans="1:1">
      <c r="A16" s="13" t="s">
        <v>32</v>
      </c>
    </row>
    <row r="17" spans="1:1" ht="29">
      <c r="A17" s="13" t="s">
        <v>33</v>
      </c>
    </row>
    <row r="18" spans="1:1">
      <c r="A18" s="13" t="s">
        <v>34</v>
      </c>
    </row>
    <row r="19" spans="1:1">
      <c r="A19" s="13" t="s">
        <v>35</v>
      </c>
    </row>
    <row r="20" spans="1:1">
      <c r="A20" s="13" t="s">
        <v>36</v>
      </c>
    </row>
    <row r="21" spans="1:1" ht="29">
      <c r="A21" s="13" t="s">
        <v>37</v>
      </c>
    </row>
    <row r="22" spans="1:1">
      <c r="A22" s="13" t="s">
        <v>38</v>
      </c>
    </row>
    <row r="23" spans="1:1">
      <c r="A23" s="13"/>
    </row>
    <row r="24" spans="1:1" ht="58">
      <c r="A24" s="13" t="s">
        <v>11</v>
      </c>
    </row>
    <row r="25" spans="1:1" ht="13.5" customHeight="1">
      <c r="A25" s="13"/>
    </row>
    <row r="26" spans="1:1" ht="29">
      <c r="A26" s="13" t="s">
        <v>12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sheetPr codeName="Hárok4"/>
  <dimension ref="A2:A26"/>
  <sheetViews>
    <sheetView view="pageBreakPreview" zoomScaleNormal="100" zoomScaleSheetLayoutView="100" workbookViewId="0">
      <selection activeCell="A10" sqref="A10"/>
    </sheetView>
  </sheetViews>
  <sheetFormatPr defaultRowHeight="14.5"/>
  <cols>
    <col min="1" max="1" width="98.54296875" style="2" customWidth="1"/>
  </cols>
  <sheetData>
    <row r="2" spans="1:1" ht="42.75" customHeight="1">
      <c r="A2" s="17" t="s">
        <v>13</v>
      </c>
    </row>
    <row r="3" spans="1:1">
      <c r="A3" s="10"/>
    </row>
    <row r="4" spans="1:1">
      <c r="A4" s="13" t="s">
        <v>8</v>
      </c>
    </row>
    <row r="5" spans="1:1">
      <c r="A5" s="13"/>
    </row>
    <row r="6" spans="1:1">
      <c r="A6" s="14" t="s">
        <v>9</v>
      </c>
    </row>
    <row r="7" spans="1:1">
      <c r="A7" s="13"/>
    </row>
    <row r="8" spans="1:1" ht="60.75" customHeight="1">
      <c r="A8" s="13" t="s">
        <v>14</v>
      </c>
    </row>
    <row r="9" spans="1:1">
      <c r="A9" s="13" t="s">
        <v>15</v>
      </c>
    </row>
    <row r="10" spans="1:1">
      <c r="A10" s="15"/>
    </row>
    <row r="11" spans="1:1" ht="29">
      <c r="A11" s="13" t="s">
        <v>39</v>
      </c>
    </row>
    <row r="12" spans="1:1">
      <c r="A12" s="13"/>
    </row>
    <row r="13" spans="1:1" ht="29">
      <c r="A13" s="13" t="s">
        <v>40</v>
      </c>
    </row>
    <row r="14" spans="1:1">
      <c r="A14" s="13"/>
    </row>
    <row r="15" spans="1:1" ht="29">
      <c r="A15" s="13" t="s">
        <v>41</v>
      </c>
    </row>
    <row r="16" spans="1:1">
      <c r="A16" s="13"/>
    </row>
    <row r="17" spans="1:1" ht="58">
      <c r="A17" s="13" t="s">
        <v>42</v>
      </c>
    </row>
    <row r="18" spans="1:1">
      <c r="A18" s="13"/>
    </row>
    <row r="19" spans="1:1" ht="72.5">
      <c r="A19" s="13" t="s">
        <v>16</v>
      </c>
    </row>
    <row r="20" spans="1:1">
      <c r="A20" s="4"/>
    </row>
    <row r="21" spans="1:1">
      <c r="A21" s="4"/>
    </row>
    <row r="22" spans="1:1">
      <c r="A22" s="4"/>
    </row>
    <row r="23" spans="1:1">
      <c r="A23" s="4"/>
    </row>
    <row r="24" spans="1:1">
      <c r="A24" s="4"/>
    </row>
    <row r="25" spans="1:1" ht="13.5" customHeight="1">
      <c r="A25" s="4"/>
    </row>
    <row r="26" spans="1:1" ht="15.5">
      <c r="A26" s="1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ff3503b-388a-4301-ac1b-5a8f11288de0"/>
    <ds:schemaRef ds:uri="640ffec3-caf4-45bc-95d7-dbe3ef66187d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3</vt:i4>
      </vt:variant>
    </vt:vector>
  </HeadingPairs>
  <TitlesOfParts>
    <vt:vector size="8" baseType="lpstr">
      <vt:lpstr>Zákl. nastavenie</vt:lpstr>
      <vt:lpstr>Ponuka uchádzača</vt:lpstr>
      <vt:lpstr>Osobné postavenie</vt:lpstr>
      <vt:lpstr>Koneční užívatelia výhod</vt:lpstr>
      <vt:lpstr>Medzinárodné sankcie</vt:lpstr>
      <vt:lpstr>'Koneční užívatelia výhod'!Oblasť_tlače</vt:lpstr>
      <vt:lpstr>'Medzinárodné sankcie'!Oblasť_tlače</vt:lpstr>
      <vt:lpstr>'Ponuka uchádzača'!Oblasť_tlače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Duchoňová Jarmila, Mgr.</cp:lastModifiedBy>
  <cp:revision/>
  <cp:lastPrinted>2026-04-13T20:27:14Z</cp:lastPrinted>
  <dcterms:created xsi:type="dcterms:W3CDTF">2022-09-22T09:41:16Z</dcterms:created>
  <dcterms:modified xsi:type="dcterms:W3CDTF">2026-10-26T08:36:51Z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