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kty\SPP_73.4_Produktívne investície_Poľnohospodári_7_SP_2026\Agrodružstvo Kameničná\Podklady od klienta\PT\"/>
    </mc:Choice>
  </mc:AlternateContent>
  <xr:revisionPtr revIDLastSave="0" documentId="13_ncr:1_{F3EC3400-1286-42A9-915A-89F4E59C4E28}" xr6:coauthVersionLast="47" xr6:coauthVersionMax="47" xr10:uidLastSave="{00000000-0000-0000-0000-000000000000}"/>
  <bookViews>
    <workbookView xWindow="-110" yWindow="-110" windowWidth="38620" windowHeight="21100" xr2:uid="{232F68B7-B603-CA45-B005-32AB7B29B89B}"/>
  </bookViews>
  <sheets>
    <sheet name="PON2026045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8" i="5" l="1"/>
  <c r="G67" i="5"/>
  <c r="G66" i="5"/>
  <c r="G65" i="5"/>
  <c r="G63" i="5"/>
  <c r="G62" i="5"/>
  <c r="G61" i="5"/>
  <c r="G60" i="5"/>
  <c r="G58" i="5"/>
  <c r="G57" i="5" s="1"/>
  <c r="G56" i="5"/>
  <c r="G55" i="5" s="1"/>
  <c r="G46" i="5"/>
  <c r="G54" i="5"/>
  <c r="G53" i="5"/>
  <c r="G52" i="5"/>
  <c r="G51" i="5"/>
  <c r="G50" i="5"/>
  <c r="G49" i="5"/>
  <c r="G48" i="5"/>
  <c r="G47" i="5"/>
  <c r="G44" i="5"/>
  <c r="G43" i="5"/>
  <c r="G42" i="5"/>
  <c r="G41" i="5"/>
  <c r="G40" i="5"/>
  <c r="G39" i="5"/>
  <c r="G37" i="5"/>
  <c r="G36" i="5"/>
  <c r="G34" i="5"/>
  <c r="G33" i="5"/>
  <c r="G32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14" i="5"/>
  <c r="G64" i="5" l="1"/>
  <c r="G59" i="5"/>
  <c r="G45" i="5"/>
  <c r="G38" i="5"/>
  <c r="G35" i="5"/>
  <c r="G31" i="5"/>
  <c r="G13" i="5"/>
  <c r="G69" i="5"/>
  <c r="G30" i="5"/>
  <c r="G70" i="5" l="1"/>
  <c r="G71" i="5" s="1"/>
  <c r="G72" i="5" s="1"/>
</calcChain>
</file>

<file path=xl/sharedStrings.xml><?xml version="1.0" encoding="utf-8"?>
<sst xmlns="http://schemas.openxmlformats.org/spreadsheetml/2006/main" count="127" uniqueCount="82">
  <si>
    <t>Položky</t>
  </si>
  <si>
    <t>Množstvo</t>
  </si>
  <si>
    <t>ks</t>
  </si>
  <si>
    <t>Rozvodná skriňa elektrického rozvádzača</t>
  </si>
  <si>
    <t xml:space="preserve">Motorická jednotka  </t>
  </si>
  <si>
    <t xml:space="preserve">Modul snímania obsahu pracovnej kvapaliny </t>
  </si>
  <si>
    <t>Záložný zdroj</t>
  </si>
  <si>
    <t xml:space="preserve">Sústava pre reguláciu pracovného tlaku </t>
  </si>
  <si>
    <t>Sústava čerpadlového systému nízkeho tlaku</t>
  </si>
  <si>
    <t>Sústava čerpadlového systému vysokého tlaku</t>
  </si>
  <si>
    <t>Súprava manometrických meradiel</t>
  </si>
  <si>
    <t xml:space="preserve">Dátová sieť </t>
  </si>
  <si>
    <t>Ochranný obal s revíznymi otvormi INDIVIDUAL</t>
  </si>
  <si>
    <t>Modulárna jednotka sekciového riadenia pre samostatne riadené zóny</t>
  </si>
  <si>
    <t>Aplikačné prvky pre vysokotlakovú sústavu</t>
  </si>
  <si>
    <t>Inštalácia aplikačných prvkov</t>
  </si>
  <si>
    <t>Keramický model hrotu chemicky rezistentný so samočiastiacimi vlastnosťami</t>
  </si>
  <si>
    <t>kpl</t>
  </si>
  <si>
    <t>Doprava a vynesenie na poschodia podľa požiadavky v cene</t>
  </si>
  <si>
    <t>Inštalácia modulárnych jednotiek a rozvodného systému zónového riadenia s príslušenstvom</t>
  </si>
  <si>
    <t>Inštalácia modulárnych jednotiek</t>
  </si>
  <si>
    <t>Inštalácia  el. rozvodov mudulárnych jednotiek</t>
  </si>
  <si>
    <t>m</t>
  </si>
  <si>
    <t>Inštalácia rozvodného potrubia lisovaním</t>
  </si>
  <si>
    <t>bm</t>
  </si>
  <si>
    <t>Rozvodný systém potrubí s príslušenstvom na montáž - materiál</t>
  </si>
  <si>
    <t>Nerezové potrubie</t>
  </si>
  <si>
    <t>Hmoždiny 8mm</t>
  </si>
  <si>
    <t>Hmoždiny 10mm</t>
  </si>
  <si>
    <t>Šróbenie 5mm</t>
  </si>
  <si>
    <t>sada (20ks)</t>
  </si>
  <si>
    <t>Elektromagnetický solenoidný ventil 200l/h, 230 Vac Bleed Off</t>
  </si>
  <si>
    <t>Kabeláž CYSY 3x15 - elektrického pripojenia</t>
  </si>
  <si>
    <t>Elektromagnetický solenoidný ventil 200l/h, 230 Vac Direct-acting</t>
  </si>
  <si>
    <t xml:space="preserve">Kalibrácia zariadenia </t>
  </si>
  <si>
    <t>Tlakové skúšky zariadenia</t>
  </si>
  <si>
    <t>Kalibrácia modulárnych jednotiek s riadiacim systémom</t>
  </si>
  <si>
    <t>Synchronizácia sieťového pripojenia</t>
  </si>
  <si>
    <t>Synchronizácia aplikácie s kontrolným panelom</t>
  </si>
  <si>
    <t>Uvedenie do prevádzky</t>
  </si>
  <si>
    <t xml:space="preserve">Nastavenie DrainOff bezpečnostného režimu </t>
  </si>
  <si>
    <t>Nastavenie bezpečnostných intervalov BleedOff ventilov</t>
  </si>
  <si>
    <t>Školenie personálu</t>
  </si>
  <si>
    <t>Projektová dokumentácia a technická dokumentácia</t>
  </si>
  <si>
    <t>Cena bez DPH</t>
  </si>
  <si>
    <t>DPH (23%)</t>
  </si>
  <si>
    <t>Celkom s DPH</t>
  </si>
  <si>
    <t>sada (200ks)</t>
  </si>
  <si>
    <t>Trojzložková filtrácia čerpadlových súčastí s magnetickým zachytávaním</t>
  </si>
  <si>
    <t xml:space="preserve">Telo trysky pre 0,7-0,15µm </t>
  </si>
  <si>
    <t>hod.</t>
  </si>
  <si>
    <t>Riadiaci modul systému PLC</t>
  </si>
  <si>
    <t>Riadiaca modulárna jednotka pre riadenie centrálnej sústavy motora a vysokého tlaku</t>
  </si>
  <si>
    <t xml:space="preserve"> Kontrolný panel - zobrazovacie zariadenie SIMATIC</t>
  </si>
  <si>
    <t>Jednotková cena za kus bez DPH</t>
  </si>
  <si>
    <t>Cena Eur bez DPH</t>
  </si>
  <si>
    <t>Nastavenie sekčných modulov</t>
  </si>
  <si>
    <t>Demineralizačná jednotka na prívode vody MAROX</t>
  </si>
  <si>
    <t>Stenové úchyty</t>
  </si>
  <si>
    <t>Inštalácia centrálnej jednotky</t>
  </si>
  <si>
    <t>Lisovací kus "T"</t>
  </si>
  <si>
    <t>Lisovací kus "L"</t>
  </si>
  <si>
    <t>Lisovací kus "I"</t>
  </si>
  <si>
    <t>Prenájom lešenia</t>
  </si>
  <si>
    <t>Nádrž 100L</t>
  </si>
  <si>
    <t>Inštalácia centrálnej jednotky s príslušenstvom</t>
  </si>
  <si>
    <t>Individuálna vetva určená na podávanie antibiotík</t>
  </si>
  <si>
    <t>Stropný závesný a kotviaci systém, vrátane konzol, závesov, spojovacieho a kotviaceho materiálu</t>
  </si>
  <si>
    <t xml:space="preserve">Centrálna motorická jednotka vysokotlakového systému </t>
  </si>
  <si>
    <t>Príloha č. 1  Opis predmetu zákazky a cenová ponuka</t>
  </si>
  <si>
    <t>Identifikačné údaje navrhovateľa</t>
  </si>
  <si>
    <t>Obchodné meno:</t>
  </si>
  <si>
    <t>Sídlo:</t>
  </si>
  <si>
    <t>IČO:</t>
  </si>
  <si>
    <t>Platca DPH (áno/nie)</t>
  </si>
  <si>
    <t>Kontaktná osoba + email+ tel.kontakt:</t>
  </si>
  <si>
    <t>Dátum vypracovania cenovej ponuky:</t>
  </si>
  <si>
    <t>Merná  jednotka</t>
  </si>
  <si>
    <r>
      <t xml:space="preserve">Guľové ventily - </t>
    </r>
    <r>
      <rPr>
        <b/>
        <u/>
        <sz val="11"/>
        <color rgb="FFFF0000"/>
        <rFont val="Aptos Narrow"/>
        <family val="2"/>
        <scheme val="minor"/>
      </rPr>
      <t>počet kusov navrhne dodávateľ</t>
    </r>
  </si>
  <si>
    <t xml:space="preserve">podpis + pečiatka </t>
  </si>
  <si>
    <t>Názov: Dávkovací zvlhčovací a dezinfekčný systém – aplikácia aerosólovej nekondenzujúcej suchej hmly pre 3 okruhy (zóny) / 1 zariadenie</t>
  </si>
  <si>
    <t>Názov výrobcu a typové označenie: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</si>
</sst>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dd/mm/yyyy"/>
  </numFmts>
  <fonts count="13" x14ac:knownFonts="1">
    <font>
      <sz val="12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3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u/>
      <sz val="11"/>
      <color rgb="FFFF0000"/>
      <name val="Aptos Narrow"/>
      <family val="2"/>
      <scheme val="minor"/>
    </font>
    <font>
      <b/>
      <sz val="1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92">
    <xf numFmtId="0" fontId="0" fillId="0" borderId="0" xfId="0"/>
    <xf numFmtId="0" fontId="5" fillId="4" borderId="34" xfId="0" applyFont="1" applyFill="1" applyBorder="1" applyAlignment="1">
      <alignment horizontal="left" vertical="center" wrapText="1"/>
    </xf>
    <xf numFmtId="0" fontId="5" fillId="4" borderId="35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1" applyFont="1" applyAlignment="1">
      <alignment vertical="center"/>
    </xf>
    <xf numFmtId="0" fontId="1" fillId="0" borderId="0" xfId="0" applyFont="1" applyAlignment="1">
      <alignment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164" fontId="8" fillId="2" borderId="8" xfId="1" applyNumberFormat="1" applyFont="1" applyFill="1" applyBorder="1" applyAlignment="1">
      <alignment vertical="center"/>
    </xf>
    <xf numFmtId="164" fontId="8" fillId="2" borderId="9" xfId="1" applyNumberFormat="1" applyFont="1" applyFill="1" applyBorder="1" applyAlignment="1">
      <alignment vertical="center"/>
    </xf>
    <xf numFmtId="0" fontId="8" fillId="4" borderId="10" xfId="0" applyFont="1" applyFill="1" applyBorder="1" applyAlignment="1">
      <alignment horizontal="center" vertical="center"/>
    </xf>
    <xf numFmtId="164" fontId="8" fillId="2" borderId="11" xfId="1" applyNumberFormat="1" applyFont="1" applyFill="1" applyBorder="1" applyAlignment="1">
      <alignment vertical="center"/>
    </xf>
    <xf numFmtId="0" fontId="7" fillId="6" borderId="13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1" fillId="0" borderId="0" xfId="1" applyFont="1" applyAlignment="1">
      <alignment vertical="center" wrapText="1"/>
    </xf>
    <xf numFmtId="0" fontId="1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164" fontId="3" fillId="0" borderId="0" xfId="1" applyNumberFormat="1" applyFont="1" applyAlignment="1">
      <alignment vertical="center"/>
    </xf>
    <xf numFmtId="0" fontId="7" fillId="3" borderId="13" xfId="1" applyFont="1" applyFill="1" applyBorder="1" applyAlignment="1">
      <alignment horizontal="center" vertical="center"/>
    </xf>
    <xf numFmtId="164" fontId="8" fillId="6" borderId="6" xfId="1" applyNumberFormat="1" applyFont="1" applyFill="1" applyBorder="1" applyAlignment="1">
      <alignment vertical="center"/>
    </xf>
    <xf numFmtId="164" fontId="8" fillId="2" borderId="13" xfId="1" applyNumberFormat="1" applyFont="1" applyFill="1" applyBorder="1" applyAlignment="1">
      <alignment vertical="center"/>
    </xf>
    <xf numFmtId="164" fontId="9" fillId="2" borderId="10" xfId="1" applyNumberFormat="1" applyFont="1" applyFill="1" applyBorder="1" applyAlignment="1">
      <alignment vertical="center"/>
    </xf>
    <xf numFmtId="164" fontId="8" fillId="2" borderId="14" xfId="1" applyNumberFormat="1" applyFont="1" applyFill="1" applyBorder="1" applyAlignment="1">
      <alignment vertical="center"/>
    </xf>
    <xf numFmtId="164" fontId="8" fillId="6" borderId="5" xfId="1" applyNumberFormat="1" applyFont="1" applyFill="1" applyBorder="1" applyAlignment="1">
      <alignment vertical="center"/>
    </xf>
    <xf numFmtId="164" fontId="8" fillId="2" borderId="10" xfId="1" applyNumberFormat="1" applyFont="1" applyFill="1" applyBorder="1" applyAlignment="1">
      <alignment vertical="center"/>
    </xf>
    <xf numFmtId="164" fontId="7" fillId="6" borderId="31" xfId="1" applyNumberFormat="1" applyFont="1" applyFill="1" applyBorder="1" applyAlignment="1">
      <alignment vertical="center"/>
    </xf>
    <xf numFmtId="0" fontId="7" fillId="6" borderId="36" xfId="0" applyFont="1" applyFill="1" applyBorder="1" applyAlignment="1">
      <alignment horizontal="center" vertical="center"/>
    </xf>
    <xf numFmtId="164" fontId="8" fillId="6" borderId="36" xfId="1" applyNumberFormat="1" applyFont="1" applyFill="1" applyBorder="1" applyAlignment="1">
      <alignment vertical="center"/>
    </xf>
    <xf numFmtId="0" fontId="8" fillId="2" borderId="8" xfId="0" applyFont="1" applyFill="1" applyBorder="1" applyAlignment="1">
      <alignment horizontal="center" vertical="center"/>
    </xf>
    <xf numFmtId="164" fontId="7" fillId="6" borderId="28" xfId="1" applyNumberFormat="1" applyFont="1" applyFill="1" applyBorder="1" applyAlignment="1">
      <alignment vertical="center"/>
    </xf>
    <xf numFmtId="164" fontId="8" fillId="0" borderId="29" xfId="1" applyNumberFormat="1" applyFont="1" applyBorder="1" applyAlignment="1">
      <alignment vertical="center"/>
    </xf>
    <xf numFmtId="164" fontId="7" fillId="6" borderId="37" xfId="1" applyNumberFormat="1" applyFont="1" applyFill="1" applyBorder="1" applyAlignment="1">
      <alignment vertical="center"/>
    </xf>
    <xf numFmtId="164" fontId="7" fillId="6" borderId="38" xfId="1" applyNumberFormat="1" applyFont="1" applyFill="1" applyBorder="1" applyAlignment="1">
      <alignment vertical="center"/>
    </xf>
    <xf numFmtId="0" fontId="7" fillId="3" borderId="13" xfId="1" applyFont="1" applyFill="1" applyBorder="1" applyAlignment="1">
      <alignment horizontal="center" vertical="center" wrapText="1"/>
    </xf>
    <xf numFmtId="0" fontId="7" fillId="3" borderId="31" xfId="1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vertical="center" wrapText="1"/>
    </xf>
    <xf numFmtId="0" fontId="8" fillId="4" borderId="20" xfId="0" applyFont="1" applyFill="1" applyBorder="1" applyAlignment="1">
      <alignment vertical="center" wrapText="1"/>
    </xf>
    <xf numFmtId="0" fontId="5" fillId="3" borderId="32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1" fillId="2" borderId="22" xfId="1" applyFont="1" applyFill="1" applyBorder="1" applyAlignment="1">
      <alignment horizontal="center" vertical="center"/>
    </xf>
    <xf numFmtId="0" fontId="1" fillId="2" borderId="10" xfId="1" applyFont="1" applyFill="1" applyBorder="1" applyAlignment="1">
      <alignment horizontal="center" vertical="center"/>
    </xf>
    <xf numFmtId="0" fontId="1" fillId="2" borderId="30" xfId="1" applyFont="1" applyFill="1" applyBorder="1" applyAlignment="1">
      <alignment horizontal="center" vertical="center"/>
    </xf>
    <xf numFmtId="0" fontId="1" fillId="2" borderId="20" xfId="1" applyFont="1" applyFill="1" applyBorder="1" applyAlignment="1">
      <alignment horizontal="center" vertical="center"/>
    </xf>
    <xf numFmtId="0" fontId="1" fillId="2" borderId="8" xfId="1" applyFont="1" applyFill="1" applyBorder="1" applyAlignment="1">
      <alignment horizontal="center" vertical="center"/>
    </xf>
    <xf numFmtId="0" fontId="1" fillId="2" borderId="29" xfId="1" applyFont="1" applyFill="1" applyBorder="1" applyAlignment="1">
      <alignment horizontal="center" vertical="center"/>
    </xf>
    <xf numFmtId="0" fontId="1" fillId="7" borderId="20" xfId="1" applyFont="1" applyFill="1" applyBorder="1" applyAlignment="1">
      <alignment horizontal="center" vertical="center"/>
    </xf>
    <xf numFmtId="0" fontId="1" fillId="7" borderId="8" xfId="1" applyFont="1" applyFill="1" applyBorder="1" applyAlignment="1">
      <alignment horizontal="center" vertical="center"/>
    </xf>
    <xf numFmtId="0" fontId="1" fillId="7" borderId="29" xfId="1" applyFont="1" applyFill="1" applyBorder="1" applyAlignment="1">
      <alignment horizontal="center" vertical="center"/>
    </xf>
    <xf numFmtId="0" fontId="7" fillId="3" borderId="25" xfId="1" applyFont="1" applyFill="1" applyBorder="1" applyAlignment="1">
      <alignment vertical="center" wrapText="1"/>
    </xf>
    <xf numFmtId="0" fontId="7" fillId="3" borderId="26" xfId="1" applyFont="1" applyFill="1" applyBorder="1" applyAlignment="1">
      <alignment vertical="center" wrapText="1"/>
    </xf>
    <xf numFmtId="0" fontId="5" fillId="5" borderId="0" xfId="0" applyFont="1" applyFill="1" applyAlignment="1">
      <alignment vertical="center" wrapText="1"/>
    </xf>
    <xf numFmtId="0" fontId="7" fillId="6" borderId="23" xfId="0" applyFont="1" applyFill="1" applyBorder="1" applyAlignment="1">
      <alignment vertical="center" wrapText="1"/>
    </xf>
    <xf numFmtId="0" fontId="7" fillId="6" borderId="16" xfId="0" applyFont="1" applyFill="1" applyBorder="1" applyAlignment="1">
      <alignment vertical="center" wrapText="1"/>
    </xf>
    <xf numFmtId="0" fontId="7" fillId="6" borderId="19" xfId="0" applyFont="1" applyFill="1" applyBorder="1" applyAlignment="1">
      <alignment vertical="center" wrapText="1"/>
    </xf>
    <xf numFmtId="0" fontId="7" fillId="6" borderId="25" xfId="0" applyFont="1" applyFill="1" applyBorder="1" applyAlignment="1">
      <alignment vertical="center" wrapText="1"/>
    </xf>
    <xf numFmtId="0" fontId="7" fillId="6" borderId="21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0" fontId="8" fillId="4" borderId="8" xfId="0" applyFont="1" applyFill="1" applyBorder="1" applyAlignment="1">
      <alignment vertical="center" wrapText="1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15" xfId="0" applyFont="1" applyBorder="1" applyAlignment="1" applyProtection="1">
      <alignment horizontal="center" vertical="center"/>
      <protection locked="0"/>
    </xf>
    <xf numFmtId="0" fontId="11" fillId="0" borderId="17" xfId="0" applyFont="1" applyBorder="1" applyAlignment="1" applyProtection="1">
      <alignment horizontal="center" vertical="center"/>
      <protection locked="0"/>
    </xf>
    <xf numFmtId="0" fontId="11" fillId="0" borderId="27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11" fillId="0" borderId="18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7" fillId="6" borderId="32" xfId="0" applyFont="1" applyFill="1" applyBorder="1" applyAlignment="1">
      <alignment vertical="center" wrapText="1"/>
    </xf>
    <xf numFmtId="0" fontId="7" fillId="6" borderId="22" xfId="0" applyFont="1" applyFill="1" applyBorder="1" applyAlignment="1">
      <alignment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5" fillId="4" borderId="40" xfId="0" applyFont="1" applyFill="1" applyBorder="1" applyAlignment="1">
      <alignment horizontal="left" vertical="center" wrapText="1"/>
    </xf>
    <xf numFmtId="165" fontId="1" fillId="2" borderId="41" xfId="1" applyNumberFormat="1" applyFont="1" applyFill="1" applyBorder="1" applyAlignment="1">
      <alignment horizontal="center" vertical="center"/>
    </xf>
    <xf numFmtId="165" fontId="1" fillId="2" borderId="14" xfId="1" applyNumberFormat="1" applyFont="1" applyFill="1" applyBorder="1" applyAlignment="1">
      <alignment horizontal="center" vertical="center"/>
    </xf>
    <xf numFmtId="165" fontId="1" fillId="2" borderId="42" xfId="1" applyNumberFormat="1" applyFont="1" applyFill="1" applyBorder="1" applyAlignment="1">
      <alignment horizontal="center" vertical="center"/>
    </xf>
    <xf numFmtId="165" fontId="1" fillId="2" borderId="20" xfId="1" applyNumberFormat="1" applyFont="1" applyFill="1" applyBorder="1" applyAlignment="1">
      <alignment horizontal="center" vertical="center"/>
    </xf>
    <xf numFmtId="165" fontId="1" fillId="2" borderId="8" xfId="1" applyNumberFormat="1" applyFont="1" applyFill="1" applyBorder="1" applyAlignment="1">
      <alignment horizontal="center" vertical="center"/>
    </xf>
    <xf numFmtId="165" fontId="1" fillId="2" borderId="29" xfId="1" applyNumberFormat="1" applyFont="1" applyFill="1" applyBorder="1" applyAlignment="1">
      <alignment horizontal="center" vertical="center"/>
    </xf>
  </cellXfs>
  <cellStyles count="2">
    <cellStyle name="Normálna" xfId="0" builtinId="0"/>
    <cellStyle name="Normálna 4" xfId="1" xr:uid="{15F9DC4F-2600-5546-A5B8-1D93664816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DC047-C7C1-4919-A5D7-5F1209F26C74}">
  <dimension ref="A1:G78"/>
  <sheetViews>
    <sheetView tabSelected="1" topLeftCell="A41" zoomScale="80" zoomScaleNormal="80" workbookViewId="0">
      <selection activeCell="I5" sqref="I5"/>
    </sheetView>
  </sheetViews>
  <sheetFormatPr defaultColWidth="7.5" defaultRowHeight="14.5" x14ac:dyDescent="0.4"/>
  <cols>
    <col min="1" max="1" width="1.75" style="5" customWidth="1"/>
    <col min="2" max="3" width="31.58203125" style="19" customWidth="1"/>
    <col min="4" max="5" width="11.08203125" style="20" customWidth="1"/>
    <col min="6" max="7" width="14.25" style="5" customWidth="1"/>
    <col min="8" max="16384" width="7.5" style="5"/>
  </cols>
  <sheetData>
    <row r="1" spans="1:7" s="6" customFormat="1" ht="30" customHeight="1" thickBot="1" x14ac:dyDescent="0.45">
      <c r="A1" s="5"/>
      <c r="B1" s="45" t="s">
        <v>69</v>
      </c>
      <c r="C1" s="46"/>
      <c r="D1" s="46"/>
      <c r="E1" s="46"/>
      <c r="F1" s="46"/>
      <c r="G1" s="47"/>
    </row>
    <row r="2" spans="1:7" s="6" customFormat="1" ht="24" customHeight="1" x14ac:dyDescent="0.4">
      <c r="A2" s="5"/>
      <c r="B2" s="42" t="s">
        <v>70</v>
      </c>
      <c r="C2" s="1" t="s">
        <v>71</v>
      </c>
      <c r="D2" s="48"/>
      <c r="E2" s="49"/>
      <c r="F2" s="49"/>
      <c r="G2" s="50"/>
    </row>
    <row r="3" spans="1:7" s="6" customFormat="1" ht="24" customHeight="1" x14ac:dyDescent="0.4">
      <c r="A3" s="5"/>
      <c r="B3" s="43"/>
      <c r="C3" s="2" t="s">
        <v>72</v>
      </c>
      <c r="D3" s="51"/>
      <c r="E3" s="52"/>
      <c r="F3" s="52"/>
      <c r="G3" s="53"/>
    </row>
    <row r="4" spans="1:7" s="6" customFormat="1" ht="24" customHeight="1" x14ac:dyDescent="0.4">
      <c r="A4" s="5"/>
      <c r="B4" s="43"/>
      <c r="C4" s="2" t="s">
        <v>73</v>
      </c>
      <c r="D4" s="51"/>
      <c r="E4" s="52"/>
      <c r="F4" s="52"/>
      <c r="G4" s="53"/>
    </row>
    <row r="5" spans="1:7" s="6" customFormat="1" ht="24" customHeight="1" x14ac:dyDescent="0.4">
      <c r="A5" s="5"/>
      <c r="B5" s="43"/>
      <c r="C5" s="2" t="s">
        <v>74</v>
      </c>
      <c r="D5" s="54"/>
      <c r="E5" s="55"/>
      <c r="F5" s="55"/>
      <c r="G5" s="56"/>
    </row>
    <row r="6" spans="1:7" s="6" customFormat="1" ht="24" customHeight="1" x14ac:dyDescent="0.4">
      <c r="A6" s="5"/>
      <c r="B6" s="43"/>
      <c r="C6" s="2" t="s">
        <v>75</v>
      </c>
      <c r="D6" s="51"/>
      <c r="E6" s="52"/>
      <c r="F6" s="52"/>
      <c r="G6" s="53"/>
    </row>
    <row r="7" spans="1:7" s="6" customFormat="1" ht="24" customHeight="1" x14ac:dyDescent="0.4">
      <c r="A7" s="5"/>
      <c r="B7" s="84"/>
      <c r="C7" s="2" t="s">
        <v>76</v>
      </c>
      <c r="D7" s="89"/>
      <c r="E7" s="90"/>
      <c r="F7" s="90"/>
      <c r="G7" s="91"/>
    </row>
    <row r="8" spans="1:7" s="6" customFormat="1" ht="24" customHeight="1" thickBot="1" x14ac:dyDescent="0.45">
      <c r="A8" s="5"/>
      <c r="B8" s="44"/>
      <c r="C8" s="85" t="s">
        <v>81</v>
      </c>
      <c r="D8" s="86"/>
      <c r="E8" s="87"/>
      <c r="F8" s="87"/>
      <c r="G8" s="88"/>
    </row>
    <row r="10" spans="1:7" ht="30.65" customHeight="1" x14ac:dyDescent="0.4">
      <c r="B10" s="59" t="s">
        <v>80</v>
      </c>
      <c r="C10" s="59"/>
      <c r="D10" s="59"/>
      <c r="E10" s="59"/>
      <c r="F10" s="59"/>
      <c r="G10" s="59"/>
    </row>
    <row r="11" spans="1:7" ht="15" thickBot="1" x14ac:dyDescent="0.45">
      <c r="A11" s="3"/>
      <c r="B11" s="4"/>
      <c r="C11" s="4"/>
      <c r="D11" s="4"/>
      <c r="E11" s="4"/>
      <c r="F11" s="4"/>
      <c r="G11" s="4"/>
    </row>
    <row r="12" spans="1:7" ht="29.5" thickBot="1" x14ac:dyDescent="0.45">
      <c r="B12" s="57" t="s">
        <v>0</v>
      </c>
      <c r="C12" s="58"/>
      <c r="D12" s="23" t="s">
        <v>1</v>
      </c>
      <c r="E12" s="38" t="s">
        <v>77</v>
      </c>
      <c r="F12" s="38" t="s">
        <v>54</v>
      </c>
      <c r="G12" s="39" t="s">
        <v>55</v>
      </c>
    </row>
    <row r="13" spans="1:7" ht="17.25" customHeight="1" x14ac:dyDescent="0.4">
      <c r="B13" s="60" t="s">
        <v>68</v>
      </c>
      <c r="C13" s="61"/>
      <c r="D13" s="61"/>
      <c r="E13" s="61"/>
      <c r="F13" s="62"/>
      <c r="G13" s="34">
        <f>SUM(G14:G29)</f>
        <v>0</v>
      </c>
    </row>
    <row r="14" spans="1:7" ht="17.25" customHeight="1" x14ac:dyDescent="0.4">
      <c r="B14" s="40" t="s">
        <v>3</v>
      </c>
      <c r="C14" s="41"/>
      <c r="D14" s="9">
        <v>1</v>
      </c>
      <c r="E14" s="9" t="s">
        <v>2</v>
      </c>
      <c r="F14" s="10"/>
      <c r="G14" s="35">
        <f>D14*F14</f>
        <v>0</v>
      </c>
    </row>
    <row r="15" spans="1:7" ht="17.25" customHeight="1" x14ac:dyDescent="0.4">
      <c r="B15" s="40" t="s">
        <v>57</v>
      </c>
      <c r="C15" s="41"/>
      <c r="D15" s="9">
        <v>1</v>
      </c>
      <c r="E15" s="9" t="s">
        <v>2</v>
      </c>
      <c r="F15" s="10"/>
      <c r="G15" s="35">
        <f t="shared" ref="G15:G29" si="0">D15*F15</f>
        <v>0</v>
      </c>
    </row>
    <row r="16" spans="1:7" ht="17.25" customHeight="1" x14ac:dyDescent="0.4">
      <c r="B16" s="40" t="s">
        <v>64</v>
      </c>
      <c r="C16" s="41"/>
      <c r="D16" s="9">
        <v>1</v>
      </c>
      <c r="E16" s="9" t="s">
        <v>2</v>
      </c>
      <c r="F16" s="10"/>
      <c r="G16" s="35">
        <f t="shared" si="0"/>
        <v>0</v>
      </c>
    </row>
    <row r="17" spans="2:7" ht="17.25" customHeight="1" x14ac:dyDescent="0.4">
      <c r="B17" s="40" t="s">
        <v>48</v>
      </c>
      <c r="C17" s="41"/>
      <c r="D17" s="9">
        <v>1</v>
      </c>
      <c r="E17" s="9" t="s">
        <v>2</v>
      </c>
      <c r="F17" s="10"/>
      <c r="G17" s="35">
        <f t="shared" si="0"/>
        <v>0</v>
      </c>
    </row>
    <row r="18" spans="2:7" ht="17.25" customHeight="1" x14ac:dyDescent="0.4">
      <c r="B18" s="40" t="s">
        <v>4</v>
      </c>
      <c r="C18" s="41"/>
      <c r="D18" s="9">
        <v>1</v>
      </c>
      <c r="E18" s="9" t="s">
        <v>2</v>
      </c>
      <c r="F18" s="10"/>
      <c r="G18" s="35">
        <f t="shared" si="0"/>
        <v>0</v>
      </c>
    </row>
    <row r="19" spans="2:7" ht="17.25" customHeight="1" x14ac:dyDescent="0.4">
      <c r="B19" s="40" t="s">
        <v>5</v>
      </c>
      <c r="C19" s="41"/>
      <c r="D19" s="9">
        <v>1</v>
      </c>
      <c r="E19" s="9" t="s">
        <v>2</v>
      </c>
      <c r="F19" s="10"/>
      <c r="G19" s="35">
        <f t="shared" si="0"/>
        <v>0</v>
      </c>
    </row>
    <row r="20" spans="2:7" ht="17.25" customHeight="1" x14ac:dyDescent="0.4">
      <c r="B20" s="40" t="s">
        <v>6</v>
      </c>
      <c r="C20" s="41"/>
      <c r="D20" s="9">
        <v>1</v>
      </c>
      <c r="E20" s="9" t="s">
        <v>2</v>
      </c>
      <c r="F20" s="10"/>
      <c r="G20" s="35">
        <f t="shared" si="0"/>
        <v>0</v>
      </c>
    </row>
    <row r="21" spans="2:7" ht="17.25" customHeight="1" x14ac:dyDescent="0.4">
      <c r="B21" s="40" t="s">
        <v>53</v>
      </c>
      <c r="C21" s="41"/>
      <c r="D21" s="9">
        <v>1</v>
      </c>
      <c r="E21" s="9" t="s">
        <v>2</v>
      </c>
      <c r="F21" s="10"/>
      <c r="G21" s="35">
        <f t="shared" si="0"/>
        <v>0</v>
      </c>
    </row>
    <row r="22" spans="2:7" ht="17.25" customHeight="1" x14ac:dyDescent="0.4">
      <c r="B22" s="40" t="s">
        <v>51</v>
      </c>
      <c r="C22" s="41"/>
      <c r="D22" s="9">
        <v>1</v>
      </c>
      <c r="E22" s="9" t="s">
        <v>2</v>
      </c>
      <c r="F22" s="10"/>
      <c r="G22" s="35">
        <f t="shared" si="0"/>
        <v>0</v>
      </c>
    </row>
    <row r="23" spans="2:7" ht="17.25" customHeight="1" x14ac:dyDescent="0.4">
      <c r="B23" s="40" t="s">
        <v>7</v>
      </c>
      <c r="C23" s="41"/>
      <c r="D23" s="9">
        <v>1</v>
      </c>
      <c r="E23" s="9" t="s">
        <v>2</v>
      </c>
      <c r="F23" s="10"/>
      <c r="G23" s="35">
        <f t="shared" si="0"/>
        <v>0</v>
      </c>
    </row>
    <row r="24" spans="2:7" ht="29" customHeight="1" x14ac:dyDescent="0.4">
      <c r="B24" s="40" t="s">
        <v>52</v>
      </c>
      <c r="C24" s="41"/>
      <c r="D24" s="9">
        <v>1</v>
      </c>
      <c r="E24" s="9" t="s">
        <v>2</v>
      </c>
      <c r="F24" s="10"/>
      <c r="G24" s="35">
        <f t="shared" si="0"/>
        <v>0</v>
      </c>
    </row>
    <row r="25" spans="2:7" ht="17.25" customHeight="1" x14ac:dyDescent="0.4">
      <c r="B25" s="40" t="s">
        <v>8</v>
      </c>
      <c r="C25" s="41"/>
      <c r="D25" s="9">
        <v>1</v>
      </c>
      <c r="E25" s="9" t="s">
        <v>2</v>
      </c>
      <c r="F25" s="10"/>
      <c r="G25" s="35">
        <f t="shared" si="0"/>
        <v>0</v>
      </c>
    </row>
    <row r="26" spans="2:7" ht="17.25" customHeight="1" x14ac:dyDescent="0.4">
      <c r="B26" s="40" t="s">
        <v>9</v>
      </c>
      <c r="C26" s="41"/>
      <c r="D26" s="9">
        <v>1</v>
      </c>
      <c r="E26" s="9" t="s">
        <v>2</v>
      </c>
      <c r="F26" s="10"/>
      <c r="G26" s="35">
        <f t="shared" si="0"/>
        <v>0</v>
      </c>
    </row>
    <row r="27" spans="2:7" ht="17.25" customHeight="1" x14ac:dyDescent="0.4">
      <c r="B27" s="40" t="s">
        <v>10</v>
      </c>
      <c r="C27" s="41"/>
      <c r="D27" s="9">
        <v>1</v>
      </c>
      <c r="E27" s="9" t="s">
        <v>2</v>
      </c>
      <c r="F27" s="11"/>
      <c r="G27" s="35">
        <f t="shared" si="0"/>
        <v>0</v>
      </c>
    </row>
    <row r="28" spans="2:7" ht="17.25" customHeight="1" x14ac:dyDescent="0.4">
      <c r="B28" s="40" t="s">
        <v>11</v>
      </c>
      <c r="C28" s="41"/>
      <c r="D28" s="9">
        <v>1</v>
      </c>
      <c r="E28" s="9" t="s">
        <v>2</v>
      </c>
      <c r="F28" s="11"/>
      <c r="G28" s="35">
        <f t="shared" si="0"/>
        <v>0</v>
      </c>
    </row>
    <row r="29" spans="2:7" ht="17.25" customHeight="1" thickBot="1" x14ac:dyDescent="0.45">
      <c r="B29" s="40" t="s">
        <v>12</v>
      </c>
      <c r="C29" s="41"/>
      <c r="D29" s="9">
        <v>1</v>
      </c>
      <c r="E29" s="12" t="s">
        <v>2</v>
      </c>
      <c r="F29" s="13"/>
      <c r="G29" s="35">
        <f t="shared" si="0"/>
        <v>0</v>
      </c>
    </row>
    <row r="30" spans="2:7" ht="17.25" customHeight="1" thickBot="1" x14ac:dyDescent="0.45">
      <c r="B30" s="63" t="s">
        <v>13</v>
      </c>
      <c r="C30" s="64"/>
      <c r="D30" s="14">
        <v>3</v>
      </c>
      <c r="E30" s="14" t="s">
        <v>2</v>
      </c>
      <c r="F30" s="25"/>
      <c r="G30" s="30">
        <f t="shared" ref="G30" si="1">+D30*F30</f>
        <v>0</v>
      </c>
    </row>
    <row r="31" spans="2:7" ht="17.25" customHeight="1" x14ac:dyDescent="0.4">
      <c r="B31" s="60" t="s">
        <v>14</v>
      </c>
      <c r="C31" s="61"/>
      <c r="D31" s="61"/>
      <c r="E31" s="61"/>
      <c r="F31" s="62"/>
      <c r="G31" s="34">
        <f>SUM(G32:G34)</f>
        <v>0</v>
      </c>
    </row>
    <row r="32" spans="2:7" ht="17.25" customHeight="1" x14ac:dyDescent="0.4">
      <c r="B32" s="40" t="s">
        <v>15</v>
      </c>
      <c r="C32" s="41"/>
      <c r="D32" s="15">
        <v>600</v>
      </c>
      <c r="E32" s="15" t="s">
        <v>2</v>
      </c>
      <c r="F32" s="26"/>
      <c r="G32" s="35">
        <f t="shared" ref="G32:G68" si="2">D32*F32</f>
        <v>0</v>
      </c>
    </row>
    <row r="33" spans="2:7" ht="17.25" customHeight="1" x14ac:dyDescent="0.4">
      <c r="B33" s="40" t="s">
        <v>49</v>
      </c>
      <c r="C33" s="41"/>
      <c r="D33" s="15">
        <v>600</v>
      </c>
      <c r="E33" s="9" t="s">
        <v>2</v>
      </c>
      <c r="F33" s="10"/>
      <c r="G33" s="35">
        <f t="shared" si="2"/>
        <v>0</v>
      </c>
    </row>
    <row r="34" spans="2:7" ht="17.25" customHeight="1" thickBot="1" x14ac:dyDescent="0.45">
      <c r="B34" s="40" t="s">
        <v>16</v>
      </c>
      <c r="C34" s="41"/>
      <c r="D34" s="15">
        <v>600</v>
      </c>
      <c r="E34" s="16" t="s">
        <v>2</v>
      </c>
      <c r="F34" s="13"/>
      <c r="G34" s="35">
        <f t="shared" si="2"/>
        <v>0</v>
      </c>
    </row>
    <row r="35" spans="2:7" ht="17.25" customHeight="1" x14ac:dyDescent="0.4">
      <c r="B35" s="60" t="s">
        <v>59</v>
      </c>
      <c r="C35" s="61"/>
      <c r="D35" s="61"/>
      <c r="E35" s="61"/>
      <c r="F35" s="62"/>
      <c r="G35" s="34">
        <f>SUM(G36:G37)</f>
        <v>0</v>
      </c>
    </row>
    <row r="36" spans="2:7" ht="17.25" customHeight="1" x14ac:dyDescent="0.4">
      <c r="B36" s="40" t="s">
        <v>18</v>
      </c>
      <c r="C36" s="41"/>
      <c r="D36" s="9">
        <v>1</v>
      </c>
      <c r="E36" s="9" t="s">
        <v>2</v>
      </c>
      <c r="F36" s="10"/>
      <c r="G36" s="35">
        <f t="shared" si="2"/>
        <v>0</v>
      </c>
    </row>
    <row r="37" spans="2:7" ht="17.25" customHeight="1" thickBot="1" x14ac:dyDescent="0.45">
      <c r="B37" s="40" t="s">
        <v>65</v>
      </c>
      <c r="C37" s="41"/>
      <c r="D37" s="17">
        <v>1</v>
      </c>
      <c r="E37" s="17" t="s">
        <v>2</v>
      </c>
      <c r="F37" s="27"/>
      <c r="G37" s="35">
        <f t="shared" si="2"/>
        <v>0</v>
      </c>
    </row>
    <row r="38" spans="2:7" ht="17.5" customHeight="1" x14ac:dyDescent="0.4">
      <c r="B38" s="60" t="s">
        <v>19</v>
      </c>
      <c r="C38" s="61"/>
      <c r="D38" s="61"/>
      <c r="E38" s="61"/>
      <c r="F38" s="62"/>
      <c r="G38" s="36">
        <f>SUM(G39:G44)</f>
        <v>0</v>
      </c>
    </row>
    <row r="39" spans="2:7" ht="17.25" customHeight="1" x14ac:dyDescent="0.4">
      <c r="B39" s="40" t="s">
        <v>20</v>
      </c>
      <c r="C39" s="41"/>
      <c r="D39" s="9">
        <v>3</v>
      </c>
      <c r="E39" s="9" t="s">
        <v>2</v>
      </c>
      <c r="F39" s="10"/>
      <c r="G39" s="35">
        <f t="shared" si="2"/>
        <v>0</v>
      </c>
    </row>
    <row r="40" spans="2:7" ht="17.25" customHeight="1" x14ac:dyDescent="0.4">
      <c r="B40" s="40" t="s">
        <v>21</v>
      </c>
      <c r="C40" s="41"/>
      <c r="D40" s="9">
        <v>400</v>
      </c>
      <c r="E40" s="9" t="s">
        <v>22</v>
      </c>
      <c r="F40" s="10"/>
      <c r="G40" s="35">
        <f t="shared" si="2"/>
        <v>0</v>
      </c>
    </row>
    <row r="41" spans="2:7" ht="17.25" customHeight="1" x14ac:dyDescent="0.4">
      <c r="B41" s="40" t="s">
        <v>23</v>
      </c>
      <c r="C41" s="41"/>
      <c r="D41" s="9">
        <v>1200</v>
      </c>
      <c r="E41" s="9" t="s">
        <v>24</v>
      </c>
      <c r="F41" s="10"/>
      <c r="G41" s="35">
        <f t="shared" si="2"/>
        <v>0</v>
      </c>
    </row>
    <row r="42" spans="2:7" ht="17.25" customHeight="1" x14ac:dyDescent="0.4">
      <c r="B42" s="40" t="s">
        <v>66</v>
      </c>
      <c r="C42" s="41"/>
      <c r="D42" s="9">
        <v>3</v>
      </c>
      <c r="E42" s="9" t="s">
        <v>2</v>
      </c>
      <c r="F42" s="10"/>
      <c r="G42" s="35">
        <f t="shared" si="2"/>
        <v>0</v>
      </c>
    </row>
    <row r="43" spans="2:7" ht="28" customHeight="1" x14ac:dyDescent="0.4">
      <c r="B43" s="40" t="s">
        <v>67</v>
      </c>
      <c r="C43" s="41"/>
      <c r="D43" s="9">
        <v>3</v>
      </c>
      <c r="E43" s="9" t="s">
        <v>17</v>
      </c>
      <c r="F43" s="10"/>
      <c r="G43" s="35">
        <f t="shared" si="2"/>
        <v>0</v>
      </c>
    </row>
    <row r="44" spans="2:7" ht="17.25" customHeight="1" thickBot="1" x14ac:dyDescent="0.45">
      <c r="B44" s="40" t="s">
        <v>63</v>
      </c>
      <c r="C44" s="41"/>
      <c r="D44" s="9">
        <v>1</v>
      </c>
      <c r="E44" s="9" t="s">
        <v>17</v>
      </c>
      <c r="F44" s="10"/>
      <c r="G44" s="35">
        <f t="shared" si="2"/>
        <v>0</v>
      </c>
    </row>
    <row r="45" spans="2:7" ht="17.25" customHeight="1" x14ac:dyDescent="0.4">
      <c r="B45" s="60" t="s">
        <v>25</v>
      </c>
      <c r="C45" s="62"/>
      <c r="D45" s="7">
        <v>3</v>
      </c>
      <c r="E45" s="7" t="s">
        <v>2</v>
      </c>
      <c r="F45" s="24"/>
      <c r="G45" s="34">
        <f>+D45*SUM(G46:G54)</f>
        <v>0</v>
      </c>
    </row>
    <row r="46" spans="2:7" ht="17.25" customHeight="1" x14ac:dyDescent="0.4">
      <c r="B46" s="65" t="s">
        <v>26</v>
      </c>
      <c r="C46" s="66"/>
      <c r="D46" s="9">
        <v>1200</v>
      </c>
      <c r="E46" s="9" t="s">
        <v>24</v>
      </c>
      <c r="F46" s="10"/>
      <c r="G46" s="35">
        <f t="shared" si="2"/>
        <v>0</v>
      </c>
    </row>
    <row r="47" spans="2:7" ht="17.25" customHeight="1" x14ac:dyDescent="0.4">
      <c r="B47" s="65" t="s">
        <v>27</v>
      </c>
      <c r="C47" s="66"/>
      <c r="D47" s="9">
        <v>4</v>
      </c>
      <c r="E47" s="9" t="s">
        <v>47</v>
      </c>
      <c r="F47" s="10"/>
      <c r="G47" s="35">
        <f t="shared" si="2"/>
        <v>0</v>
      </c>
    </row>
    <row r="48" spans="2:7" ht="17.25" customHeight="1" x14ac:dyDescent="0.4">
      <c r="B48" s="65" t="s">
        <v>28</v>
      </c>
      <c r="C48" s="66"/>
      <c r="D48" s="9">
        <v>4</v>
      </c>
      <c r="E48" s="9" t="s">
        <v>47</v>
      </c>
      <c r="F48" s="10"/>
      <c r="G48" s="35">
        <f t="shared" si="2"/>
        <v>0</v>
      </c>
    </row>
    <row r="49" spans="2:7" ht="17.25" customHeight="1" x14ac:dyDescent="0.4">
      <c r="B49" s="65" t="s">
        <v>29</v>
      </c>
      <c r="C49" s="66"/>
      <c r="D49" s="9">
        <v>8</v>
      </c>
      <c r="E49" s="9" t="s">
        <v>47</v>
      </c>
      <c r="F49" s="10"/>
      <c r="G49" s="35">
        <f t="shared" si="2"/>
        <v>0</v>
      </c>
    </row>
    <row r="50" spans="2:7" ht="17.25" customHeight="1" x14ac:dyDescent="0.4">
      <c r="B50" s="65" t="s">
        <v>60</v>
      </c>
      <c r="C50" s="66"/>
      <c r="D50" s="9">
        <v>2</v>
      </c>
      <c r="E50" s="9" t="s">
        <v>30</v>
      </c>
      <c r="F50" s="10"/>
      <c r="G50" s="35">
        <f t="shared" si="2"/>
        <v>0</v>
      </c>
    </row>
    <row r="51" spans="2:7" ht="17.25" customHeight="1" x14ac:dyDescent="0.4">
      <c r="B51" s="65" t="s">
        <v>61</v>
      </c>
      <c r="C51" s="66"/>
      <c r="D51" s="9">
        <v>10</v>
      </c>
      <c r="E51" s="9" t="s">
        <v>30</v>
      </c>
      <c r="F51" s="10"/>
      <c r="G51" s="35">
        <f t="shared" si="2"/>
        <v>0</v>
      </c>
    </row>
    <row r="52" spans="2:7" ht="17.25" customHeight="1" x14ac:dyDescent="0.4">
      <c r="B52" s="65" t="s">
        <v>62</v>
      </c>
      <c r="C52" s="66"/>
      <c r="D52" s="9">
        <v>20</v>
      </c>
      <c r="E52" s="9" t="s">
        <v>30</v>
      </c>
      <c r="F52" s="10"/>
      <c r="G52" s="35">
        <f t="shared" si="2"/>
        <v>0</v>
      </c>
    </row>
    <row r="53" spans="2:7" ht="17.25" customHeight="1" x14ac:dyDescent="0.4">
      <c r="B53" s="65" t="s">
        <v>58</v>
      </c>
      <c r="C53" s="66"/>
      <c r="D53" s="9">
        <v>1800</v>
      </c>
      <c r="E53" s="9" t="s">
        <v>2</v>
      </c>
      <c r="F53" s="10"/>
      <c r="G53" s="35">
        <f t="shared" si="2"/>
        <v>0</v>
      </c>
    </row>
    <row r="54" spans="2:7" ht="17.25" customHeight="1" x14ac:dyDescent="0.4">
      <c r="B54" s="65" t="s">
        <v>78</v>
      </c>
      <c r="C54" s="66"/>
      <c r="D54" s="33"/>
      <c r="E54" s="9" t="s">
        <v>2</v>
      </c>
      <c r="F54" s="10"/>
      <c r="G54" s="35">
        <f t="shared" si="2"/>
        <v>0</v>
      </c>
    </row>
    <row r="55" spans="2:7" ht="17.25" customHeight="1" x14ac:dyDescent="0.4">
      <c r="B55" s="82" t="s">
        <v>31</v>
      </c>
      <c r="C55" s="83"/>
      <c r="D55" s="31">
        <v>3</v>
      </c>
      <c r="E55" s="31" t="s">
        <v>2</v>
      </c>
      <c r="F55" s="32"/>
      <c r="G55" s="37">
        <f>+D55*G56</f>
        <v>0</v>
      </c>
    </row>
    <row r="56" spans="2:7" ht="17.25" customHeight="1" thickBot="1" x14ac:dyDescent="0.45">
      <c r="B56" s="40" t="s">
        <v>32</v>
      </c>
      <c r="C56" s="41"/>
      <c r="D56" s="16">
        <v>200</v>
      </c>
      <c r="E56" s="16" t="s">
        <v>22</v>
      </c>
      <c r="F56" s="13"/>
      <c r="G56" s="35">
        <f t="shared" si="2"/>
        <v>0</v>
      </c>
    </row>
    <row r="57" spans="2:7" ht="17.25" customHeight="1" x14ac:dyDescent="0.4">
      <c r="B57" s="60" t="s">
        <v>33</v>
      </c>
      <c r="C57" s="62"/>
      <c r="D57" s="8">
        <v>3</v>
      </c>
      <c r="E57" s="8" t="s">
        <v>2</v>
      </c>
      <c r="F57" s="28"/>
      <c r="G57" s="36">
        <f>+D57*G58</f>
        <v>0</v>
      </c>
    </row>
    <row r="58" spans="2:7" ht="17.25" customHeight="1" thickBot="1" x14ac:dyDescent="0.45">
      <c r="B58" s="40" t="s">
        <v>32</v>
      </c>
      <c r="C58" s="41"/>
      <c r="D58" s="16">
        <v>200</v>
      </c>
      <c r="E58" s="16" t="s">
        <v>22</v>
      </c>
      <c r="F58" s="13"/>
      <c r="G58" s="35">
        <f t="shared" si="2"/>
        <v>0</v>
      </c>
    </row>
    <row r="59" spans="2:7" ht="17.25" customHeight="1" x14ac:dyDescent="0.4">
      <c r="B59" s="60" t="s">
        <v>34</v>
      </c>
      <c r="C59" s="61"/>
      <c r="D59" s="61"/>
      <c r="E59" s="61"/>
      <c r="F59" s="62"/>
      <c r="G59" s="34">
        <f>SUM(G60:G63)</f>
        <v>0</v>
      </c>
    </row>
    <row r="60" spans="2:7" ht="17.25" customHeight="1" x14ac:dyDescent="0.4">
      <c r="B60" s="40" t="s">
        <v>35</v>
      </c>
      <c r="C60" s="41"/>
      <c r="D60" s="12">
        <v>3</v>
      </c>
      <c r="E60" s="12" t="s">
        <v>17</v>
      </c>
      <c r="F60" s="29"/>
      <c r="G60" s="35">
        <f t="shared" si="2"/>
        <v>0</v>
      </c>
    </row>
    <row r="61" spans="2:7" ht="17.25" customHeight="1" x14ac:dyDescent="0.4">
      <c r="B61" s="40" t="s">
        <v>36</v>
      </c>
      <c r="C61" s="41"/>
      <c r="D61" s="9">
        <v>3</v>
      </c>
      <c r="E61" s="9" t="s">
        <v>17</v>
      </c>
      <c r="F61" s="10"/>
      <c r="G61" s="35">
        <f t="shared" si="2"/>
        <v>0</v>
      </c>
    </row>
    <row r="62" spans="2:7" ht="17.25" customHeight="1" x14ac:dyDescent="0.4">
      <c r="B62" s="40" t="s">
        <v>37</v>
      </c>
      <c r="C62" s="41"/>
      <c r="D62" s="9">
        <v>1</v>
      </c>
      <c r="E62" s="9" t="s">
        <v>17</v>
      </c>
      <c r="F62" s="10"/>
      <c r="G62" s="35">
        <f t="shared" si="2"/>
        <v>0</v>
      </c>
    </row>
    <row r="63" spans="2:7" ht="17.25" customHeight="1" thickBot="1" x14ac:dyDescent="0.45">
      <c r="B63" s="40" t="s">
        <v>38</v>
      </c>
      <c r="C63" s="41"/>
      <c r="D63" s="9">
        <v>3</v>
      </c>
      <c r="E63" s="9" t="s">
        <v>17</v>
      </c>
      <c r="F63" s="10"/>
      <c r="G63" s="35">
        <f t="shared" si="2"/>
        <v>0</v>
      </c>
    </row>
    <row r="64" spans="2:7" ht="17.25" customHeight="1" x14ac:dyDescent="0.4">
      <c r="B64" s="60" t="s">
        <v>39</v>
      </c>
      <c r="C64" s="61"/>
      <c r="D64" s="61"/>
      <c r="E64" s="61"/>
      <c r="F64" s="62"/>
      <c r="G64" s="34">
        <f>SUM(G65:G68)</f>
        <v>0</v>
      </c>
    </row>
    <row r="65" spans="2:7" ht="17.25" customHeight="1" x14ac:dyDescent="0.4">
      <c r="B65" s="40" t="s">
        <v>56</v>
      </c>
      <c r="C65" s="41"/>
      <c r="D65" s="12">
        <v>3</v>
      </c>
      <c r="E65" s="12" t="s">
        <v>17</v>
      </c>
      <c r="F65" s="29"/>
      <c r="G65" s="35">
        <f t="shared" si="2"/>
        <v>0</v>
      </c>
    </row>
    <row r="66" spans="2:7" ht="17.25" customHeight="1" x14ac:dyDescent="0.4">
      <c r="B66" s="40" t="s">
        <v>40</v>
      </c>
      <c r="C66" s="41"/>
      <c r="D66" s="9">
        <v>3</v>
      </c>
      <c r="E66" s="9" t="s">
        <v>17</v>
      </c>
      <c r="F66" s="10"/>
      <c r="G66" s="35">
        <f t="shared" si="2"/>
        <v>0</v>
      </c>
    </row>
    <row r="67" spans="2:7" ht="17.25" customHeight="1" x14ac:dyDescent="0.4">
      <c r="B67" s="40" t="s">
        <v>41</v>
      </c>
      <c r="C67" s="41"/>
      <c r="D67" s="9">
        <v>3</v>
      </c>
      <c r="E67" s="9" t="s">
        <v>17</v>
      </c>
      <c r="F67" s="10"/>
      <c r="G67" s="35">
        <f t="shared" si="2"/>
        <v>0</v>
      </c>
    </row>
    <row r="68" spans="2:7" ht="17.25" customHeight="1" thickBot="1" x14ac:dyDescent="0.45">
      <c r="B68" s="40" t="s">
        <v>42</v>
      </c>
      <c r="C68" s="41"/>
      <c r="D68" s="18">
        <v>3</v>
      </c>
      <c r="E68" s="18" t="s">
        <v>50</v>
      </c>
      <c r="F68" s="13"/>
      <c r="G68" s="35">
        <f t="shared" si="2"/>
        <v>0</v>
      </c>
    </row>
    <row r="69" spans="2:7" ht="15" thickBot="1" x14ac:dyDescent="0.45">
      <c r="B69" s="63" t="s">
        <v>43</v>
      </c>
      <c r="C69" s="64"/>
      <c r="D69" s="14">
        <v>1</v>
      </c>
      <c r="E69" s="14" t="s">
        <v>17</v>
      </c>
      <c r="F69" s="25"/>
      <c r="G69" s="30">
        <f t="shared" ref="G69" si="3">+D69*F69</f>
        <v>0</v>
      </c>
    </row>
    <row r="70" spans="2:7" x14ac:dyDescent="0.4">
      <c r="F70" s="21" t="s">
        <v>44</v>
      </c>
      <c r="G70" s="22">
        <f>G13+G30+G31+G35+G38+G45+G55+G57+G59+G64+G69</f>
        <v>0</v>
      </c>
    </row>
    <row r="71" spans="2:7" x14ac:dyDescent="0.4">
      <c r="F71" s="21" t="s">
        <v>45</v>
      </c>
      <c r="G71" s="22">
        <f>G70*0.23</f>
        <v>0</v>
      </c>
    </row>
    <row r="72" spans="2:7" x14ac:dyDescent="0.4">
      <c r="F72" s="21" t="s">
        <v>46</v>
      </c>
      <c r="G72" s="22">
        <f>G70+G71</f>
        <v>0</v>
      </c>
    </row>
    <row r="73" spans="2:7" ht="15" thickBot="1" x14ac:dyDescent="0.45"/>
    <row r="74" spans="2:7" x14ac:dyDescent="0.4">
      <c r="B74" s="67" t="s">
        <v>79</v>
      </c>
      <c r="C74" s="68"/>
      <c r="D74" s="73"/>
      <c r="E74" s="74"/>
      <c r="F74" s="74"/>
      <c r="G74" s="75"/>
    </row>
    <row r="75" spans="2:7" x14ac:dyDescent="0.4">
      <c r="B75" s="69"/>
      <c r="C75" s="70"/>
      <c r="D75" s="76"/>
      <c r="E75" s="77"/>
      <c r="F75" s="77"/>
      <c r="G75" s="78"/>
    </row>
    <row r="76" spans="2:7" x14ac:dyDescent="0.4">
      <c r="B76" s="69"/>
      <c r="C76" s="70"/>
      <c r="D76" s="76"/>
      <c r="E76" s="77"/>
      <c r="F76" s="77"/>
      <c r="G76" s="78"/>
    </row>
    <row r="77" spans="2:7" x14ac:dyDescent="0.4">
      <c r="B77" s="69"/>
      <c r="C77" s="70"/>
      <c r="D77" s="76"/>
      <c r="E77" s="77"/>
      <c r="F77" s="77"/>
      <c r="G77" s="78"/>
    </row>
    <row r="78" spans="2:7" ht="15" thickBot="1" x14ac:dyDescent="0.45">
      <c r="B78" s="71"/>
      <c r="C78" s="72"/>
      <c r="D78" s="79"/>
      <c r="E78" s="80"/>
      <c r="F78" s="80"/>
      <c r="G78" s="81"/>
    </row>
  </sheetData>
  <mergeCells count="70">
    <mergeCell ref="B74:C78"/>
    <mergeCell ref="D74:G78"/>
    <mergeCell ref="B55:C55"/>
    <mergeCell ref="B57:C57"/>
    <mergeCell ref="B69:C69"/>
    <mergeCell ref="B56:C56"/>
    <mergeCell ref="B58:C58"/>
    <mergeCell ref="B60:C60"/>
    <mergeCell ref="B61:C61"/>
    <mergeCell ref="B62:C62"/>
    <mergeCell ref="B63:C63"/>
    <mergeCell ref="B65:C65"/>
    <mergeCell ref="B66:C66"/>
    <mergeCell ref="B67:C67"/>
    <mergeCell ref="B68:C68"/>
    <mergeCell ref="B52:C52"/>
    <mergeCell ref="B53:C53"/>
    <mergeCell ref="B54:C54"/>
    <mergeCell ref="B45:C45"/>
    <mergeCell ref="B51:C51"/>
    <mergeCell ref="B59:F59"/>
    <mergeCell ref="B64:F64"/>
    <mergeCell ref="B47:C47"/>
    <mergeCell ref="B48:C48"/>
    <mergeCell ref="B49:C49"/>
    <mergeCell ref="B50:C50"/>
    <mergeCell ref="B41:C41"/>
    <mergeCell ref="B42:C42"/>
    <mergeCell ref="B43:C43"/>
    <mergeCell ref="B44:C44"/>
    <mergeCell ref="B46:C46"/>
    <mergeCell ref="B36:C36"/>
    <mergeCell ref="B37:C37"/>
    <mergeCell ref="B39:C39"/>
    <mergeCell ref="B40:C40"/>
    <mergeCell ref="B35:F35"/>
    <mergeCell ref="B38:F38"/>
    <mergeCell ref="B30:C30"/>
    <mergeCell ref="B32:C32"/>
    <mergeCell ref="B33:C33"/>
    <mergeCell ref="B34:C34"/>
    <mergeCell ref="B31:F31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4:C14"/>
    <mergeCell ref="B2:B8"/>
    <mergeCell ref="B1:G1"/>
    <mergeCell ref="D2:G2"/>
    <mergeCell ref="D3:G3"/>
    <mergeCell ref="D4:G4"/>
    <mergeCell ref="D5:G5"/>
    <mergeCell ref="D6:G6"/>
    <mergeCell ref="D8:G8"/>
    <mergeCell ref="B12:C12"/>
    <mergeCell ref="B10:G10"/>
    <mergeCell ref="B13:F13"/>
    <mergeCell ref="D7:G7"/>
  </mergeCells>
  <dataValidations count="1">
    <dataValidation type="list" allowBlank="1" showInputMessage="1" showErrorMessage="1" sqref="D5:G5" xr:uid="{020AF572-38B0-43F5-819C-0CFFBC978D9F}">
      <formula1>"áno,nie"</formula1>
    </dataValidation>
  </dataValidations>
  <pageMargins left="0.11811023622047245" right="0.11811023622047245" top="0.35433070866141736" bottom="0.35433070866141736" header="0.31496062992125984" footer="0.31496062992125984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PON2026045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Križan</dc:creator>
  <cp:lastModifiedBy>Zuzana Pálovicsová</cp:lastModifiedBy>
  <cp:lastPrinted>2026-10-15T08:12:32Z</cp:lastPrinted>
  <dcterms:created xsi:type="dcterms:W3CDTF">2026-06-02T20:59:25Z</dcterms:created>
  <dcterms:modified xsi:type="dcterms:W3CDTF">2026-10-19T13:24:23Z</dcterms:modified>
</cp:coreProperties>
</file>