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Šárka Goldmannová\Documents\ZVZ - Šternberk - Svatoplukova - vybavení\"/>
    </mc:Choice>
  </mc:AlternateContent>
  <bookViews>
    <workbookView xWindow="-120" yWindow="-120" windowWidth="19440" windowHeight="15600"/>
  </bookViews>
  <sheets>
    <sheet name="ICT" sheetId="5" r:id="rId1"/>
  </sheet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30" i="5" l="1"/>
  <c r="H35" i="5" l="1"/>
  <c r="H10" i="5" l="1"/>
  <c r="H7" i="5"/>
  <c r="H36" i="5" l="1"/>
  <c r="H34" i="5"/>
  <c r="H33" i="5"/>
  <c r="H32" i="5"/>
  <c r="H31" i="5"/>
  <c r="H29" i="5"/>
  <c r="H28" i="5"/>
  <c r="H27" i="5"/>
  <c r="H26" i="5"/>
  <c r="H25" i="5"/>
  <c r="H24" i="5"/>
  <c r="H23" i="5"/>
  <c r="H22" i="5"/>
  <c r="H21" i="5"/>
  <c r="H20" i="5"/>
  <c r="H16" i="5"/>
  <c r="H15" i="5"/>
  <c r="H14" i="5"/>
  <c r="H13" i="5"/>
  <c r="H12" i="5"/>
  <c r="H11" i="5"/>
  <c r="H9" i="5"/>
  <c r="H8" i="5"/>
  <c r="H6" i="5"/>
  <c r="H38" i="5" l="1"/>
  <c r="H39" i="5" s="1"/>
  <c r="H40" i="5" s="1"/>
</calcChain>
</file>

<file path=xl/sharedStrings.xml><?xml version="1.0" encoding="utf-8"?>
<sst xmlns="http://schemas.openxmlformats.org/spreadsheetml/2006/main" count="155" uniqueCount="72">
  <si>
    <t>3.05 - UČEBNA PRO PŘÍRODNÍ VĚDY</t>
  </si>
  <si>
    <t>JEDNOTKA</t>
  </si>
  <si>
    <t>drobný hmotný/neinvestiční</t>
  </si>
  <si>
    <t>KS</t>
  </si>
  <si>
    <t>3.</t>
  </si>
  <si>
    <t>4.</t>
  </si>
  <si>
    <t>5.</t>
  </si>
  <si>
    <t>9.</t>
  </si>
  <si>
    <t>10.</t>
  </si>
  <si>
    <t>dlouhodobý hmotný/investiční</t>
  </si>
  <si>
    <t>11.</t>
  </si>
  <si>
    <t>12.</t>
  </si>
  <si>
    <t>13.</t>
  </si>
  <si>
    <t>14.</t>
  </si>
  <si>
    <t>15.</t>
  </si>
  <si>
    <t>16.</t>
  </si>
  <si>
    <t>Reproduktory stolní</t>
  </si>
  <si>
    <t>SADA</t>
  </si>
  <si>
    <t>Webkamera k PC</t>
  </si>
  <si>
    <t>3.06 - KOMBINOVANÁ UČEBNA PRO PRACOVNÍ ČINNOSTI A NA DĚLENÍ CIZÍCH JAZYKŮ</t>
  </si>
  <si>
    <t>Fotoaparát</t>
  </si>
  <si>
    <t>Videokamera</t>
  </si>
  <si>
    <t>Wi-Fi přístupový bod - anténa AP + licence</t>
  </si>
  <si>
    <t>interaktivní SW</t>
  </si>
  <si>
    <t xml:space="preserve">PC stolní učitelský </t>
  </si>
  <si>
    <t xml:space="preserve">PC stolní žákovský </t>
  </si>
  <si>
    <t>vizualizér plně kompatibilní s interaktivním SW</t>
  </si>
  <si>
    <t>Žákovský tablet</t>
  </si>
  <si>
    <t xml:space="preserve">radiomagnetofon </t>
  </si>
  <si>
    <t>Přenosný CD přehrávač  disponuje digitálním FM, AM tunerem s předvolbami a přehrává MP3 z CD, USB vstupu. Kazetová mechanika s funkcí nahrávání, sluchátkový výstup, AUX vstup, hodiny, budík, časovač vypnutí, napájení ze sítě nebo z baterií</t>
  </si>
  <si>
    <t xml:space="preserve">Televizor </t>
  </si>
  <si>
    <t xml:space="preserve">POČET JEDNOTEK </t>
  </si>
  <si>
    <t>CENA ZA JEDNOTKU BEZ DPH</t>
  </si>
  <si>
    <t>CELKOVÁ CENA BEZ DPH</t>
  </si>
  <si>
    <t>Výstavba a modernizace specializovaných učeben na ZŠ Svatoplukova ve Šternberku</t>
  </si>
  <si>
    <t>CZ.06.2.67/0.0/0.0/16_063/0003008</t>
  </si>
  <si>
    <t>1.</t>
  </si>
  <si>
    <t>2.</t>
  </si>
  <si>
    <t>6.</t>
  </si>
  <si>
    <t>7.</t>
  </si>
  <si>
    <t>8.</t>
  </si>
  <si>
    <t>celkem bez DPH</t>
  </si>
  <si>
    <t>DPH</t>
  </si>
  <si>
    <t>celkem vč. DPH</t>
  </si>
  <si>
    <t>Interaktivní tabule</t>
  </si>
  <si>
    <t>dataprojektor</t>
  </si>
  <si>
    <t>Ultrakrátký projektor, svítivost 3500 ANSI/LM, LCD technologie, lampa s životností až 10 000 hodin (v ECO režimu), nativní rozlišení WXGA, poměr stran 16:10, kontrast 14 000:1, Projekční poměr 0,28:1. Konektivita: USB 2.0 typu A, USB 2.0 typu B, RS-232C, HDMI vstup (3x), kompozitní vstup, RGB vstup (2x), RGB výstup, audiovýstup, stereofonní konektor mini-jack, audiovstup, stereofonní konektor mini-jack (3x), vstup pro mikrofon, Ethernetové rozhraní, VGA vstup (2x), VGA výstup. Max. hladina hluku 35 dB Cena včetně dopravy, instalace, nastavení.</t>
  </si>
  <si>
    <t>Přídavné reproduktory s možností uchycení na pylonový pojezd tabule,2x 20 W.  Cena včetně dopravy, instalace.</t>
  </si>
  <si>
    <t xml:space="preserve">ozvučení </t>
  </si>
  <si>
    <t>pylonový pojezd s křídly</t>
  </si>
  <si>
    <t>Pylonový pojezd s křídly. Stabilní konstrukce z hliníkových profilů o výšce min.250 cm. Rozsah posunu min. 100 cm. Rozložení hmotnosti sestavy na stěnu a podlahu. Integrovaný úchyt pro originální držák projektoru. Boční křídla k interaktivní tabuli pro popisování fixou,nebo křídou. Možnost kombinace: z venku pro psaní křídou, uvnitř pro psaní fixou - nebo naopak, celá fixová, celá křídová.  Cena včetně dopravy, instalace.</t>
  </si>
  <si>
    <t>software SMART Notebook - potřeba plné softwarové kompatibility s již používanými výukovými systémy ve škole a používanými přípravami jejichž autory je pedagogický sbor školy. Prezentační SW až pro 4 počítače, včetně prvního roku přístupu k novým verzím prezentačního SW. SW umožňuje jednoduše vytvořit interaktivní cvičení dle probíraného tématu. Mimo to mohou učitelé vybrat pro žáky kterékoliv z více než 30 000 již hotových cvičení na připraveném portálu. Licence na 2 roky. Cena včetně dopravy, instalace.</t>
  </si>
  <si>
    <t>Bezdrátová dokumentová kamera s flexibilním ramenem, s možností práce úplně bez kabelů - přesos obrazu přes Wifi, napájení z baterie až 6,5h. 12x digitální zoom, LED osvětlení snímaného objektu, ruční a automatické ovládání ostření a jasu.Interní paměť pro 240 snímků + ukládání snímků a videí na SD kartu a USB paměť. Připojení přes HDMI, USB a Wifi 802.11 b/g/n/ac/a 2,4 i 5 GHz. Jednoduché ovládání vizualizéru prostřednictvím software. Cena včetně dopravy, instalace.</t>
  </si>
  <si>
    <t>Systém reproduktorů v konfiguraci 5.1 nabízí celkový výkon 200 W. Sestava v dřevěném provedení tvořena kvalitním subwooferem s 8" reproduktorem, který disponuje integrovaným zesilovačem a výkonem min. 75 W. Subwoofer doplněn čtyřmi satelity a jedním středovým reproduktorem s výkonem min. 4 x 24 W + 1 x 30 W. Součástí napájecí adaptér 100-240 V a dálkové ovládání. Frekvence: 40 Hz - 20 kHz, Připojení: 3,5 mm jack, Regulace hlasitosti.</t>
  </si>
  <si>
    <t>Video v rozlišení FHD při frekvenci 30 fps, připojení USB, mikrofon zabudovaný v kameře, klip pro uchycení k monitoru nebo notebooku.</t>
  </si>
  <si>
    <t>SmartBoard - nutná plná kompatibilita se stávajícími výukovými pomůckami v ostatních třídách ve škole - Ovládání je možné dotykem prstu, popisovače nebo jiného předmětu. Ovládání je zcela nezávislé na dodávaných popisovačích. Snímací technologie pracuje na principu čtyř kamer a umožňuje rozpoznání min. čtyř současných dotyků a ovládání gesty. Snímací technologie umí dále rozpoznat dotyk prstem, popisovačem a mazací houbičkou a automaticky těmto dotykům přiřadit různou funkci = prst pro ovládání, popisovač pro psaní, houbička pro mazání. Povrch určený pro promítání obrazu = matný, eliminovat odlesky. Povrch musí být magnetický. Povrch nesmí obsahovat žádnou technologii. Popisovače bezdrátové,  bezbateriové a mechanicky odolné. Součástí tabule je aktivní lišta pro dva popisovače. Výběr požadované barvy popisovače pouhým stiskem tlačítka příslušné barvy. Lišta dále obsahuje tlačítko pro výběr pravého tlačítka myši, tlačítko pro aktivaci klávesnice, spuštění kalibrace. Tabule musí mít rozměry 1994 x 1300 x 165mm, s tolerancí ± 10mm. Aktivní plocha vyplňuje celou plochu uvnitř rámu a musí mít úhlopříčku 87“ a rozměry 1877 x 1173mm, s tolerancí ± 10mm. Hmotnost tabule max. 27,2 kg. Cena včetně dopravy, systémové kabeláže, instalace, nastavení.</t>
  </si>
  <si>
    <t>Meraki MR33 Cloud Managed AP + licence Meraki MR Enterprise License 10let - nutná plná kompatibilita s existujícím systémem wifi pokrytí školy plnící standard konektivity škol dle jiného projektu.</t>
  </si>
  <si>
    <t>Konvertibilní zařízení s dotykovým displejem min. 11,6" a LED podsvícením, rozlišení 1366 x 768, čelní kamera 720p, zadní sekundární kamera 1080p, výkon CPU min. 2650 bodu dle nezávislého testu cpubenchmark.net, operační paměť 4GB DDR3, pevný SSD s kapacitou 128GB, Gbit síťová karta, WiFi ac (2x2) + BT, min. video výstup HDMI, USB-C, USB 3.1, čtečka SD karet, klávesnice odolná vůči polití, operační systém s podporu AD (domény). Cena včetně dopravy, instalace.</t>
  </si>
  <si>
    <t>Dokovací stanice</t>
  </si>
  <si>
    <t xml:space="preserve"> fotoaparát s 18,2 Mpix CMOS snímačem, 20× optickým zoomem od 25 mm, rozšířený optický stabilizátor obrazu, videosekvence ve Full HD kvalitě, obrazové efekty a zdokonalený blesk, sdílení pomocí Wi-Fi a NFC</t>
  </si>
  <si>
    <t>Full HD kamera, 30x zoom od 26,8mm, Formát XAVC S:;MPEG4-AVC/H.264, 5.1 mikrofon, Kompatibilní s formátem AVCHD verze 2.0: MPEG4-AVC/H.264,;Mp4: MPEG-4 AVC / H.264, ohnisková vzdálenost f= 26,8–804,0 mm (16:9), Optický stabilizátor obrazu SteadyShot s pětiosým inteligentním aktivním režimem, NFC, automatické i ruční ostření</t>
  </si>
  <si>
    <t>17.</t>
  </si>
  <si>
    <t>mikrofon bezdrátový</t>
  </si>
  <si>
    <t xml:space="preserve"> bezdrátový mikrofonní systém, 1 mikrofon a 1 headset</t>
  </si>
  <si>
    <t>Dokovací skříň pro nabíjení a umístění min. 12 ks tabletů.</t>
  </si>
  <si>
    <t>Led televize, úhlopříčka max 140 cm, DVB-T2 tuner, SMART funkce, formát obrazovky 16:9, rozlišení 4K</t>
  </si>
  <si>
    <t>SmartBoard - nutná plná kompatibilita se stávajícími výukovými pomůckami v ostatních třídách ve škole - Ovládání je možné dotykem prstu, popisovače nebo jiného předmětu. Ovládání je zcela nezávislé na dodávaných popisovačích. Snímací technologie pracuje na principu čtyř kamer a umožňuje rozpoznání min. čtyř současných dotyků a ovládání gesty. Snímací technologie umí dále rozpoznat dotyk prstem, popisovačem a mazací houbičkou a automaticky těmto dotykům přiřadit různou funkci = prst pro ovládání, popisovač pro psaní, houbička pro mazání. Povrch určený pro promítání obrazu = matný, eliminující odlesky. Povrch musí být magnetický. Povrch nesmí obsahovat žádnou technologii. Popisovače bezdrátové,  bezbateriové a mechanicky odolné. Součástí tabule je aktivní lišta pro dva popisovače. Výběr požadované barvy popisovače pouhým stiskem tlačítka příslušné barvy. Lišta dále obsahuje tlačítko pro výběr pravého tlačítka myši, tlačítko pro aktivaci klávesnice, spuštění kalibrace. Tabule musí mít rozměry 1994 x 1300 x 165mm, s tolerancí ± 10mm. Aktivní plocha vyplňuje celou plochu uvnitř rámu a musí mít úhlopříčku 87“ a rozměry 1877 x 1173mm, s tolerancí ± 10mm. Hmotnost tabule max. 27,2 kg. Cena včetně dopravy, systémové kabeláže, instalace, nastavení.</t>
  </si>
  <si>
    <t>Ultrakrátký projektor, svítivost min. 3500 ANSI/LM, LCD technologie, lampa s životností až 10 000 hodin (v ECO režimu), nativní rozlišení WXGA, poměr stran 16:10, kontrast 14 000:1, Projekční poměr 0,28:1. Konektivita: USB 2.0 typu A, USB 2.0 typu B, RS-232C, HDMI vstup (3x), kompozitní vstup, RGB vstup (2x), RGB výstup, audiovýstup, stereofonní konektor mini-jack, audiovstup, stereofonní konektor mini-jack (3x), vstup pro mikrofon, Ethernetové rozhraní, VGA vstup (2x), VGA výstup. Max. hladina hluku 35 dB Cena včetně dopravy, instalace, nastavení.</t>
  </si>
  <si>
    <t>Přídavné reproduktory s možností uchycení na pylonový pojezd tabule, min.2x 20 W.  Cena včetně dopravy, instalace.</t>
  </si>
  <si>
    <t>software SMART Notebook - potřeba plné softwarové kompatibility s již používanými výukovými systémy ve škole a používanými přípravami, jejichž autory je pedagogický sbor školy. Prezentační SW až pro 4 počítače, včetně prvního roku přístupu k novým verzím prezentačního SW. SW umožňuje jednoduše vytvořit interaktivní cvičení dle probíraného tématu. Mimo to mohou učitelé vybrat pro žáky kterékoliv z více než 30 000 již hotových cvičení na připraveném portálu. Licence na 2 roky. Cena včetně dopravy, instalace.</t>
  </si>
  <si>
    <t>PC, case s min. 180W zdrojem, výkon CPU min. 6600 bodu dle nezávislého testu cpubenchmark.net, operační paměť 4GB DDR4, SSD disk s kapacitou 256GB, DVD-RW optická mechanika, Gbit síťová karta, min. 1x video výstup VGA a 1x DisplayPort, USB 3.1 Gen1, USB 2.0, M.2 PCIe x1-2230, klávesnici a myš stejného výrobce, podstavec pro SFF, operační systém s podporu AD (domény), kancelářský balík software nástrojů pro vytváření prezentací, textových dokumentů, editor tabulek, správce elektronické pošty, poznámkového elektronického bloku kompatibilní s Microsoft platformou zajišťující funkčnost se stávajícím vybavením, trvalá licence nevázaná na HW, možný downgrade, antivir-antispam-firewall-anti-phishing na 3 roky, servisní služba u zákazníka s odezvou do následujícího pracovního dne od nahlášení servisní události. Monitor od stejného výrobce jako PC s viditelnou uhlopříčkou 60,45 cm (23,8"), panel IPS, matný, antireflexní, LED podsvícení, Flicker Free, rozlišení 1 920 x 1 080, pozorovací úhel 178° vodorovně, 178° svisle, jas 250 cd/m2, kontrastní poměr 1000:1 statický, 10mil.:1 dynamický, doba odezvy 5 ms, video vstupy VGA, DisplayPort, HDMI, propojovací kabel DP. Cena včetně dopravy, instalace.</t>
  </si>
  <si>
    <t>Case s min. 180W zdrojem s účinnosti až 92%, výkon CPU min. 9200 bodu dle nezávislého testu cpubenchmark.net, operační paměť 8GB DDR4, pevný M.2 SSD disk s kapacitou 256GB, DVD-RW optická mechanika, Gbit síťová karta, Wifi standardu 802.11ac (2x2), Bluetooth, čtečka pam. karet, min. 2x DisplayPort a 1x HDMI, USB Type-C, USB 3.1, USB 2.0, klávesnici a myš, operační systém s podporu AD (domény), kancelářský balík software nástrojů pro vytváření prezentací, textových dokumentů, editor tabulek, správce elektronické pošty, poznámkového elektronického bloku kompatibilní s Microsoft platformou zajišťující funkčnost se stávajícím vybavením, trvalá licence nevázaná na HW, možný downgrade, antivir-antispam-firewall-anti-phishing na 3 roky, servisní služba u zákazníka s odezvou do následujícího pracovního dne od nahlášení servisní události. Monitor od stejného výrobce jako PC s viditelnou úhlopříčkou min. 23,8 palců, rozlišení 1920x1080, panel IPS s LED podsvícením, micro rámeček, jas 250 cd/m2, statický kontrast 1000:1, odezva 5 ms, matný panel, výškově nastavitelný, pivot rotace, usb hub, konektory VGA, DP 1.2, HDMI 1.4, USB3.0, bez integrovaných reproduktorů, propojovací kabel DP nebo HDMI. Cena včetně dopravy, instalace.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</si>
</sst>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quot;Kč&quot;"/>
  </numFmts>
  <fonts count="11" x14ac:knownFonts="1">
    <font>
      <sz val="11"/>
      <color theme="1"/>
      <name val="Calibri"/>
      <family val="2"/>
      <charset val="238"/>
      <scheme val="minor"/>
    </font>
    <font>
      <b/>
      <u/>
      <sz val="10"/>
      <color theme="1"/>
      <name val="Cambria"/>
      <family val="1"/>
      <charset val="238"/>
      <scheme val="major"/>
    </font>
    <font>
      <sz val="10"/>
      <color theme="1"/>
      <name val="Cambria"/>
      <family val="1"/>
      <charset val="238"/>
      <scheme val="major"/>
    </font>
    <font>
      <b/>
      <sz val="10"/>
      <color theme="1"/>
      <name val="Cambria"/>
      <family val="1"/>
      <charset val="238"/>
      <scheme val="major"/>
    </font>
    <font>
      <sz val="10"/>
      <name val="Cambria"/>
      <family val="1"/>
      <charset val="238"/>
      <scheme val="major"/>
    </font>
    <font>
      <b/>
      <u/>
      <sz val="10"/>
      <color rgb="FFFF0000"/>
      <name val="Cambria"/>
      <family val="1"/>
      <charset val="238"/>
      <scheme val="major"/>
    </font>
    <font>
      <b/>
      <sz val="16"/>
      <color theme="1"/>
      <name val="Cambria"/>
      <family val="1"/>
      <charset val="238"/>
    </font>
    <font>
      <sz val="16"/>
      <color theme="1"/>
      <name val="Cambria"/>
      <family val="1"/>
      <charset val="238"/>
    </font>
    <font>
      <sz val="12"/>
      <color theme="1"/>
      <name val="Cambria"/>
      <family val="1"/>
      <charset val="238"/>
      <scheme val="major"/>
    </font>
    <font>
      <sz val="11"/>
      <color rgb="FF526A79"/>
      <name val="Arial"/>
      <family val="2"/>
      <charset val="238"/>
    </font>
    <font>
      <b/>
      <sz val="11"/>
      <color rgb="FF526A79"/>
      <name val="Arial"/>
      <family val="2"/>
      <charset val="23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top/>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s>
  <cellStyleXfs count="1">
    <xf numFmtId="0" fontId="0" fillId="0" borderId="0"/>
  </cellStyleXfs>
  <cellXfs count="60">
    <xf numFmtId="0" fontId="0" fillId="0" borderId="0" xfId="0"/>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4" fillId="2" borderId="1" xfId="0" applyFont="1" applyFill="1" applyBorder="1" applyAlignment="1">
      <alignment horizontal="left" vertical="center" wrapText="1"/>
    </xf>
    <xf numFmtId="0" fontId="2" fillId="0" borderId="2" xfId="0" applyFont="1" applyBorder="1" applyAlignment="1">
      <alignment horizontal="left" vertical="center" wrapText="1"/>
    </xf>
    <xf numFmtId="0" fontId="1" fillId="0" borderId="0" xfId="0" applyFont="1" applyAlignment="1">
      <alignment horizontal="left" vertical="center" wrapText="1"/>
    </xf>
    <xf numFmtId="0" fontId="2" fillId="0" borderId="0" xfId="0" applyFont="1" applyAlignment="1">
      <alignment horizontal="center" vertical="center" wrapText="1"/>
    </xf>
    <xf numFmtId="165" fontId="2" fillId="0" borderId="0" xfId="0" applyNumberFormat="1" applyFont="1" applyAlignment="1">
      <alignment horizontal="center" vertical="center" wrapText="1"/>
    </xf>
    <xf numFmtId="164" fontId="2" fillId="0" borderId="0" xfId="0" applyNumberFormat="1" applyFont="1" applyAlignment="1">
      <alignment horizontal="left" vertical="center" wrapText="1"/>
    </xf>
    <xf numFmtId="0" fontId="2" fillId="0" borderId="0" xfId="0" applyFont="1" applyAlignment="1">
      <alignment horizontal="left" vertical="center" wrapText="1"/>
    </xf>
    <xf numFmtId="0" fontId="1" fillId="0" borderId="0" xfId="0" applyFont="1" applyBorder="1" applyAlignment="1">
      <alignment horizontal="left" vertical="center" wrapText="1"/>
    </xf>
    <xf numFmtId="0" fontId="3" fillId="0" borderId="0" xfId="0" applyFont="1" applyBorder="1" applyAlignment="1">
      <alignment horizontal="center" vertical="center" wrapText="1"/>
    </xf>
    <xf numFmtId="165" fontId="3" fillId="0" borderId="0"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2" fillId="0" borderId="6" xfId="0" applyFont="1" applyBorder="1" applyAlignment="1">
      <alignment horizontal="left" vertical="center" wrapText="1"/>
    </xf>
    <xf numFmtId="0" fontId="2" fillId="0" borderId="1" xfId="0" applyFont="1" applyBorder="1" applyAlignment="1">
      <alignment horizontal="left" vertical="center" wrapText="1"/>
    </xf>
    <xf numFmtId="0" fontId="4" fillId="2" borderId="3" xfId="0" applyFont="1" applyFill="1" applyBorder="1" applyAlignment="1">
      <alignment horizontal="left" vertical="center" wrapText="1"/>
    </xf>
    <xf numFmtId="0" fontId="2" fillId="0" borderId="0" xfId="0" applyFont="1" applyBorder="1" applyAlignment="1">
      <alignment horizontal="center" vertical="center" wrapText="1"/>
    </xf>
    <xf numFmtId="165" fontId="2" fillId="0" borderId="0"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Fill="1" applyBorder="1" applyAlignment="1">
      <alignment horizontal="left" vertical="center" wrapText="1"/>
    </xf>
    <xf numFmtId="0" fontId="2" fillId="0" borderId="0" xfId="0" applyFont="1" applyBorder="1" applyAlignment="1">
      <alignment horizontal="left" vertical="center" wrapText="1"/>
    </xf>
    <xf numFmtId="0" fontId="2" fillId="0" borderId="4" xfId="0" applyFont="1" applyBorder="1" applyAlignment="1">
      <alignment horizontal="left" vertical="center" wrapText="1"/>
    </xf>
    <xf numFmtId="0" fontId="4" fillId="0" borderId="1" xfId="0" applyFont="1" applyFill="1" applyBorder="1" applyAlignment="1">
      <alignment vertical="center" wrapText="1"/>
    </xf>
    <xf numFmtId="0" fontId="4" fillId="0" borderId="2" xfId="0" applyFont="1" applyFill="1" applyBorder="1" applyAlignment="1">
      <alignment vertical="center" wrapText="1"/>
    </xf>
    <xf numFmtId="4" fontId="3" fillId="2" borderId="5" xfId="0" applyNumberFormat="1" applyFont="1" applyFill="1" applyBorder="1" applyAlignment="1">
      <alignment horizontal="center" vertical="center" wrapText="1"/>
    </xf>
    <xf numFmtId="0" fontId="5" fillId="0" borderId="4" xfId="0" applyFont="1" applyBorder="1" applyAlignment="1">
      <alignment horizontal="left" vertical="center"/>
    </xf>
    <xf numFmtId="0" fontId="2" fillId="0" borderId="3" xfId="0" applyFont="1" applyBorder="1" applyAlignment="1">
      <alignment horizontal="left" vertical="center" wrapText="1"/>
    </xf>
    <xf numFmtId="0" fontId="2" fillId="0" borderId="3" xfId="0" applyFont="1" applyBorder="1"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4" fontId="2" fillId="0" borderId="0" xfId="0" applyNumberFormat="1" applyFont="1" applyAlignment="1">
      <alignment horizontal="center" vertical="center"/>
    </xf>
    <xf numFmtId="4" fontId="2" fillId="0" borderId="0" xfId="0" applyNumberFormat="1" applyFont="1" applyBorder="1" applyAlignment="1">
      <alignment horizontal="center" vertical="center"/>
    </xf>
    <xf numFmtId="4" fontId="3" fillId="0" borderId="0" xfId="0" applyNumberFormat="1" applyFont="1" applyBorder="1" applyAlignment="1">
      <alignment horizontal="center" vertical="center"/>
    </xf>
    <xf numFmtId="4" fontId="3" fillId="0" borderId="0" xfId="0" applyNumberFormat="1" applyFont="1" applyAlignment="1">
      <alignment horizontal="center" vertical="center"/>
    </xf>
    <xf numFmtId="4" fontId="3"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xf>
    <xf numFmtId="4" fontId="2" fillId="0" borderId="2" xfId="0" applyNumberFormat="1" applyFont="1" applyBorder="1" applyAlignment="1">
      <alignment horizontal="center" vertical="center"/>
    </xf>
    <xf numFmtId="0" fontId="1" fillId="0" borderId="0" xfId="0" applyFont="1" applyFill="1" applyAlignment="1">
      <alignment vertical="center" wrapText="1"/>
    </xf>
    <xf numFmtId="0" fontId="1" fillId="0" borderId="0" xfId="0" applyFont="1" applyFill="1" applyBorder="1" applyAlignment="1">
      <alignment vertical="center" wrapText="1"/>
    </xf>
    <xf numFmtId="0" fontId="2" fillId="0" borderId="1" xfId="0" applyFont="1" applyFill="1" applyBorder="1" applyAlignment="1">
      <alignment vertical="center" wrapText="1"/>
    </xf>
    <xf numFmtId="0" fontId="2" fillId="0" borderId="2" xfId="0" applyFont="1" applyFill="1" applyBorder="1" applyAlignment="1">
      <alignment vertical="center" wrapText="1"/>
    </xf>
    <xf numFmtId="0" fontId="2" fillId="0" borderId="0" xfId="0" applyFont="1" applyFill="1" applyAlignment="1">
      <alignment vertical="center" wrapText="1"/>
    </xf>
    <xf numFmtId="4" fontId="8" fillId="0" borderId="1" xfId="0" applyNumberFormat="1" applyFont="1" applyBorder="1" applyAlignment="1">
      <alignment horizontal="center" vertical="center"/>
    </xf>
    <xf numFmtId="4" fontId="8" fillId="0" borderId="0" xfId="0" applyNumberFormat="1" applyFont="1" applyAlignment="1">
      <alignment horizontal="right" vertical="center"/>
    </xf>
    <xf numFmtId="0" fontId="10" fillId="0" borderId="0" xfId="0" applyFont="1" applyAlignment="1">
      <alignment horizontal="left" vertical="center" wrapText="1" indent="1"/>
    </xf>
    <xf numFmtId="0" fontId="9" fillId="0" borderId="0" xfId="0" applyFont="1" applyAlignment="1">
      <alignment horizontal="left" vertical="center" wrapText="1" indent="1"/>
    </xf>
    <xf numFmtId="0" fontId="0" fillId="0" borderId="0" xfId="0" applyAlignment="1">
      <alignment horizontal="left" vertical="center" wrapText="1" indent="1"/>
    </xf>
    <xf numFmtId="0" fontId="9" fillId="0" borderId="0" xfId="0" applyFont="1" applyAlignment="1">
      <alignment vertical="center" wrapText="1"/>
    </xf>
    <xf numFmtId="0" fontId="10" fillId="0" borderId="0" xfId="0" applyFont="1" applyAlignment="1">
      <alignment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4" fontId="2" fillId="0" borderId="2" xfId="0" applyNumberFormat="1" applyFont="1" applyFill="1" applyBorder="1" applyAlignment="1">
      <alignment horizontal="center" vertical="center"/>
    </xf>
    <xf numFmtId="4" fontId="2" fillId="0" borderId="1" xfId="0" applyNumberFormat="1" applyFont="1" applyFill="1" applyBorder="1" applyAlignment="1">
      <alignment horizontal="center" vertical="center"/>
    </xf>
    <xf numFmtId="164" fontId="2" fillId="0" borderId="0" xfId="0" applyNumberFormat="1" applyFont="1" applyFill="1" applyAlignment="1">
      <alignment horizontal="left" vertical="center" wrapText="1"/>
    </xf>
    <xf numFmtId="0" fontId="0" fillId="0" borderId="0" xfId="0" applyFill="1" applyAlignment="1">
      <alignment horizontal="left" vertical="center" wrapText="1" indent="1"/>
    </xf>
    <xf numFmtId="0" fontId="2" fillId="0" borderId="0" xfId="0" applyFont="1" applyFill="1" applyAlignment="1">
      <alignment horizontal="left" vertical="center" wrapText="1"/>
    </xf>
    <xf numFmtId="0" fontId="2" fillId="0" borderId="3" xfId="0" applyFont="1" applyFill="1" applyBorder="1" applyAlignment="1">
      <alignment horizontal="left" vertical="center" wrapText="1"/>
    </xf>
  </cellXfs>
  <cellStyles count="1">
    <cellStyle name="Normální" xfId="0" builtinId="0"/>
  </cellStyles>
  <dxfs count="0"/>
  <tableStyles count="0" defaultTableStyle="TableStyleMedium2" defaultPivotStyle="PivotStyleLight16"/>
  <colors>
    <mruColors>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74"/>
  <sheetViews>
    <sheetView tabSelected="1" topLeftCell="A30" zoomScale="106" zoomScaleNormal="106" zoomScalePageLayoutView="120" workbookViewId="0">
      <selection activeCell="G21" sqref="G21"/>
    </sheetView>
  </sheetViews>
  <sheetFormatPr defaultColWidth="9.15625" defaultRowHeight="12.3" x14ac:dyDescent="0.55000000000000004"/>
  <cols>
    <col min="1" max="1" width="27.15625" style="9" customWidth="1"/>
    <col min="2" max="2" width="5.26171875" style="9" customWidth="1"/>
    <col min="3" max="3" width="29.578125" style="42" customWidth="1"/>
    <col min="4" max="4" width="54.26171875" style="9" customWidth="1"/>
    <col min="5" max="5" width="10.83984375" style="6" customWidth="1"/>
    <col min="6" max="6" width="10.83984375" style="7" customWidth="1"/>
    <col min="7" max="7" width="14.68359375" style="31" customWidth="1"/>
    <col min="8" max="8" width="17.15625" style="31" customWidth="1"/>
    <col min="9" max="9" width="9.15625" style="9"/>
    <col min="10" max="10" width="57.41796875" style="8" customWidth="1"/>
    <col min="11" max="11" width="9.15625" style="8"/>
    <col min="12" max="16384" width="9.15625" style="9"/>
  </cols>
  <sheetData>
    <row r="2" spans="1:11" ht="19.8" x14ac:dyDescent="0.55000000000000004">
      <c r="A2" s="29" t="s">
        <v>34</v>
      </c>
      <c r="B2" s="5"/>
      <c r="C2" s="38"/>
      <c r="D2" s="5"/>
    </row>
    <row r="3" spans="1:11" ht="19.8" x14ac:dyDescent="0.55000000000000004">
      <c r="A3" s="30" t="s">
        <v>35</v>
      </c>
      <c r="B3" s="10"/>
      <c r="C3" s="39"/>
      <c r="D3" s="10"/>
      <c r="E3" s="17"/>
      <c r="F3" s="18"/>
      <c r="G3" s="32"/>
    </row>
    <row r="4" spans="1:11" ht="15" customHeight="1" x14ac:dyDescent="0.55000000000000004">
      <c r="A4" s="21"/>
      <c r="B4" s="10"/>
      <c r="C4" s="39"/>
      <c r="D4" s="10"/>
      <c r="E4" s="11"/>
      <c r="F4" s="12"/>
      <c r="G4" s="33"/>
      <c r="H4" s="34"/>
    </row>
    <row r="5" spans="1:11" ht="36" customHeight="1" x14ac:dyDescent="0.55000000000000004">
      <c r="A5" s="26" t="s">
        <v>0</v>
      </c>
      <c r="B5" s="10"/>
      <c r="C5" s="39"/>
      <c r="D5" s="10"/>
      <c r="E5" s="13" t="s">
        <v>1</v>
      </c>
      <c r="F5" s="13" t="s">
        <v>31</v>
      </c>
      <c r="G5" s="35" t="s">
        <v>32</v>
      </c>
      <c r="H5" s="25" t="s">
        <v>33</v>
      </c>
      <c r="J5" s="9"/>
      <c r="K5" s="9"/>
    </row>
    <row r="6" spans="1:11" ht="233.7" x14ac:dyDescent="0.55000000000000004">
      <c r="A6" s="14" t="s">
        <v>9</v>
      </c>
      <c r="B6" s="15" t="s">
        <v>36</v>
      </c>
      <c r="C6" s="40" t="s">
        <v>44</v>
      </c>
      <c r="D6" s="15" t="s">
        <v>55</v>
      </c>
      <c r="E6" s="1" t="s">
        <v>3</v>
      </c>
      <c r="F6" s="1">
        <v>1</v>
      </c>
      <c r="G6" s="36"/>
      <c r="H6" s="36">
        <f>SUM(F6*G6)</f>
        <v>0</v>
      </c>
      <c r="I6" s="8"/>
      <c r="J6" s="9"/>
      <c r="K6" s="9"/>
    </row>
    <row r="7" spans="1:11" ht="110.7" x14ac:dyDescent="0.55000000000000004">
      <c r="A7" s="14" t="s">
        <v>9</v>
      </c>
      <c r="B7" s="15" t="s">
        <v>37</v>
      </c>
      <c r="C7" s="40" t="s">
        <v>45</v>
      </c>
      <c r="D7" s="15" t="s">
        <v>46</v>
      </c>
      <c r="E7" s="1" t="s">
        <v>3</v>
      </c>
      <c r="F7" s="1">
        <v>1</v>
      </c>
      <c r="G7" s="36"/>
      <c r="H7" s="36">
        <f>SUM(F7*G7)</f>
        <v>0</v>
      </c>
      <c r="I7" s="8"/>
      <c r="J7" s="9"/>
      <c r="K7" s="9"/>
    </row>
    <row r="8" spans="1:11" ht="41.25" customHeight="1" x14ac:dyDescent="0.55000000000000004">
      <c r="A8" s="14" t="s">
        <v>2</v>
      </c>
      <c r="B8" s="15" t="s">
        <v>4</v>
      </c>
      <c r="C8" s="41" t="s">
        <v>48</v>
      </c>
      <c r="D8" s="4" t="s">
        <v>68</v>
      </c>
      <c r="E8" s="1" t="s">
        <v>3</v>
      </c>
      <c r="F8" s="1">
        <v>1</v>
      </c>
      <c r="G8" s="36"/>
      <c r="H8" s="36">
        <f t="shared" ref="H8:H16" si="0">SUM(F8*G8)</f>
        <v>0</v>
      </c>
      <c r="I8" s="8"/>
      <c r="J8" s="9"/>
      <c r="K8" s="9"/>
    </row>
    <row r="9" spans="1:11" ht="86.1" x14ac:dyDescent="0.55000000000000004">
      <c r="A9" s="14" t="s">
        <v>2</v>
      </c>
      <c r="B9" s="15" t="s">
        <v>5</v>
      </c>
      <c r="C9" s="23" t="s">
        <v>49</v>
      </c>
      <c r="D9" s="3" t="s">
        <v>50</v>
      </c>
      <c r="E9" s="1" t="s">
        <v>3</v>
      </c>
      <c r="F9" s="1">
        <v>1</v>
      </c>
      <c r="G9" s="36"/>
      <c r="H9" s="36">
        <f t="shared" si="0"/>
        <v>0</v>
      </c>
      <c r="I9" s="8"/>
      <c r="J9" s="9"/>
      <c r="K9" s="9"/>
    </row>
    <row r="10" spans="1:11" ht="98.4" x14ac:dyDescent="0.55000000000000004">
      <c r="A10" s="14" t="s">
        <v>9</v>
      </c>
      <c r="B10" s="15" t="s">
        <v>6</v>
      </c>
      <c r="C10" s="40" t="s">
        <v>23</v>
      </c>
      <c r="D10" s="15" t="s">
        <v>69</v>
      </c>
      <c r="E10" s="1" t="s">
        <v>3</v>
      </c>
      <c r="F10" s="1">
        <v>1</v>
      </c>
      <c r="G10" s="36"/>
      <c r="H10" s="36">
        <f>SUM(F10*G10)</f>
        <v>0</v>
      </c>
      <c r="I10" s="8"/>
      <c r="J10" s="9"/>
      <c r="K10" s="9"/>
    </row>
    <row r="11" spans="1:11" ht="86.1" x14ac:dyDescent="0.55000000000000004">
      <c r="A11" s="14" t="s">
        <v>2</v>
      </c>
      <c r="B11" s="15" t="s">
        <v>38</v>
      </c>
      <c r="C11" s="40" t="s">
        <v>26</v>
      </c>
      <c r="D11" s="15" t="s">
        <v>52</v>
      </c>
      <c r="E11" s="1" t="s">
        <v>3</v>
      </c>
      <c r="F11" s="1">
        <v>1</v>
      </c>
      <c r="G11" s="36"/>
      <c r="H11" s="36">
        <f t="shared" si="0"/>
        <v>0</v>
      </c>
      <c r="I11" s="8"/>
      <c r="J11" s="9"/>
      <c r="K11" s="9"/>
    </row>
    <row r="12" spans="1:11" ht="233.7" x14ac:dyDescent="0.55000000000000004">
      <c r="A12" s="14" t="s">
        <v>2</v>
      </c>
      <c r="B12" s="15" t="s">
        <v>39</v>
      </c>
      <c r="C12" s="41" t="s">
        <v>24</v>
      </c>
      <c r="D12" s="4" t="s">
        <v>71</v>
      </c>
      <c r="E12" s="1" t="s">
        <v>3</v>
      </c>
      <c r="F12" s="1">
        <v>1</v>
      </c>
      <c r="G12" s="36"/>
      <c r="H12" s="36">
        <f t="shared" si="0"/>
        <v>0</v>
      </c>
      <c r="I12" s="8"/>
      <c r="J12" s="4"/>
      <c r="K12" s="9"/>
    </row>
    <row r="13" spans="1:11" ht="233.7" x14ac:dyDescent="0.55000000000000004">
      <c r="A13" s="14" t="s">
        <v>2</v>
      </c>
      <c r="B13" s="15" t="s">
        <v>40</v>
      </c>
      <c r="C13" s="40" t="s">
        <v>25</v>
      </c>
      <c r="D13" s="19" t="s">
        <v>70</v>
      </c>
      <c r="E13" s="1" t="s">
        <v>3</v>
      </c>
      <c r="F13" s="1">
        <v>8</v>
      </c>
      <c r="G13" s="36"/>
      <c r="H13" s="36">
        <f t="shared" si="0"/>
        <v>0</v>
      </c>
      <c r="I13" s="8"/>
      <c r="J13" s="9"/>
      <c r="K13" s="9"/>
    </row>
    <row r="14" spans="1:11" ht="86.1" x14ac:dyDescent="0.55000000000000004">
      <c r="A14" s="14" t="s">
        <v>2</v>
      </c>
      <c r="B14" s="15" t="s">
        <v>7</v>
      </c>
      <c r="C14" s="23" t="s">
        <v>16</v>
      </c>
      <c r="D14" s="16" t="s">
        <v>53</v>
      </c>
      <c r="E14" s="1" t="s">
        <v>17</v>
      </c>
      <c r="F14" s="1">
        <v>1</v>
      </c>
      <c r="G14" s="36"/>
      <c r="H14" s="36">
        <f t="shared" si="0"/>
        <v>0</v>
      </c>
      <c r="I14" s="8"/>
      <c r="J14" s="9"/>
      <c r="K14" s="9"/>
    </row>
    <row r="15" spans="1:11" ht="63" customHeight="1" x14ac:dyDescent="0.55000000000000004">
      <c r="A15" s="14" t="s">
        <v>2</v>
      </c>
      <c r="B15" s="15" t="s">
        <v>8</v>
      </c>
      <c r="C15" s="23" t="s">
        <v>18</v>
      </c>
      <c r="D15" s="3" t="s">
        <v>54</v>
      </c>
      <c r="E15" s="1" t="s">
        <v>3</v>
      </c>
      <c r="F15" s="1">
        <v>1</v>
      </c>
      <c r="G15" s="36"/>
      <c r="H15" s="36">
        <f t="shared" si="0"/>
        <v>0</v>
      </c>
      <c r="I15" s="8"/>
      <c r="J15" s="9"/>
      <c r="K15" s="9"/>
    </row>
    <row r="16" spans="1:11" ht="72.75" customHeight="1" x14ac:dyDescent="0.55000000000000004">
      <c r="A16" s="15" t="s">
        <v>2</v>
      </c>
      <c r="B16" s="15" t="s">
        <v>10</v>
      </c>
      <c r="C16" s="23" t="s">
        <v>22</v>
      </c>
      <c r="D16" s="3" t="s">
        <v>56</v>
      </c>
      <c r="E16" s="1" t="s">
        <v>3</v>
      </c>
      <c r="F16" s="1">
        <v>1</v>
      </c>
      <c r="G16" s="36"/>
      <c r="H16" s="36">
        <f t="shared" si="0"/>
        <v>0</v>
      </c>
      <c r="I16" s="8"/>
      <c r="J16" s="9"/>
      <c r="K16" s="9"/>
    </row>
    <row r="17" spans="1:11" x14ac:dyDescent="0.55000000000000004">
      <c r="A17" s="22"/>
      <c r="B17" s="10"/>
      <c r="C17" s="39"/>
      <c r="D17" s="10"/>
      <c r="E17" s="17"/>
      <c r="F17" s="18"/>
      <c r="G17" s="32"/>
    </row>
    <row r="18" spans="1:11" ht="15" customHeight="1" x14ac:dyDescent="0.55000000000000004">
      <c r="A18" s="21"/>
      <c r="B18" s="10"/>
      <c r="C18" s="39"/>
      <c r="D18" s="10"/>
      <c r="E18" s="11"/>
      <c r="F18" s="12"/>
      <c r="G18" s="33"/>
      <c r="H18" s="34"/>
    </row>
    <row r="19" spans="1:11" ht="36.75" customHeight="1" x14ac:dyDescent="0.55000000000000004">
      <c r="A19" s="26" t="s">
        <v>19</v>
      </c>
      <c r="B19" s="10"/>
      <c r="C19" s="39"/>
      <c r="D19" s="10"/>
      <c r="E19" s="13" t="s">
        <v>1</v>
      </c>
      <c r="F19" s="13" t="s">
        <v>31</v>
      </c>
      <c r="G19" s="35" t="s">
        <v>32</v>
      </c>
      <c r="H19" s="25" t="s">
        <v>33</v>
      </c>
      <c r="I19" s="8"/>
      <c r="J19" s="9"/>
      <c r="K19" s="9"/>
    </row>
    <row r="20" spans="1:11" ht="281.25" customHeight="1" x14ac:dyDescent="0.55000000000000004">
      <c r="A20" s="15" t="s">
        <v>9</v>
      </c>
      <c r="B20" s="15" t="s">
        <v>36</v>
      </c>
      <c r="C20" s="40" t="s">
        <v>44</v>
      </c>
      <c r="D20" s="15" t="s">
        <v>66</v>
      </c>
      <c r="E20" s="1" t="s">
        <v>3</v>
      </c>
      <c r="F20" s="1">
        <v>1</v>
      </c>
      <c r="G20" s="36"/>
      <c r="H20" s="36">
        <f>SUM(F20*G20)</f>
        <v>0</v>
      </c>
      <c r="I20" s="8"/>
      <c r="J20" s="9"/>
      <c r="K20" s="9"/>
    </row>
    <row r="21" spans="1:11" ht="110.7" x14ac:dyDescent="0.55000000000000004">
      <c r="A21" s="27" t="s">
        <v>9</v>
      </c>
      <c r="B21" s="27" t="s">
        <v>37</v>
      </c>
      <c r="C21" s="40" t="s">
        <v>45</v>
      </c>
      <c r="D21" s="15" t="s">
        <v>67</v>
      </c>
      <c r="E21" s="28" t="s">
        <v>3</v>
      </c>
      <c r="F21" s="28">
        <v>1</v>
      </c>
      <c r="G21" s="36"/>
      <c r="H21" s="36">
        <f t="shared" ref="H21:H36" si="1">SUM(F21*G21)</f>
        <v>0</v>
      </c>
      <c r="I21" s="8"/>
      <c r="J21" s="9"/>
      <c r="K21" s="9"/>
    </row>
    <row r="22" spans="1:11" ht="24.6" x14ac:dyDescent="0.55000000000000004">
      <c r="A22" s="15" t="s">
        <v>2</v>
      </c>
      <c r="B22" s="15" t="s">
        <v>4</v>
      </c>
      <c r="C22" s="41" t="s">
        <v>48</v>
      </c>
      <c r="D22" s="4" t="s">
        <v>47</v>
      </c>
      <c r="E22" s="1" t="s">
        <v>3</v>
      </c>
      <c r="F22" s="1">
        <v>1</v>
      </c>
      <c r="G22" s="36"/>
      <c r="H22" s="36">
        <f t="shared" si="1"/>
        <v>0</v>
      </c>
      <c r="I22" s="8"/>
      <c r="J22" s="9"/>
      <c r="K22" s="9"/>
    </row>
    <row r="23" spans="1:11" ht="86.1" x14ac:dyDescent="0.55000000000000004">
      <c r="A23" s="15" t="s">
        <v>2</v>
      </c>
      <c r="B23" s="15" t="s">
        <v>5</v>
      </c>
      <c r="C23" s="23" t="s">
        <v>49</v>
      </c>
      <c r="D23" s="3" t="s">
        <v>50</v>
      </c>
      <c r="E23" s="1" t="s">
        <v>3</v>
      </c>
      <c r="F23" s="1">
        <v>1</v>
      </c>
      <c r="G23" s="36"/>
      <c r="H23" s="36">
        <f t="shared" si="1"/>
        <v>0</v>
      </c>
      <c r="I23" s="8"/>
      <c r="J23" s="9"/>
      <c r="K23" s="9"/>
    </row>
    <row r="24" spans="1:11" ht="98.4" x14ac:dyDescent="0.55000000000000004">
      <c r="A24" s="15" t="s">
        <v>2</v>
      </c>
      <c r="B24" s="27" t="s">
        <v>6</v>
      </c>
      <c r="C24" s="40" t="s">
        <v>23</v>
      </c>
      <c r="D24" s="15" t="s">
        <v>51</v>
      </c>
      <c r="E24" s="1" t="s">
        <v>3</v>
      </c>
      <c r="F24" s="1">
        <v>1</v>
      </c>
      <c r="G24" s="36"/>
      <c r="H24" s="36">
        <f t="shared" si="1"/>
        <v>0</v>
      </c>
      <c r="I24" s="8"/>
      <c r="J24" s="9"/>
      <c r="K24" s="9"/>
    </row>
    <row r="25" spans="1:11" ht="86.1" x14ac:dyDescent="0.55000000000000004">
      <c r="A25" s="15" t="s">
        <v>2</v>
      </c>
      <c r="B25" s="15" t="s">
        <v>38</v>
      </c>
      <c r="C25" s="40" t="s">
        <v>26</v>
      </c>
      <c r="D25" s="15" t="s">
        <v>52</v>
      </c>
      <c r="E25" s="1" t="s">
        <v>3</v>
      </c>
      <c r="F25" s="1">
        <v>1</v>
      </c>
      <c r="G25" s="36"/>
      <c r="H25" s="36">
        <f t="shared" si="1"/>
        <v>0</v>
      </c>
      <c r="I25" s="8"/>
      <c r="J25" s="9"/>
      <c r="K25" s="9"/>
    </row>
    <row r="26" spans="1:11" ht="233.7" x14ac:dyDescent="0.55000000000000004">
      <c r="A26" s="15" t="s">
        <v>2</v>
      </c>
      <c r="B26" s="15" t="s">
        <v>39</v>
      </c>
      <c r="C26" s="41" t="s">
        <v>24</v>
      </c>
      <c r="D26" s="15" t="s">
        <v>71</v>
      </c>
      <c r="E26" s="1" t="s">
        <v>3</v>
      </c>
      <c r="F26" s="1">
        <v>1</v>
      </c>
      <c r="G26" s="36"/>
      <c r="H26" s="36">
        <f t="shared" si="1"/>
        <v>0</v>
      </c>
      <c r="I26" s="8"/>
      <c r="J26" s="9"/>
      <c r="K26" s="9"/>
    </row>
    <row r="27" spans="1:11" ht="86.1" x14ac:dyDescent="0.55000000000000004">
      <c r="A27" s="15" t="s">
        <v>2</v>
      </c>
      <c r="B27" s="27" t="s">
        <v>40</v>
      </c>
      <c r="C27" s="23" t="s">
        <v>16</v>
      </c>
      <c r="D27" s="16" t="s">
        <v>53</v>
      </c>
      <c r="E27" s="1" t="s">
        <v>17</v>
      </c>
      <c r="F27" s="1">
        <v>1</v>
      </c>
      <c r="G27" s="36"/>
      <c r="H27" s="36">
        <f t="shared" si="1"/>
        <v>0</v>
      </c>
      <c r="I27" s="8"/>
      <c r="J27" s="9"/>
      <c r="K27" s="9"/>
    </row>
    <row r="28" spans="1:11" ht="66.75" customHeight="1" x14ac:dyDescent="0.55000000000000004">
      <c r="A28" s="15" t="s">
        <v>2</v>
      </c>
      <c r="B28" s="15" t="s">
        <v>7</v>
      </c>
      <c r="C28" s="23" t="s">
        <v>18</v>
      </c>
      <c r="D28" s="3" t="s">
        <v>54</v>
      </c>
      <c r="E28" s="1" t="s">
        <v>3</v>
      </c>
      <c r="F28" s="1">
        <v>1</v>
      </c>
      <c r="G28" s="36"/>
      <c r="H28" s="36">
        <f t="shared" si="1"/>
        <v>0</v>
      </c>
      <c r="I28" s="8"/>
      <c r="J28" s="9"/>
      <c r="K28" s="9"/>
    </row>
    <row r="29" spans="1:11" ht="86.1" x14ac:dyDescent="0.55000000000000004">
      <c r="A29" s="15" t="s">
        <v>2</v>
      </c>
      <c r="B29" s="15" t="s">
        <v>8</v>
      </c>
      <c r="C29" s="24" t="s">
        <v>27</v>
      </c>
      <c r="D29" s="20" t="s">
        <v>57</v>
      </c>
      <c r="E29" s="1" t="s">
        <v>3</v>
      </c>
      <c r="F29" s="2">
        <v>12</v>
      </c>
      <c r="G29" s="37"/>
      <c r="H29" s="36">
        <f t="shared" si="1"/>
        <v>0</v>
      </c>
      <c r="I29" s="8"/>
      <c r="J29" s="9"/>
      <c r="K29" s="9"/>
    </row>
    <row r="30" spans="1:11" s="58" customFormat="1" ht="21.75" customHeight="1" x14ac:dyDescent="0.55000000000000004">
      <c r="A30" s="50" t="s">
        <v>2</v>
      </c>
      <c r="B30" s="59" t="s">
        <v>10</v>
      </c>
      <c r="C30" s="24" t="s">
        <v>58</v>
      </c>
      <c r="D30" s="20" t="s">
        <v>64</v>
      </c>
      <c r="E30" s="52" t="s">
        <v>3</v>
      </c>
      <c r="F30" s="53">
        <v>1</v>
      </c>
      <c r="G30" s="54"/>
      <c r="H30" s="55">
        <f t="shared" si="1"/>
        <v>0</v>
      </c>
      <c r="I30" s="56"/>
    </row>
    <row r="31" spans="1:11" ht="102" customHeight="1" x14ac:dyDescent="0.55000000000000004">
      <c r="A31" s="15" t="s">
        <v>2</v>
      </c>
      <c r="B31" s="15" t="s">
        <v>11</v>
      </c>
      <c r="C31" s="23" t="s">
        <v>22</v>
      </c>
      <c r="D31" s="3" t="s">
        <v>56</v>
      </c>
      <c r="E31" s="1" t="s">
        <v>3</v>
      </c>
      <c r="F31" s="2">
        <v>1</v>
      </c>
      <c r="G31" s="37"/>
      <c r="H31" s="36">
        <f t="shared" si="1"/>
        <v>0</v>
      </c>
      <c r="I31" s="8"/>
      <c r="J31" s="48"/>
      <c r="K31" s="9"/>
    </row>
    <row r="32" spans="1:11" ht="70.5" customHeight="1" x14ac:dyDescent="0.55000000000000004">
      <c r="A32" s="15" t="s">
        <v>2</v>
      </c>
      <c r="B32" s="15" t="s">
        <v>12</v>
      </c>
      <c r="C32" s="23" t="s">
        <v>20</v>
      </c>
      <c r="D32" s="16" t="s">
        <v>59</v>
      </c>
      <c r="E32" s="1" t="s">
        <v>3</v>
      </c>
      <c r="F32" s="2">
        <v>1</v>
      </c>
      <c r="G32" s="37"/>
      <c r="H32" s="36">
        <f t="shared" si="1"/>
        <v>0</v>
      </c>
      <c r="I32" s="8"/>
      <c r="J32"/>
      <c r="K32" s="9"/>
    </row>
    <row r="33" spans="1:11" ht="85.5" customHeight="1" x14ac:dyDescent="0.55000000000000004">
      <c r="A33" s="15" t="s">
        <v>2</v>
      </c>
      <c r="B33" s="27" t="s">
        <v>13</v>
      </c>
      <c r="C33" s="23" t="s">
        <v>21</v>
      </c>
      <c r="D33" s="3" t="s">
        <v>60</v>
      </c>
      <c r="E33" s="1" t="s">
        <v>3</v>
      </c>
      <c r="F33" s="2">
        <v>1</v>
      </c>
      <c r="G33" s="37"/>
      <c r="H33" s="36">
        <f t="shared" si="1"/>
        <v>0</v>
      </c>
      <c r="I33" s="8"/>
      <c r="J33" s="49"/>
      <c r="K33" s="9"/>
    </row>
    <row r="34" spans="1:11" ht="76.5" customHeight="1" x14ac:dyDescent="0.55000000000000004">
      <c r="A34" s="15" t="s">
        <v>2</v>
      </c>
      <c r="B34" s="15" t="s">
        <v>14</v>
      </c>
      <c r="C34" s="23" t="s">
        <v>28</v>
      </c>
      <c r="D34" s="3" t="s">
        <v>29</v>
      </c>
      <c r="E34" s="1" t="s">
        <v>3</v>
      </c>
      <c r="F34" s="2">
        <v>1</v>
      </c>
      <c r="G34" s="37"/>
      <c r="H34" s="36">
        <f t="shared" si="1"/>
        <v>0</v>
      </c>
      <c r="I34" s="8"/>
      <c r="J34" s="47"/>
      <c r="K34" s="9"/>
    </row>
    <row r="35" spans="1:11" s="58" customFormat="1" ht="76.5" customHeight="1" x14ac:dyDescent="0.55000000000000004">
      <c r="A35" s="50" t="s">
        <v>2</v>
      </c>
      <c r="B35" s="50" t="s">
        <v>15</v>
      </c>
      <c r="C35" s="23" t="s">
        <v>62</v>
      </c>
      <c r="D35" s="51" t="s">
        <v>63</v>
      </c>
      <c r="E35" s="52" t="s">
        <v>3</v>
      </c>
      <c r="F35" s="53">
        <v>1</v>
      </c>
      <c r="G35" s="54"/>
      <c r="H35" s="55">
        <f t="shared" ref="H35" si="2">SUM(F35*G35)</f>
        <v>0</v>
      </c>
      <c r="I35" s="56"/>
      <c r="J35" s="57"/>
    </row>
    <row r="36" spans="1:11" ht="42.75" customHeight="1" x14ac:dyDescent="0.55000000000000004">
      <c r="A36" s="15" t="s">
        <v>2</v>
      </c>
      <c r="B36" s="15" t="s">
        <v>61</v>
      </c>
      <c r="C36" s="23" t="s">
        <v>30</v>
      </c>
      <c r="D36" s="19" t="s">
        <v>65</v>
      </c>
      <c r="E36" s="1" t="s">
        <v>3</v>
      </c>
      <c r="F36" s="1">
        <v>2</v>
      </c>
      <c r="G36" s="36"/>
      <c r="H36" s="36">
        <f t="shared" si="1"/>
        <v>0</v>
      </c>
      <c r="I36" s="8"/>
      <c r="J36" s="46"/>
      <c r="K36" s="9"/>
    </row>
    <row r="37" spans="1:11" ht="14.4" x14ac:dyDescent="0.55000000000000004">
      <c r="J37"/>
    </row>
    <row r="38" spans="1:11" ht="15" x14ac:dyDescent="0.55000000000000004">
      <c r="G38" s="44" t="s">
        <v>41</v>
      </c>
      <c r="H38" s="43">
        <f>SUM(H6:H37)</f>
        <v>0</v>
      </c>
      <c r="J38" s="49"/>
    </row>
    <row r="39" spans="1:11" ht="15" x14ac:dyDescent="0.55000000000000004">
      <c r="G39" s="44" t="s">
        <v>42</v>
      </c>
      <c r="H39" s="43">
        <f>SUM(H38*0.21)</f>
        <v>0</v>
      </c>
      <c r="J39" s="47"/>
    </row>
    <row r="40" spans="1:11" ht="15" x14ac:dyDescent="0.55000000000000004">
      <c r="G40" s="44" t="s">
        <v>43</v>
      </c>
      <c r="H40" s="43">
        <f>SUM(H38:H39)</f>
        <v>0</v>
      </c>
      <c r="J40" s="46"/>
    </row>
    <row r="41" spans="1:11" ht="13.8" x14ac:dyDescent="0.55000000000000004">
      <c r="J41" s="46"/>
    </row>
    <row r="42" spans="1:11" ht="14.4" x14ac:dyDescent="0.55000000000000004">
      <c r="J42"/>
    </row>
    <row r="43" spans="1:11" ht="14.1" x14ac:dyDescent="0.55000000000000004">
      <c r="J43" s="49"/>
    </row>
    <row r="44" spans="1:11" ht="14.4" x14ac:dyDescent="0.55000000000000004">
      <c r="J44" s="47"/>
    </row>
    <row r="45" spans="1:11" ht="13.8" x14ac:dyDescent="0.55000000000000004">
      <c r="J45" s="46"/>
    </row>
    <row r="46" spans="1:11" ht="13.8" x14ac:dyDescent="0.55000000000000004">
      <c r="J46" s="46"/>
    </row>
    <row r="47" spans="1:11" ht="14.4" x14ac:dyDescent="0.55000000000000004">
      <c r="J47"/>
    </row>
    <row r="48" spans="1:11" ht="14.1" x14ac:dyDescent="0.55000000000000004">
      <c r="J48" s="49"/>
    </row>
    <row r="49" spans="10:10" ht="14.4" x14ac:dyDescent="0.55000000000000004">
      <c r="J49" s="47"/>
    </row>
    <row r="50" spans="10:10" ht="13.8" x14ac:dyDescent="0.55000000000000004">
      <c r="J50" s="46"/>
    </row>
    <row r="51" spans="10:10" ht="14.4" x14ac:dyDescent="0.55000000000000004">
      <c r="J51"/>
    </row>
    <row r="52" spans="10:10" ht="14.1" x14ac:dyDescent="0.55000000000000004">
      <c r="J52" s="49"/>
    </row>
    <row r="53" spans="10:10" ht="14.4" x14ac:dyDescent="0.55000000000000004">
      <c r="J53" s="47"/>
    </row>
    <row r="54" spans="10:10" ht="13.8" x14ac:dyDescent="0.55000000000000004">
      <c r="J54" s="46"/>
    </row>
    <row r="55" spans="10:10" ht="14.4" x14ac:dyDescent="0.55000000000000004">
      <c r="J55"/>
    </row>
    <row r="56" spans="10:10" ht="14.1" x14ac:dyDescent="0.55000000000000004">
      <c r="J56" s="49"/>
    </row>
    <row r="57" spans="10:10" ht="14.4" x14ac:dyDescent="0.55000000000000004">
      <c r="J57" s="47"/>
    </row>
    <row r="58" spans="10:10" ht="13.8" x14ac:dyDescent="0.55000000000000004">
      <c r="J58" s="46"/>
    </row>
    <row r="59" spans="10:10" ht="14.1" x14ac:dyDescent="0.55000000000000004">
      <c r="J59" s="45"/>
    </row>
    <row r="60" spans="10:10" ht="14.4" x14ac:dyDescent="0.55000000000000004">
      <c r="J60"/>
    </row>
    <row r="61" spans="10:10" ht="14.1" x14ac:dyDescent="0.55000000000000004">
      <c r="J61" s="49"/>
    </row>
    <row r="62" spans="10:10" ht="14.4" x14ac:dyDescent="0.55000000000000004">
      <c r="J62" s="47"/>
    </row>
    <row r="63" spans="10:10" ht="13.8" x14ac:dyDescent="0.55000000000000004">
      <c r="J63" s="46"/>
    </row>
    <row r="64" spans="10:10" ht="13.8" x14ac:dyDescent="0.55000000000000004">
      <c r="J64" s="46"/>
    </row>
    <row r="65" spans="10:10" ht="14.4" x14ac:dyDescent="0.55000000000000004">
      <c r="J65"/>
    </row>
    <row r="66" spans="10:10" ht="14.1" x14ac:dyDescent="0.55000000000000004">
      <c r="J66" s="49"/>
    </row>
    <row r="67" spans="10:10" ht="14.4" x14ac:dyDescent="0.55000000000000004">
      <c r="J67" s="47"/>
    </row>
    <row r="68" spans="10:10" ht="13.8" x14ac:dyDescent="0.55000000000000004">
      <c r="J68" s="46"/>
    </row>
    <row r="69" spans="10:10" ht="14.4" x14ac:dyDescent="0.55000000000000004">
      <c r="J69"/>
    </row>
    <row r="70" spans="10:10" ht="14.1" x14ac:dyDescent="0.55000000000000004">
      <c r="J70" s="49"/>
    </row>
    <row r="71" spans="10:10" ht="14.4" x14ac:dyDescent="0.55000000000000004">
      <c r="J71" s="47"/>
    </row>
    <row r="72" spans="10:10" ht="13.8" x14ac:dyDescent="0.55000000000000004">
      <c r="J72" s="46"/>
    </row>
    <row r="73" spans="10:10" ht="14.4" x14ac:dyDescent="0.55000000000000004">
      <c r="J73"/>
    </row>
    <row r="74" spans="10:10" ht="14.1" x14ac:dyDescent="0.55000000000000004">
      <c r="J74" s="49"/>
    </row>
  </sheetData>
  <pageMargins left="0.39370078740157483" right="0.39370078740157483" top="0.39370078740157483" bottom="0.39370078740157483" header="0" footer="0"/>
  <pageSetup paperSize="9" scale="56" fitToHeight="0"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ICT</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Prikryl</dc:creator>
  <cp:lastModifiedBy>ŠG</cp:lastModifiedBy>
  <cp:revision/>
  <cp:lastPrinted>2020-01-06T09:12:14Z</cp:lastPrinted>
  <dcterms:created xsi:type="dcterms:W3CDTF">2016-10-03T06:40:42Z</dcterms:created>
  <dcterms:modified xsi:type="dcterms:W3CDTF">2020-07-12T09:02:52Z</dcterms:modified>
</cp:coreProperties>
</file>