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VO CELKEM" sheetId="1" r:id="rId1"/>
    <sheet name="1.etapa" sheetId="2" r:id="rId2"/>
    <sheet name="2.etapa" sheetId="3" r:id="rId3"/>
  </sheets>
  <definedNames>
    <definedName name="_xlnm.Print_Area" localSheetId="1">'1.etapa'!$A$1:$N$212</definedName>
  </definedNames>
  <calcPr fullCalcOnLoad="1"/>
</workbook>
</file>

<file path=xl/sharedStrings.xml><?xml version="1.0" encoding="utf-8"?>
<sst xmlns="http://schemas.openxmlformats.org/spreadsheetml/2006/main" count="333" uniqueCount="190">
  <si>
    <t>SOUPIS PRACÍ A DODÁVEK</t>
  </si>
  <si>
    <t>(VÝKAZ VÝMĚR)</t>
  </si>
  <si>
    <t>Akce</t>
  </si>
  <si>
    <t>ROZŠÍŘENÍ VEŘEJNÉHO OSVĚTLENÍ V PŘÍMĚTICÍCH</t>
  </si>
  <si>
    <t>ul. Nová Přímětická a Slunečná</t>
  </si>
  <si>
    <t>Zpracoval :</t>
  </si>
  <si>
    <t>Zodp. projektant :</t>
  </si>
  <si>
    <t>Místo</t>
  </si>
  <si>
    <t>k.ú. Přímětice, okr. Znojmo</t>
  </si>
  <si>
    <t>L. Semerád</t>
  </si>
  <si>
    <t>Ing. O. Diviš</t>
  </si>
  <si>
    <t xml:space="preserve">Investor </t>
  </si>
  <si>
    <t>Město ZNOJMO, Obroková 1/12, 669 22 Znojmo</t>
  </si>
  <si>
    <t>Dne: 30. 1. 2018</t>
  </si>
  <si>
    <t>Poř. č.</t>
  </si>
  <si>
    <t>Zkrácený popis</t>
  </si>
  <si>
    <t>M.j.</t>
  </si>
  <si>
    <t>Množství</t>
  </si>
  <si>
    <t>Jednotková cena</t>
  </si>
  <si>
    <t>Náklady [ Kč ]</t>
  </si>
  <si>
    <t>Celkem</t>
  </si>
  <si>
    <t>Dodávka</t>
  </si>
  <si>
    <t>Montáž</t>
  </si>
  <si>
    <t>REKAPITULACE NÁKLADŮ</t>
  </si>
  <si>
    <t>( všechny položky "vlastní" - R - položky, doporučená cenová soustava RTS )</t>
  </si>
  <si>
    <t>1.</t>
  </si>
  <si>
    <t>1. ETAPA - ul. Nová Přímětická</t>
  </si>
  <si>
    <t>2.</t>
  </si>
  <si>
    <t>CELKEM bez DPH</t>
  </si>
  <si>
    <t>vč. DPH</t>
  </si>
  <si>
    <t xml:space="preserve">POZN. pro celou stavbu :     </t>
  </si>
  <si>
    <t>a) veškeré náklady na přípomoce zahrnout do jednotlivých jednotkových cen</t>
  </si>
  <si>
    <t>b) součástí prací jsou veškerá potřebná měření a zkoušky pro uvedení zařízení do provozu, zaškolení obsluhy , manuály a revize v češtině)</t>
  </si>
  <si>
    <t>c) součástí dodávky je zpracování veškeré dílenské dokumentace a dokumentace skutečného provedení</t>
  </si>
  <si>
    <t>d) součástí dodávky je kompletní dokladová část nutná pro získání kolaudačního souhlasu</t>
  </si>
  <si>
    <t>e) v rozsahu prací jsou rovněž zahrnuty veškeré nezbytné prvky, práce a pomocné materiály neuvedené v  tomto soupisu, které jsou nezbytně nutné k realizaci a provozování díla</t>
  </si>
  <si>
    <t xml:space="preserve">f) rovněž jsou součástí dodávky veškerá geodetická měření  </t>
  </si>
  <si>
    <t>g) dodávky zahrnuje rovněž nezbytná opatření pro ochranu stávajících sítí, komunikací nebo staveb</t>
  </si>
  <si>
    <t xml:space="preserve">h) v jednotkových cenách zahrnutno : průběžný úklid staveniště a přilehlých komunikací, likvidace odpadů, případná dočasná dopravní omezení </t>
  </si>
  <si>
    <t>i) pokud se v dokumentaci vyskytují obchodní názvy, jedná se pouze o vymezení požadovaných standardů výrobku, technologie</t>
  </si>
  <si>
    <t>nebo materiálů a zadavatel připouští použití i jiného výrobku nebo materiálu, splňujícího tyto minimální požadavky</t>
  </si>
  <si>
    <t xml:space="preserve">Nedílnou součástí soupisu materálu a výkazu výměr je prováděcí projektová dokumentace. </t>
  </si>
  <si>
    <t>ZPRACOVATEL NABÍDKY JE POVINEN PROVĚŘIT SPECIFIKACE A VÝMĚRY VE VÝKAZU VÝMĚR.</t>
  </si>
  <si>
    <t>V případě zjištěných rozdílů upozorní na tyo rozdíly ve lhůtě pro zppracování nabídek a vyžádat si dodatečné informace k zadávacím podmínkám.</t>
  </si>
  <si>
    <t>POŽADAVKY NA ZMĚNY VÝMĚR V PRŮBĚHU REALIZACE NEBUDOU AKCEPTOVÁNY!</t>
  </si>
  <si>
    <t>Veškeré práce musí být provedeny dla platných ČSN !</t>
  </si>
  <si>
    <t>ul. Nová Přímětická a Slunečná - 1. ETAPA</t>
  </si>
  <si>
    <t>VEŘEJNÉ OSVĚTLENÍ - položky stanoveny z výkresů č. 1 - 3</t>
  </si>
  <si>
    <t>ZEMNÍ PRÁCE - položky stanoveny z výkresů č. 1 a 2</t>
  </si>
  <si>
    <t>3.</t>
  </si>
  <si>
    <t>VEDLEJŠÍ ROZPOČTOVÉ NÁKLADY</t>
  </si>
  <si>
    <t>4.</t>
  </si>
  <si>
    <t>OSTATNÍ NÁKLADY - položky stanoveny z výkresů č. 1 - 3</t>
  </si>
  <si>
    <t>I. VEŘEJNÉ OSVĚTLENÍ</t>
  </si>
  <si>
    <t>STOŽÁRY, VÝLOŽNÍKY A PŘÍSLUŠENSTVÍ :</t>
  </si>
  <si>
    <t>osvětlovací stožár silniční třístupňový 8,0m, pozink. úprava (stožár č. 01 - 04)</t>
  </si>
  <si>
    <t>ks</t>
  </si>
  <si>
    <t>obloukový výložník jednoramenný, délka 2000mm</t>
  </si>
  <si>
    <t>stožárová rozvodnice dvojpojisková IP 54, kabel 2x CYKY 4x16, E27, s přep. ochranou TYP II</t>
  </si>
  <si>
    <t>závitová pojistka E14, 6A</t>
  </si>
  <si>
    <t>5.</t>
  </si>
  <si>
    <t>izolace spodní části stožárů smršťovací trubkou 160/55</t>
  </si>
  <si>
    <t>STOŽÁRY, VÝLOŽNÍKY A PŘÍSLUŠENSTVÍ CELKEM:</t>
  </si>
  <si>
    <t>KABELOVÉ SKŘÍNĚ :</t>
  </si>
  <si>
    <t>ROZVÁDĚČ RVO - DODÁVKA :</t>
  </si>
  <si>
    <t>6.</t>
  </si>
  <si>
    <t>rozváděč RVO S1/NKP8P S0C12V E-ON - jištění dle výkresu č. 2</t>
  </si>
  <si>
    <t>7.</t>
  </si>
  <si>
    <t>jistič 3x20A, char. "B"</t>
  </si>
  <si>
    <t>8.</t>
  </si>
  <si>
    <t>doplňkový materiál (propojovací vodiče, upevňovací materiál atd.)</t>
  </si>
  <si>
    <t>sada</t>
  </si>
  <si>
    <t>9.</t>
  </si>
  <si>
    <t>pojistka výkonová PN000gG 32A (do nápojného bodu)</t>
  </si>
  <si>
    <t>ROZVÁDĚČ RVO CELKEM:</t>
  </si>
  <si>
    <t>ROZPOJOVACÍ SKŘÍŇ R1 - DODÁVKA :</t>
  </si>
  <si>
    <t>10.</t>
  </si>
  <si>
    <t>rozpojovací skříň pilířová SR400/NKV2, IP 44</t>
  </si>
  <si>
    <t>11.</t>
  </si>
  <si>
    <t>pojistka výkonová PN000gG 20A (do příp. skříně)</t>
  </si>
  <si>
    <t>12.</t>
  </si>
  <si>
    <t>bezpečnostní tabulka - "POZOR NAPÁJENÍ ZE DVOU STRAN"</t>
  </si>
  <si>
    <t>ROZPOJOVACÍ SKŘÍŇ R1 CELKEM:</t>
  </si>
  <si>
    <t>KABELOVÉ SKŘÍNĚ CELKEM:</t>
  </si>
  <si>
    <t>ROZVODY :</t>
  </si>
  <si>
    <t>13.</t>
  </si>
  <si>
    <t>kabel CYKY-J 3x1,5 - volně - v osvětlovacím stožáru (4 x 13m)</t>
  </si>
  <si>
    <t>m</t>
  </si>
  <si>
    <t>14.</t>
  </si>
  <si>
    <t>dtto, CYKY-J 4x10 - kabelová trasa + vývody ke stožárům a skříním (150m + 10 x 2,5m)</t>
  </si>
  <si>
    <t>15.</t>
  </si>
  <si>
    <t>dtto, AYKY-J 4x16 - svod z vrchního vedení + vývod ke skříni (95m + 6 x 2,5m)</t>
  </si>
  <si>
    <t>16.</t>
  </si>
  <si>
    <t>kabelová spojka pro AYKY 4x16</t>
  </si>
  <si>
    <t>17.</t>
  </si>
  <si>
    <r>
      <rPr>
        <sz val="10"/>
        <rFont val="Arial CE"/>
        <family val="0"/>
      </rPr>
      <t>smršťovací hlavice rozdělovací 6-50mm</t>
    </r>
    <r>
      <rPr>
        <vertAlign val="superscript"/>
        <sz val="10"/>
        <rFont val="Arial CE"/>
        <family val="2"/>
      </rPr>
      <t>2</t>
    </r>
  </si>
  <si>
    <t>18.</t>
  </si>
  <si>
    <r>
      <rPr>
        <sz val="10"/>
        <rFont val="Arial CE"/>
        <family val="0"/>
      </rPr>
      <t>ukončení kabelů do 3x2,5 mm</t>
    </r>
    <r>
      <rPr>
        <vertAlign val="superscript"/>
        <sz val="10"/>
        <rFont val="Arial CE"/>
        <family val="2"/>
      </rPr>
      <t>2</t>
    </r>
  </si>
  <si>
    <t>19.</t>
  </si>
  <si>
    <r>
      <rPr>
        <sz val="10"/>
        <rFont val="Arial CE"/>
        <family val="0"/>
      </rPr>
      <t>dtto, do 4x16 mm</t>
    </r>
    <r>
      <rPr>
        <vertAlign val="superscript"/>
        <sz val="10"/>
        <rFont val="Arial CE"/>
        <family val="2"/>
      </rPr>
      <t>2</t>
    </r>
  </si>
  <si>
    <t>20.</t>
  </si>
  <si>
    <t>značení kabelů ve skříních a ve stožárech VO - kabelový štítek</t>
  </si>
  <si>
    <t>ROZVODY CELKEM:</t>
  </si>
  <si>
    <t>UZEMNĚNÍ:</t>
  </si>
  <si>
    <t>21.</t>
  </si>
  <si>
    <t>zemnicí pásek FeZn 30 x 4 - trasa mezi stožáry 135 m (1,0 m =&gt; 0,95kg)</t>
  </si>
  <si>
    <t>kg</t>
  </si>
  <si>
    <t>22.</t>
  </si>
  <si>
    <t>kulatina FeZn pr. 10 - vývody ke stožárům a ke skříním (6 x 2,0) = 12,0m (1,0 m =&gt; 0,62kg)</t>
  </si>
  <si>
    <t>23.</t>
  </si>
  <si>
    <t>svorka zkušební SZ, příp SP1, SR02 (na spodní části stožáru)</t>
  </si>
  <si>
    <t>24.</t>
  </si>
  <si>
    <t>svařovaný spoj nebo svorka spojovací 2xSR 03</t>
  </si>
  <si>
    <t>25.</t>
  </si>
  <si>
    <t>antikorozní ochrana – izolace spojů a přechodů země - vzduch</t>
  </si>
  <si>
    <t>UZEMNĚNÍ CELKEM:</t>
  </si>
  <si>
    <t>SVÍTIDLA A PŘISLUŠENSTVÍ :</t>
  </si>
  <si>
    <t>26.</t>
  </si>
  <si>
    <t>LED svítidlo se směr. char., ploché sklo, 42W, 5000lm, 3000K, IP 66, např. typ dle přílohy</t>
  </si>
  <si>
    <t>SVÍTIDLA A PŘISLUŠENSTVÍ CELKEM:</t>
  </si>
  <si>
    <t>CELKEM</t>
  </si>
  <si>
    <t>27.</t>
  </si>
  <si>
    <t>prořez kabelů a vodičů (z položky ROZVODY CELKEM)</t>
  </si>
  <si>
    <t>%</t>
  </si>
  <si>
    <t>28.</t>
  </si>
  <si>
    <t>podružný materiál (z materiálu p.č. 1 - p.č.26)</t>
  </si>
  <si>
    <t>VEŘEJNÉ OSVĚTLENÍ CELKEM</t>
  </si>
  <si>
    <t>III. ZEMNÍ PRÁCE</t>
  </si>
  <si>
    <t>29.</t>
  </si>
  <si>
    <t>náklady na vytyčení stávajících podzemních vedení</t>
  </si>
  <si>
    <t>30.</t>
  </si>
  <si>
    <t>vytyčení trati kabel. vedení v zastavěném terénu</t>
  </si>
  <si>
    <t>31.</t>
  </si>
  <si>
    <t>výkop + zához kabel. rýhy 35 x 50 cm ručně</t>
  </si>
  <si>
    <t>32.</t>
  </si>
  <si>
    <t>dtto, 35 x 80 cm ručně</t>
  </si>
  <si>
    <t>33.</t>
  </si>
  <si>
    <t>dtto, 50 x 120 cm ručně</t>
  </si>
  <si>
    <t>34.</t>
  </si>
  <si>
    <t>zřízení kabel. lože z kopaného písku š. 35cm, tl. vrstvy 20cm</t>
  </si>
  <si>
    <t>35.</t>
  </si>
  <si>
    <t xml:space="preserve">dtto, š. 50cm, tl. vrstvy 20cm </t>
  </si>
  <si>
    <t>36.</t>
  </si>
  <si>
    <t>protlak pod komunikací, vč. startovacích a cílových jam</t>
  </si>
  <si>
    <t>37.</t>
  </si>
  <si>
    <t>startovací 2x (2,0 x 2,0 x 1,2m) a koncová 2x (1,5 x 1,5 x 1,2m) jáma pro zhotovení protlaku - ručně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</si>
  <si>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0"/>
      </rPr>
      <t>3</t>
    </r>
  </si>
  <si>
    <t>38.</t>
  </si>
  <si>
    <t>výkopové práce ke kab. spojce</t>
  </si>
  <si>
    <t>39.</t>
  </si>
  <si>
    <t>prohloubení výkopu pro zemnicí pásku 20 x 20cm</t>
  </si>
  <si>
    <t>40.</t>
  </si>
  <si>
    <t>kabelová krycí deska š. 300 (nápis: POZOR EL. KABEL)</t>
  </si>
  <si>
    <t>41.</t>
  </si>
  <si>
    <t>chránička pr. 75, vč. rezerv pod komunikací</t>
  </si>
  <si>
    <t>42.</t>
  </si>
  <si>
    <t>betonový žlab, vč. víka (křížení plynovodu)</t>
  </si>
  <si>
    <t>43.</t>
  </si>
  <si>
    <t>výstražná folie š. 33 cm</t>
  </si>
  <si>
    <t>44.</t>
  </si>
  <si>
    <t>provizorní úprava terénu - délka x šířka výkopu (185m x 0,35m + 10m x 0,5m)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</si>
  <si>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2"/>
      </rPr>
      <t>2</t>
    </r>
  </si>
  <si>
    <t>45.</t>
  </si>
  <si>
    <t>odvoz zeminy, vč. uložení na skládce - délka x šířka výkopu x pískové lože (185m x 0,35m x 0,2m + 10m x 0,5m x 0,2m)</t>
  </si>
  <si>
    <t>46.</t>
  </si>
  <si>
    <t>základ pro stožár 8,0m, vč. výkopových prací - dle doporučení výrobce a soudržnosti zeminy</t>
  </si>
  <si>
    <t>47.</t>
  </si>
  <si>
    <t>zemní práce k pilířovým skříním, vč. základu</t>
  </si>
  <si>
    <t>ZEMNÍ PRÁCE CELKEM</t>
  </si>
  <si>
    <t>IV. VEDLEJŠÍ ROZPOČTOVÉ NÁKLADY</t>
  </si>
  <si>
    <t>48.</t>
  </si>
  <si>
    <t>demontáže (odpojení kabelu stáv. stožáru veřejného osvětlení)</t>
  </si>
  <si>
    <t>h</t>
  </si>
  <si>
    <t>49.</t>
  </si>
  <si>
    <t>výchozí revize</t>
  </si>
  <si>
    <t>50.</t>
  </si>
  <si>
    <t>zařízení staveniště (z položky I. VEŘEJNÉ OSVĚTLENÍ)</t>
  </si>
  <si>
    <t>( náklady na vybudování i odstranění zařízení staveniště, vč. případné proj.</t>
  </si>
  <si>
    <t xml:space="preserve">dokumentace, a napojení objektů zař.staveniště na energie ) </t>
  </si>
  <si>
    <t>VEDLEJŠÍ ROZPOČTOVÉ NÁKLADY CELKEM</t>
  </si>
  <si>
    <t>V. OSTATNÍ NÁKLADY</t>
  </si>
  <si>
    <t>51.</t>
  </si>
  <si>
    <t>geodetické zaměření kabelové trasy a nadzemní trasy</t>
  </si>
  <si>
    <t>( vypracuje úředně oprávněný zeměměřičský inženýr v pdf a dwg )</t>
  </si>
  <si>
    <t>52.</t>
  </si>
  <si>
    <t>geodetické zaměření nových osvětlovacích bodů, vč. rozváděče, kabelové skříně a spojky</t>
  </si>
  <si>
    <t>53.</t>
  </si>
  <si>
    <t>dokumentace stávajícího stavu ( náklady na vyhotovení dokumentace skutečného provedení stavby a předání</t>
  </si>
  <si>
    <t>ve 3 tištěných vyhotoveních a 1 datovém )</t>
  </si>
  <si>
    <t>OSTATNÍ NÁKLADY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</si>
</sst>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 &quot;_K_č_-;_-@_-"/>
    <numFmt numFmtId="165" formatCode="0\ %"/>
  </numFmts>
  <fonts count="53">
    <font>
      <sz val="10"/>
      <name val="Arial CE"/>
      <family val="0"/>
    </font>
    <font>
      <sz val="10"/>
      <name val="Arial"/>
      <family val="0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165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46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46" applyFont="1">
      <alignment/>
      <protection/>
    </xf>
    <xf numFmtId="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5" fillId="0" borderId="0" xfId="0" applyNumberFormat="1" applyFont="1" applyAlignment="1">
      <alignment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horizontal="righ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" fontId="10" fillId="0" borderId="11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ill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65" fontId="5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5" fontId="13" fillId="0" borderId="0" xfId="48" applyFont="1" applyFill="1" applyBorder="1" applyAlignment="1" applyProtection="1">
      <alignment horizontal="left"/>
      <protection/>
    </xf>
    <xf numFmtId="0" fontId="14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y [0]_PRO TISK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 TIS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90" zoomScaleSheetLayoutView="90" zoomScalePageLayoutView="0" workbookViewId="0" topLeftCell="A1">
      <selection activeCell="M20" sqref="M20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9.25390625" style="0" customWidth="1"/>
    <col min="4" max="6" width="9.00390625" style="0" customWidth="1"/>
    <col min="7" max="7" width="60.375" style="0" customWidth="1"/>
    <col min="8" max="8" width="6.00390625" style="1" customWidth="1"/>
    <col min="9" max="9" width="9.00390625" style="0" customWidth="1"/>
    <col min="10" max="10" width="10.875" style="2" customWidth="1"/>
    <col min="11" max="11" width="9.125" style="3" customWidth="1"/>
    <col min="12" max="12" width="13.25390625" style="2" customWidth="1"/>
    <col min="13" max="13" width="12.375" style="2" customWidth="1"/>
    <col min="14" max="14" width="18.00390625" style="0" customWidth="1"/>
    <col min="15" max="15" width="10.625" style="0" customWidth="1"/>
    <col min="16" max="16" width="11.75390625" style="0" customWidth="1"/>
  </cols>
  <sheetData>
    <row r="1" spans="1:14" ht="2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2</v>
      </c>
      <c r="B5" s="7"/>
      <c r="C5" s="7" t="s">
        <v>3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 t="s">
        <v>4</v>
      </c>
      <c r="D6" s="7"/>
      <c r="E6" s="7"/>
      <c r="F6" s="7"/>
      <c r="G6" s="8"/>
      <c r="H6" s="9"/>
      <c r="I6" s="8"/>
      <c r="J6" s="10"/>
      <c r="K6" s="13" t="s">
        <v>5</v>
      </c>
      <c r="M6" s="13" t="s">
        <v>6</v>
      </c>
    </row>
    <row r="7" spans="1:13" ht="15.75">
      <c r="A7" s="7" t="s">
        <v>7</v>
      </c>
      <c r="B7" s="7"/>
      <c r="C7" s="14" t="s">
        <v>8</v>
      </c>
      <c r="D7" s="7"/>
      <c r="E7" s="7"/>
      <c r="F7" s="7"/>
      <c r="G7" s="8"/>
      <c r="H7" s="9"/>
      <c r="I7" s="8"/>
      <c r="J7" s="10"/>
      <c r="K7" s="10" t="s">
        <v>9</v>
      </c>
      <c r="M7" s="10" t="s">
        <v>10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11</v>
      </c>
      <c r="B9" s="7"/>
      <c r="C9" s="7" t="s">
        <v>12</v>
      </c>
      <c r="D9" s="7"/>
      <c r="E9" s="7"/>
      <c r="F9" s="7"/>
      <c r="G9" s="8"/>
      <c r="H9" s="9"/>
      <c r="I9" s="8"/>
      <c r="J9" s="10"/>
      <c r="K9" s="10" t="s">
        <v>13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/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14</v>
      </c>
      <c r="B12" s="1"/>
      <c r="C12" s="63" t="s">
        <v>15</v>
      </c>
      <c r="D12" s="63"/>
      <c r="E12" s="63"/>
      <c r="F12" s="63"/>
      <c r="G12" s="63"/>
      <c r="H12" s="1" t="s">
        <v>16</v>
      </c>
      <c r="I12" s="1" t="s">
        <v>17</v>
      </c>
      <c r="J12" s="64" t="s">
        <v>18</v>
      </c>
      <c r="K12" s="64"/>
      <c r="L12" s="65" t="s">
        <v>19</v>
      </c>
      <c r="M12" s="65"/>
      <c r="N12" s="1" t="s">
        <v>20</v>
      </c>
    </row>
    <row r="13" spans="10:13" ht="12.75">
      <c r="J13" s="16" t="s">
        <v>21</v>
      </c>
      <c r="K13" s="17" t="s">
        <v>22</v>
      </c>
      <c r="L13" s="18" t="s">
        <v>21</v>
      </c>
      <c r="M13" s="18" t="s">
        <v>22</v>
      </c>
    </row>
    <row r="14" spans="3:7" ht="15">
      <c r="C14" s="66" t="s">
        <v>23</v>
      </c>
      <c r="D14" s="66"/>
      <c r="E14" s="66"/>
      <c r="F14" s="66"/>
      <c r="G14" t="s">
        <v>24</v>
      </c>
    </row>
    <row r="15" spans="3:6" ht="15">
      <c r="C15" s="19"/>
      <c r="D15" s="19"/>
      <c r="E15" s="19"/>
      <c r="F15" s="19"/>
    </row>
    <row r="16" spans="1:14" s="20" customFormat="1" ht="12.75">
      <c r="A16" s="20" t="s">
        <v>25</v>
      </c>
      <c r="C16" s="21" t="s">
        <v>26</v>
      </c>
      <c r="D16" s="21"/>
      <c r="E16" s="21"/>
      <c r="F16" s="21"/>
      <c r="H16" s="22"/>
      <c r="J16" s="23"/>
      <c r="K16" s="24"/>
      <c r="L16" s="23">
        <f>SUM('1.etapa'!L16,'1.etapa'!L18,'1.etapa'!L20,'1.etapa'!L22)</f>
        <v>0</v>
      </c>
      <c r="M16" s="23">
        <f>SUM('1.etapa'!M16,'1.etapa'!M18,'1.etapa'!M20,'1.etapa'!M22)</f>
        <v>0</v>
      </c>
      <c r="N16" s="12">
        <f>SUM(L16:M16)</f>
        <v>0</v>
      </c>
    </row>
    <row r="17" spans="3:14" s="20" customFormat="1" ht="12.75">
      <c r="C17" s="25"/>
      <c r="D17" s="25"/>
      <c r="E17" s="25"/>
      <c r="F17" s="25"/>
      <c r="H17" s="22"/>
      <c r="J17" s="23"/>
      <c r="K17" s="24"/>
      <c r="L17" s="23"/>
      <c r="M17" s="23"/>
      <c r="N17" s="12"/>
    </row>
    <row r="18" spans="3:14" s="20" customFormat="1" ht="12.75">
      <c r="C18" s="21"/>
      <c r="D18" s="21"/>
      <c r="E18" s="21"/>
      <c r="F18" s="21"/>
      <c r="J18" s="23"/>
      <c r="K18" s="24"/>
      <c r="L18" s="23"/>
      <c r="M18" s="23"/>
      <c r="N18" s="12"/>
    </row>
    <row r="19" spans="3:14" s="20" customFormat="1" ht="12.75">
      <c r="C19" s="25"/>
      <c r="D19" s="25"/>
      <c r="E19" s="25"/>
      <c r="F19" s="25"/>
      <c r="J19" s="23"/>
      <c r="K19" s="24"/>
      <c r="L19" s="23"/>
      <c r="M19" s="23"/>
      <c r="N19" s="23"/>
    </row>
    <row r="20" spans="3:13" s="20" customFormat="1" ht="12.75">
      <c r="C20" s="22"/>
      <c r="D20" s="22"/>
      <c r="E20" s="22"/>
      <c r="F20" s="22"/>
      <c r="H20" s="22"/>
      <c r="J20" s="23"/>
      <c r="K20" s="24"/>
      <c r="L20" s="23"/>
      <c r="M20" s="23"/>
    </row>
    <row r="21" spans="1:14" ht="18">
      <c r="A21" s="67" t="s">
        <v>28</v>
      </c>
      <c r="B21" s="67"/>
      <c r="C21" s="67"/>
      <c r="D21" s="67"/>
      <c r="E21" s="67"/>
      <c r="F21" s="67"/>
      <c r="G21" s="67"/>
      <c r="H21" s="26"/>
      <c r="I21" s="27"/>
      <c r="J21" s="28"/>
      <c r="K21" s="27"/>
      <c r="L21" s="29"/>
      <c r="M21" s="29"/>
      <c r="N21" s="30">
        <f>SUM(N16:N20)</f>
        <v>0</v>
      </c>
    </row>
    <row r="22" spans="1:14" ht="15.75">
      <c r="A22" s="31" t="s">
        <v>29</v>
      </c>
      <c r="B22" s="31"/>
      <c r="C22" s="68">
        <v>0.21</v>
      </c>
      <c r="D22" s="68"/>
      <c r="E22" s="68"/>
      <c r="F22" s="68"/>
      <c r="G22" s="31"/>
      <c r="H22" s="32"/>
      <c r="I22" s="33"/>
      <c r="J22" s="34"/>
      <c r="K22" s="33"/>
      <c r="L22" s="35"/>
      <c r="M22" s="35"/>
      <c r="N22" s="35">
        <f>1.21*N21</f>
        <v>0</v>
      </c>
    </row>
    <row r="23" spans="1:14" ht="15.75">
      <c r="A23" s="31"/>
      <c r="B23" s="31"/>
      <c r="C23" s="31"/>
      <c r="D23" s="31"/>
      <c r="E23" s="31"/>
      <c r="F23" s="31"/>
      <c r="G23" s="31"/>
      <c r="H23" s="32"/>
      <c r="I23" s="33"/>
      <c r="J23" s="34"/>
      <c r="K23" s="33"/>
      <c r="L23" s="35"/>
      <c r="M23" s="35"/>
      <c r="N23" s="35"/>
    </row>
    <row r="24" spans="1:14" ht="15.75">
      <c r="A24" s="31"/>
      <c r="B24" s="31"/>
      <c r="C24" s="31"/>
      <c r="D24" s="31"/>
      <c r="E24" s="31"/>
      <c r="F24" s="31"/>
      <c r="G24" s="31"/>
      <c r="H24" s="32"/>
      <c r="I24" s="33"/>
      <c r="J24" s="34"/>
      <c r="K24" s="33"/>
      <c r="L24" s="35"/>
      <c r="M24" s="35"/>
      <c r="N24" s="35"/>
    </row>
    <row r="25" spans="3:13" ht="12.75">
      <c r="C25" s="36" t="s">
        <v>30</v>
      </c>
      <c r="J25" s="16"/>
      <c r="K25" s="17"/>
      <c r="L25" s="18"/>
      <c r="M25" s="18"/>
    </row>
    <row r="26" spans="3:13" ht="12.75">
      <c r="C26" t="s">
        <v>31</v>
      </c>
      <c r="J26" s="16"/>
      <c r="K26" s="17"/>
      <c r="L26" s="18"/>
      <c r="M26" s="18"/>
    </row>
    <row r="27" spans="3:13" ht="12.75">
      <c r="C27" t="s">
        <v>32</v>
      </c>
      <c r="J27" s="16"/>
      <c r="K27" s="17"/>
      <c r="L27" s="18"/>
      <c r="M27" s="18"/>
    </row>
    <row r="28" spans="3:13" ht="12.75">
      <c r="C28" t="s">
        <v>33</v>
      </c>
      <c r="J28" s="16"/>
      <c r="K28" s="17"/>
      <c r="L28" s="18"/>
      <c r="M28" s="18"/>
    </row>
    <row r="29" spans="3:13" ht="12.75">
      <c r="C29" t="s">
        <v>34</v>
      </c>
      <c r="J29" s="16"/>
      <c r="K29" s="17"/>
      <c r="L29" s="18"/>
      <c r="M29" s="18"/>
    </row>
    <row r="30" spans="3:13" ht="12.75">
      <c r="C30" t="s">
        <v>35</v>
      </c>
      <c r="J30" s="16"/>
      <c r="K30" s="17"/>
      <c r="L30" s="18"/>
      <c r="M30" s="18"/>
    </row>
    <row r="31" spans="3:13" ht="12.75">
      <c r="C31" t="s">
        <v>36</v>
      </c>
      <c r="J31" s="16"/>
      <c r="K31" s="17"/>
      <c r="L31" s="18"/>
      <c r="M31" s="18"/>
    </row>
    <row r="32" spans="3:13" ht="12.75">
      <c r="C32" t="s">
        <v>37</v>
      </c>
      <c r="J32" s="16"/>
      <c r="K32" s="17"/>
      <c r="L32" s="18"/>
      <c r="M32" s="18"/>
    </row>
    <row r="33" spans="3:13" ht="12.75">
      <c r="C33" t="s">
        <v>38</v>
      </c>
      <c r="J33" s="16"/>
      <c r="K33" s="17"/>
      <c r="L33" s="18"/>
      <c r="M33" s="18"/>
    </row>
    <row r="34" spans="3:13" ht="12.75">
      <c r="C34" t="s">
        <v>39</v>
      </c>
      <c r="J34" s="16"/>
      <c r="K34" s="17"/>
      <c r="L34" s="18"/>
      <c r="M34" s="18"/>
    </row>
    <row r="35" spans="3:13" ht="12.75">
      <c r="C35" t="s">
        <v>40</v>
      </c>
      <c r="J35" s="16"/>
      <c r="K35" s="17"/>
      <c r="L35" s="18"/>
      <c r="M35" s="18"/>
    </row>
    <row r="36" spans="3:13" ht="12.75">
      <c r="C36" t="s">
        <v>41</v>
      </c>
      <c r="J36" s="16"/>
      <c r="K36" s="17"/>
      <c r="L36" s="18"/>
      <c r="M36" s="18"/>
    </row>
    <row r="37" spans="3:13" ht="12.75">
      <c r="C37" t="s">
        <v>42</v>
      </c>
      <c r="J37" s="16"/>
      <c r="K37" s="17"/>
      <c r="L37" s="18"/>
      <c r="M37" s="18"/>
    </row>
    <row r="38" spans="3:13" ht="12.75">
      <c r="C38" t="s">
        <v>43</v>
      </c>
      <c r="J38" s="16"/>
      <c r="K38" s="17"/>
      <c r="L38" s="18"/>
      <c r="M38" s="18"/>
    </row>
    <row r="39" spans="3:13" ht="12.75">
      <c r="C39" t="s">
        <v>44</v>
      </c>
      <c r="J39" s="16"/>
      <c r="K39" s="17"/>
      <c r="L39" s="18"/>
      <c r="M39" s="18"/>
    </row>
    <row r="40" spans="3:13" ht="12.75">
      <c r="C40" t="s">
        <v>45</v>
      </c>
      <c r="J40" s="16"/>
      <c r="K40" s="17"/>
      <c r="L40" s="18"/>
      <c r="M40" s="18"/>
    </row>
  </sheetData>
  <sheetProtection selectLockedCells="1" selectUnlockedCells="1"/>
  <mergeCells count="8">
    <mergeCell ref="A21:G21"/>
    <mergeCell ref="C22:F22"/>
    <mergeCell ref="A1:N1"/>
    <mergeCell ref="A2:N2"/>
    <mergeCell ref="C12:G12"/>
    <mergeCell ref="J12:K12"/>
    <mergeCell ref="L12:M12"/>
    <mergeCell ref="C14:F1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view="pageBreakPreview" zoomScale="90" zoomScaleSheetLayoutView="90" zoomScalePageLayoutView="0" workbookViewId="0" topLeftCell="A34">
      <selection activeCell="G52" sqref="G52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9.25390625" style="0" customWidth="1"/>
    <col min="4" max="6" width="9.00390625" style="0" customWidth="1"/>
    <col min="7" max="7" width="60.375" style="0" customWidth="1"/>
    <col min="8" max="8" width="6.00390625" style="1" customWidth="1"/>
    <col min="9" max="9" width="9.00390625" style="0" customWidth="1"/>
    <col min="10" max="10" width="10.875" style="2" customWidth="1"/>
    <col min="11" max="11" width="9.125" style="3" customWidth="1"/>
    <col min="12" max="12" width="13.25390625" style="2" customWidth="1"/>
    <col min="13" max="13" width="12.375" style="2" customWidth="1"/>
    <col min="14" max="14" width="18.00390625" style="0" customWidth="1"/>
    <col min="15" max="15" width="10.625" style="0" customWidth="1"/>
    <col min="16" max="16" width="11.75390625" style="0" customWidth="1"/>
  </cols>
  <sheetData>
    <row r="1" spans="1:14" ht="2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 t="s">
        <v>2</v>
      </c>
      <c r="B5" s="7"/>
      <c r="C5" s="7" t="s">
        <v>3</v>
      </c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 t="s">
        <v>46</v>
      </c>
      <c r="D6" s="7"/>
      <c r="E6" s="7"/>
      <c r="F6" s="7"/>
      <c r="G6" s="8"/>
      <c r="H6" s="9"/>
      <c r="I6" s="8"/>
      <c r="J6" s="10"/>
      <c r="K6" s="13" t="s">
        <v>5</v>
      </c>
      <c r="M6" s="13" t="s">
        <v>6</v>
      </c>
    </row>
    <row r="7" spans="1:13" ht="15.75">
      <c r="A7" s="7" t="s">
        <v>7</v>
      </c>
      <c r="B7" s="7"/>
      <c r="C7" s="14" t="s">
        <v>8</v>
      </c>
      <c r="D7" s="7"/>
      <c r="E7" s="7"/>
      <c r="F7" s="7"/>
      <c r="G7" s="8"/>
      <c r="H7" s="9"/>
      <c r="I7" s="8"/>
      <c r="J7" s="10"/>
      <c r="K7" s="10" t="s">
        <v>9</v>
      </c>
      <c r="M7" s="10" t="s">
        <v>10</v>
      </c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 t="s">
        <v>11</v>
      </c>
      <c r="B9" s="7"/>
      <c r="C9" s="7" t="s">
        <v>12</v>
      </c>
      <c r="D9" s="7"/>
      <c r="E9" s="7"/>
      <c r="F9" s="7"/>
      <c r="G9" s="8"/>
      <c r="H9" s="9"/>
      <c r="I9" s="8"/>
      <c r="J9" s="10"/>
      <c r="K9" s="10" t="s">
        <v>13</v>
      </c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/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 t="s">
        <v>14</v>
      </c>
      <c r="B12" s="1"/>
      <c r="C12" s="63" t="s">
        <v>15</v>
      </c>
      <c r="D12" s="63"/>
      <c r="E12" s="63"/>
      <c r="F12" s="63"/>
      <c r="G12" s="63"/>
      <c r="H12" s="1" t="s">
        <v>16</v>
      </c>
      <c r="I12" s="1" t="s">
        <v>17</v>
      </c>
      <c r="J12" s="64" t="s">
        <v>18</v>
      </c>
      <c r="K12" s="64"/>
      <c r="L12" s="65" t="s">
        <v>19</v>
      </c>
      <c r="M12" s="65"/>
      <c r="N12" s="1" t="s">
        <v>20</v>
      </c>
    </row>
    <row r="13" spans="10:13" ht="12.75">
      <c r="J13" s="16" t="s">
        <v>21</v>
      </c>
      <c r="K13" s="17" t="s">
        <v>22</v>
      </c>
      <c r="L13" s="18" t="s">
        <v>21</v>
      </c>
      <c r="M13" s="18" t="s">
        <v>22</v>
      </c>
    </row>
    <row r="14" spans="3:7" ht="15">
      <c r="C14" s="66" t="s">
        <v>23</v>
      </c>
      <c r="D14" s="66"/>
      <c r="E14" s="66"/>
      <c r="F14" s="66"/>
      <c r="G14" t="s">
        <v>24</v>
      </c>
    </row>
    <row r="15" spans="3:6" ht="15">
      <c r="C15" s="19"/>
      <c r="D15" s="19"/>
      <c r="E15" s="19"/>
      <c r="F15" s="19"/>
    </row>
    <row r="16" spans="1:14" s="20" customFormat="1" ht="12.75">
      <c r="A16" s="20" t="s">
        <v>25</v>
      </c>
      <c r="C16" s="21" t="s">
        <v>47</v>
      </c>
      <c r="D16" s="21"/>
      <c r="E16" s="21"/>
      <c r="F16" s="21"/>
      <c r="H16" s="22"/>
      <c r="J16" s="23"/>
      <c r="K16" s="24"/>
      <c r="L16" s="23">
        <f>SUM(L138)</f>
        <v>0</v>
      </c>
      <c r="M16" s="23">
        <f>SUM(M138)</f>
        <v>0</v>
      </c>
      <c r="N16" s="12">
        <f>SUM(L16:M16)</f>
        <v>0</v>
      </c>
    </row>
    <row r="17" spans="3:14" s="20" customFormat="1" ht="12.75">
      <c r="C17" s="25"/>
      <c r="D17" s="25"/>
      <c r="E17" s="25"/>
      <c r="F17" s="25"/>
      <c r="H17" s="22"/>
      <c r="J17" s="23"/>
      <c r="K17" s="24"/>
      <c r="L17" s="23"/>
      <c r="M17" s="23"/>
      <c r="N17" s="12"/>
    </row>
    <row r="18" spans="1:14" s="20" customFormat="1" ht="12.75">
      <c r="A18" s="20" t="s">
        <v>27</v>
      </c>
      <c r="C18" s="21" t="s">
        <v>48</v>
      </c>
      <c r="D18" s="21"/>
      <c r="E18" s="21"/>
      <c r="F18" s="21"/>
      <c r="J18" s="23"/>
      <c r="K18" s="24"/>
      <c r="L18" s="23">
        <f>SUM(L185)</f>
        <v>0</v>
      </c>
      <c r="M18" s="23">
        <f>SUM(M185)</f>
        <v>0</v>
      </c>
      <c r="N18" s="12">
        <f>SUM(L18:M18)</f>
        <v>0</v>
      </c>
    </row>
    <row r="19" spans="3:14" s="20" customFormat="1" ht="12.75">
      <c r="C19" s="25"/>
      <c r="D19" s="25"/>
      <c r="E19" s="25"/>
      <c r="F19" s="25"/>
      <c r="J19" s="23"/>
      <c r="K19" s="24"/>
      <c r="L19" s="23"/>
      <c r="M19" s="23"/>
      <c r="N19" s="23"/>
    </row>
    <row r="20" spans="1:14" s="20" customFormat="1" ht="12.75">
      <c r="A20" s="20" t="s">
        <v>49</v>
      </c>
      <c r="C20" s="69" t="s">
        <v>50</v>
      </c>
      <c r="D20" s="69"/>
      <c r="E20" s="69"/>
      <c r="F20" s="69"/>
      <c r="H20" s="37"/>
      <c r="J20" s="23"/>
      <c r="K20" s="24"/>
      <c r="L20" s="23"/>
      <c r="M20" s="23">
        <f>SUM(M201)</f>
        <v>0</v>
      </c>
      <c r="N20" s="12">
        <f>SUM(L20:M20)</f>
        <v>0</v>
      </c>
    </row>
    <row r="21" spans="3:13" s="20" customFormat="1" ht="12.75">
      <c r="C21" s="69"/>
      <c r="D21" s="69"/>
      <c r="E21" s="69"/>
      <c r="F21" s="69"/>
      <c r="H21" s="22"/>
      <c r="J21" s="23"/>
      <c r="K21" s="24"/>
      <c r="L21" s="23"/>
      <c r="M21" s="23"/>
    </row>
    <row r="22" spans="1:14" s="20" customFormat="1" ht="12.75">
      <c r="A22" s="20" t="s">
        <v>51</v>
      </c>
      <c r="C22" s="38" t="s">
        <v>52</v>
      </c>
      <c r="D22" s="38"/>
      <c r="E22" s="38"/>
      <c r="F22" s="38"/>
      <c r="H22" s="22"/>
      <c r="J22" s="23"/>
      <c r="K22" s="24"/>
      <c r="L22" s="39"/>
      <c r="M22" s="39">
        <f>SUM(M212)</f>
        <v>0</v>
      </c>
      <c r="N22" s="12">
        <f>SUM(M22)</f>
        <v>0</v>
      </c>
    </row>
    <row r="23" spans="3:13" s="20" customFormat="1" ht="12.75">
      <c r="C23" s="69"/>
      <c r="D23" s="69"/>
      <c r="E23" s="69"/>
      <c r="F23" s="69"/>
      <c r="H23" s="22"/>
      <c r="J23" s="23"/>
      <c r="K23" s="24"/>
      <c r="L23" s="23"/>
      <c r="M23" s="23"/>
    </row>
    <row r="24" spans="3:13" s="20" customFormat="1" ht="12.75">
      <c r="C24" s="22"/>
      <c r="D24" s="22"/>
      <c r="E24" s="22"/>
      <c r="F24" s="22"/>
      <c r="H24" s="22"/>
      <c r="J24" s="23"/>
      <c r="K24" s="24"/>
      <c r="L24" s="23"/>
      <c r="M24" s="23"/>
    </row>
    <row r="25" spans="1:14" ht="18">
      <c r="A25" s="67" t="s">
        <v>28</v>
      </c>
      <c r="B25" s="67"/>
      <c r="C25" s="67"/>
      <c r="D25" s="67"/>
      <c r="E25" s="67"/>
      <c r="F25" s="67"/>
      <c r="G25" s="67"/>
      <c r="H25" s="26"/>
      <c r="I25" s="27"/>
      <c r="J25" s="28"/>
      <c r="K25" s="27"/>
      <c r="L25" s="29"/>
      <c r="M25" s="29"/>
      <c r="N25" s="30">
        <f>SUM(N16:N24)</f>
        <v>0</v>
      </c>
    </row>
    <row r="26" spans="1:14" ht="15.75">
      <c r="A26" s="31" t="s">
        <v>29</v>
      </c>
      <c r="B26" s="31"/>
      <c r="C26" s="68">
        <v>0.21</v>
      </c>
      <c r="D26" s="68"/>
      <c r="E26" s="68"/>
      <c r="F26" s="68"/>
      <c r="G26" s="31"/>
      <c r="H26" s="32"/>
      <c r="I26" s="33"/>
      <c r="J26" s="34"/>
      <c r="K26" s="33"/>
      <c r="L26" s="35"/>
      <c r="M26" s="35"/>
      <c r="N26" s="35">
        <f>1.21*N25</f>
        <v>0</v>
      </c>
    </row>
    <row r="27" spans="1:14" ht="15.75">
      <c r="A27" s="31"/>
      <c r="B27" s="31"/>
      <c r="C27" s="31"/>
      <c r="D27" s="31"/>
      <c r="E27" s="31"/>
      <c r="F27" s="31"/>
      <c r="G27" s="31"/>
      <c r="H27" s="32"/>
      <c r="I27" s="33"/>
      <c r="J27" s="34"/>
      <c r="K27" s="33"/>
      <c r="L27" s="35"/>
      <c r="M27" s="35"/>
      <c r="N27" s="35"/>
    </row>
    <row r="28" spans="1:14" ht="15.75">
      <c r="A28" s="31"/>
      <c r="B28" s="31"/>
      <c r="C28" s="31"/>
      <c r="D28" s="31"/>
      <c r="E28" s="31"/>
      <c r="F28" s="31"/>
      <c r="G28" s="31"/>
      <c r="H28" s="32"/>
      <c r="I28" s="33"/>
      <c r="J28" s="34"/>
      <c r="K28" s="33"/>
      <c r="L28" s="35"/>
      <c r="M28" s="35"/>
      <c r="N28" s="35"/>
    </row>
    <row r="29" spans="3:13" ht="12.75">
      <c r="C29" s="36" t="s">
        <v>30</v>
      </c>
      <c r="J29" s="16"/>
      <c r="K29" s="17"/>
      <c r="L29" s="18"/>
      <c r="M29" s="18"/>
    </row>
    <row r="30" spans="3:13" ht="12.75">
      <c r="C30" t="s">
        <v>31</v>
      </c>
      <c r="J30" s="16"/>
      <c r="K30" s="17"/>
      <c r="L30" s="18"/>
      <c r="M30" s="18"/>
    </row>
    <row r="31" spans="3:13" ht="12.75">
      <c r="C31" t="s">
        <v>32</v>
      </c>
      <c r="J31" s="16"/>
      <c r="K31" s="17"/>
      <c r="L31" s="18"/>
      <c r="M31" s="18"/>
    </row>
    <row r="32" spans="3:13" ht="12.75">
      <c r="C32" t="s">
        <v>33</v>
      </c>
      <c r="J32" s="16"/>
      <c r="K32" s="17"/>
      <c r="L32" s="18"/>
      <c r="M32" s="18"/>
    </row>
    <row r="33" spans="3:13" ht="12.75">
      <c r="C33" t="s">
        <v>34</v>
      </c>
      <c r="J33" s="16"/>
      <c r="K33" s="17"/>
      <c r="L33" s="18"/>
      <c r="M33" s="18"/>
    </row>
    <row r="34" spans="3:13" ht="12.75">
      <c r="C34" t="s">
        <v>35</v>
      </c>
      <c r="J34" s="16"/>
      <c r="K34" s="17"/>
      <c r="L34" s="18"/>
      <c r="M34" s="18"/>
    </row>
    <row r="35" spans="3:13" ht="12.75">
      <c r="C35" t="s">
        <v>36</v>
      </c>
      <c r="J35" s="16"/>
      <c r="K35" s="17"/>
      <c r="L35" s="18"/>
      <c r="M35" s="18"/>
    </row>
    <row r="36" spans="3:13" ht="12.75">
      <c r="C36" t="s">
        <v>37</v>
      </c>
      <c r="J36" s="16"/>
      <c r="K36" s="17"/>
      <c r="L36" s="18"/>
      <c r="M36" s="18"/>
    </row>
    <row r="37" spans="3:13" ht="12.75">
      <c r="C37" t="s">
        <v>38</v>
      </c>
      <c r="J37" s="16"/>
      <c r="K37" s="17"/>
      <c r="L37" s="18"/>
      <c r="M37" s="18"/>
    </row>
    <row r="38" spans="3:13" ht="12.75">
      <c r="C38" t="s">
        <v>39</v>
      </c>
      <c r="J38" s="16"/>
      <c r="K38" s="17"/>
      <c r="L38" s="18"/>
      <c r="M38" s="18"/>
    </row>
    <row r="39" spans="3:13" ht="12.75">
      <c r="C39" t="s">
        <v>40</v>
      </c>
      <c r="J39" s="16"/>
      <c r="K39" s="17"/>
      <c r="L39" s="18"/>
      <c r="M39" s="18"/>
    </row>
    <row r="40" spans="3:13" ht="12.75">
      <c r="C40" t="s">
        <v>41</v>
      </c>
      <c r="J40" s="16"/>
      <c r="K40" s="17"/>
      <c r="L40" s="18"/>
      <c r="M40" s="18"/>
    </row>
    <row r="41" spans="3:13" ht="12.75">
      <c r="C41" t="s">
        <v>42</v>
      </c>
      <c r="J41" s="16"/>
      <c r="K41" s="17"/>
      <c r="L41" s="18"/>
      <c r="M41" s="18"/>
    </row>
    <row r="42" spans="3:13" ht="12.75">
      <c r="C42" t="s">
        <v>43</v>
      </c>
      <c r="J42" s="16"/>
      <c r="K42" s="17"/>
      <c r="L42" s="18"/>
      <c r="M42" s="18"/>
    </row>
    <row r="43" spans="3:13" ht="12.75">
      <c r="C43" t="s">
        <v>44</v>
      </c>
      <c r="J43" s="16"/>
      <c r="K43" s="17"/>
      <c r="L43" s="18"/>
      <c r="M43" s="18"/>
    </row>
    <row r="44" spans="3:13" ht="12.75">
      <c r="C44" t="s">
        <v>45</v>
      </c>
      <c r="J44" s="16"/>
      <c r="K44" s="17"/>
      <c r="L44" s="18"/>
      <c r="M44" s="18"/>
    </row>
    <row r="45" spans="10:13" ht="12.75">
      <c r="J45" s="16"/>
      <c r="K45" s="17"/>
      <c r="L45" s="18"/>
      <c r="M45" s="18"/>
    </row>
    <row r="46" spans="1:14" ht="12.75">
      <c r="A46" s="1" t="s">
        <v>14</v>
      </c>
      <c r="B46" s="1"/>
      <c r="C46" s="63" t="s">
        <v>15</v>
      </c>
      <c r="D46" s="63"/>
      <c r="E46" s="63"/>
      <c r="F46" s="63"/>
      <c r="G46" s="63"/>
      <c r="H46" s="1" t="s">
        <v>16</v>
      </c>
      <c r="I46" s="1" t="s">
        <v>17</v>
      </c>
      <c r="J46" s="64" t="s">
        <v>18</v>
      </c>
      <c r="K46" s="64"/>
      <c r="L46" s="65" t="s">
        <v>19</v>
      </c>
      <c r="M46" s="65"/>
      <c r="N46" s="1" t="s">
        <v>20</v>
      </c>
    </row>
    <row r="47" spans="10:13" ht="12.75">
      <c r="J47" s="16" t="s">
        <v>21</v>
      </c>
      <c r="K47" s="17" t="s">
        <v>22</v>
      </c>
      <c r="L47" s="18" t="s">
        <v>21</v>
      </c>
      <c r="M47" s="18" t="s">
        <v>22</v>
      </c>
    </row>
    <row r="48" spans="10:13" ht="12.75">
      <c r="J48" s="16"/>
      <c r="K48" s="17"/>
      <c r="L48" s="18"/>
      <c r="M48" s="18"/>
    </row>
    <row r="49" spans="1:14" ht="15.75">
      <c r="A49" s="70" t="s">
        <v>53</v>
      </c>
      <c r="B49" s="70"/>
      <c r="C49" s="70"/>
      <c r="D49" s="70"/>
      <c r="E49" s="70"/>
      <c r="N49" s="2"/>
    </row>
    <row r="50" spans="1:14" ht="12.75">
      <c r="A50" s="71" t="s">
        <v>54</v>
      </c>
      <c r="B50" s="71"/>
      <c r="C50" s="71"/>
      <c r="D50" s="71"/>
      <c r="E50" s="71"/>
      <c r="F50" s="71"/>
      <c r="G50" s="71"/>
      <c r="N50" s="12"/>
    </row>
    <row r="51" spans="1:13" ht="12.75">
      <c r="A51" t="s">
        <v>25</v>
      </c>
      <c r="C51" s="72" t="s">
        <v>55</v>
      </c>
      <c r="D51" s="72"/>
      <c r="E51" s="72"/>
      <c r="F51" s="72"/>
      <c r="G51" s="72"/>
      <c r="H51" s="22" t="s">
        <v>56</v>
      </c>
      <c r="I51" s="3">
        <v>4</v>
      </c>
      <c r="J51" s="40"/>
      <c r="L51" s="2">
        <f>I51*J51</f>
        <v>0</v>
      </c>
      <c r="M51" s="2">
        <f>I51*K51</f>
        <v>0</v>
      </c>
    </row>
    <row r="52" spans="3:10" ht="12.75">
      <c r="C52" s="41"/>
      <c r="D52" s="41"/>
      <c r="E52" s="41"/>
      <c r="F52" s="41"/>
      <c r="G52" s="41"/>
      <c r="H52" s="22"/>
      <c r="I52" s="3"/>
      <c r="J52" s="40"/>
    </row>
    <row r="53" spans="1:13" ht="12.75">
      <c r="A53" t="s">
        <v>27</v>
      </c>
      <c r="C53" s="41" t="s">
        <v>57</v>
      </c>
      <c r="D53" s="41"/>
      <c r="E53" s="41"/>
      <c r="F53" s="41"/>
      <c r="G53" s="41"/>
      <c r="H53" s="22" t="s">
        <v>56</v>
      </c>
      <c r="I53" s="3">
        <v>4</v>
      </c>
      <c r="J53" s="40"/>
      <c r="L53" s="2">
        <f>I53*J53</f>
        <v>0</v>
      </c>
      <c r="M53" s="2">
        <f>I53*K53</f>
        <v>0</v>
      </c>
    </row>
    <row r="54" spans="3:10" ht="12.75">
      <c r="C54" s="41"/>
      <c r="D54" s="41"/>
      <c r="E54" s="41"/>
      <c r="F54" s="41"/>
      <c r="G54" s="41"/>
      <c r="H54" s="22"/>
      <c r="I54" s="3"/>
      <c r="J54" s="40"/>
    </row>
    <row r="55" spans="1:13" ht="12.75">
      <c r="A55" t="s">
        <v>49</v>
      </c>
      <c r="C55" s="73" t="s">
        <v>58</v>
      </c>
      <c r="D55" s="73"/>
      <c r="E55" s="73"/>
      <c r="F55" s="73"/>
      <c r="G55" s="73"/>
      <c r="H55" s="1" t="s">
        <v>56</v>
      </c>
      <c r="I55" s="3">
        <v>4</v>
      </c>
      <c r="L55" s="2">
        <f>I55*J55</f>
        <v>0</v>
      </c>
      <c r="M55" s="2">
        <f>I55*K55</f>
        <v>0</v>
      </c>
    </row>
    <row r="56" spans="3:9" ht="12.75">
      <c r="C56" s="42"/>
      <c r="D56" s="42"/>
      <c r="E56" s="42"/>
      <c r="F56" s="42"/>
      <c r="G56" s="42"/>
      <c r="I56" s="3"/>
    </row>
    <row r="57" spans="1:13" ht="12.75">
      <c r="A57" t="s">
        <v>51</v>
      </c>
      <c r="C57" s="72" t="s">
        <v>59</v>
      </c>
      <c r="D57" s="72"/>
      <c r="E57" s="72"/>
      <c r="F57" s="72"/>
      <c r="G57" s="72"/>
      <c r="H57" s="22" t="s">
        <v>56</v>
      </c>
      <c r="I57" s="3">
        <v>4</v>
      </c>
      <c r="L57" s="2">
        <f>I57*J57</f>
        <v>0</v>
      </c>
      <c r="M57" s="2">
        <f>I57*K57</f>
        <v>0</v>
      </c>
    </row>
    <row r="58" spans="3:9" ht="12.75">
      <c r="C58" s="41"/>
      <c r="D58" s="41"/>
      <c r="E58" s="41"/>
      <c r="F58" s="41"/>
      <c r="G58" s="41"/>
      <c r="H58" s="22"/>
      <c r="I58" s="3"/>
    </row>
    <row r="59" spans="1:13" ht="12.75">
      <c r="A59" t="s">
        <v>60</v>
      </c>
      <c r="C59" s="72" t="s">
        <v>61</v>
      </c>
      <c r="D59" s="72"/>
      <c r="E59" s="72"/>
      <c r="F59" s="72"/>
      <c r="G59" s="72"/>
      <c r="H59" s="22" t="s">
        <v>56</v>
      </c>
      <c r="I59" s="3">
        <v>4</v>
      </c>
      <c r="L59" s="2">
        <f>I59*J59</f>
        <v>0</v>
      </c>
      <c r="M59" s="2">
        <f>I59*K59</f>
        <v>0</v>
      </c>
    </row>
    <row r="60" spans="3:9" ht="12.75">
      <c r="C60" s="41"/>
      <c r="D60" s="41"/>
      <c r="E60" s="41"/>
      <c r="F60" s="41"/>
      <c r="G60" s="41"/>
      <c r="H60" s="22"/>
      <c r="I60" s="3"/>
    </row>
    <row r="61" spans="1:14" ht="12.75">
      <c r="A61" s="74" t="s">
        <v>62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43">
        <f>SUM(L51:L60)</f>
        <v>0</v>
      </c>
      <c r="M61" s="12">
        <f>SUM(M51:M60)</f>
        <v>0</v>
      </c>
      <c r="N61" s="12">
        <f>SUM(L61:M61)</f>
        <v>0</v>
      </c>
    </row>
    <row r="62" spans="1:1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12"/>
      <c r="M62" s="12"/>
    </row>
    <row r="63" spans="1:13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2"/>
      <c r="M63" s="12"/>
    </row>
    <row r="64" spans="1:14" ht="12.75">
      <c r="A64" s="71" t="s">
        <v>63</v>
      </c>
      <c r="B64" s="71"/>
      <c r="C64" s="71"/>
      <c r="D64" s="71"/>
      <c r="E64" s="71"/>
      <c r="F64" s="71"/>
      <c r="G64" s="71"/>
      <c r="I64" s="3"/>
      <c r="N64" s="12"/>
    </row>
    <row r="65" spans="1:14" ht="12.75">
      <c r="A65" s="45"/>
      <c r="B65" s="45"/>
      <c r="C65" s="45"/>
      <c r="D65" s="45"/>
      <c r="E65" s="45"/>
      <c r="F65" s="45"/>
      <c r="G65" s="45"/>
      <c r="I65" s="3"/>
      <c r="N65" s="12"/>
    </row>
    <row r="66" spans="1:14" ht="12.75">
      <c r="A66" s="71" t="s">
        <v>64</v>
      </c>
      <c r="B66" s="71"/>
      <c r="C66" s="71"/>
      <c r="D66" s="71"/>
      <c r="E66" s="71"/>
      <c r="F66" s="71"/>
      <c r="G66" s="71"/>
      <c r="I66" s="3"/>
      <c r="N66" s="12"/>
    </row>
    <row r="67" spans="1:13" ht="12.75">
      <c r="A67" t="s">
        <v>65</v>
      </c>
      <c r="C67" t="s">
        <v>66</v>
      </c>
      <c r="H67" s="1" t="s">
        <v>56</v>
      </c>
      <c r="I67" s="46">
        <v>1</v>
      </c>
      <c r="J67" s="47"/>
      <c r="K67" s="48"/>
      <c r="L67" s="2">
        <f>I67*J67</f>
        <v>0</v>
      </c>
      <c r="M67" s="2">
        <f>I67*K67</f>
        <v>0</v>
      </c>
    </row>
    <row r="68" spans="1:14" ht="12.75">
      <c r="A68" s="45"/>
      <c r="B68" s="45"/>
      <c r="C68" s="45"/>
      <c r="D68" s="45"/>
      <c r="E68" s="45"/>
      <c r="F68" s="45"/>
      <c r="G68" s="45"/>
      <c r="I68" s="3"/>
      <c r="N68" s="12"/>
    </row>
    <row r="69" spans="1:13" ht="12.75">
      <c r="A69" t="s">
        <v>67</v>
      </c>
      <c r="C69" s="72" t="s">
        <v>68</v>
      </c>
      <c r="D69" s="72"/>
      <c r="E69" s="72"/>
      <c r="F69" s="72"/>
      <c r="G69" s="72"/>
      <c r="H69" s="49" t="s">
        <v>56</v>
      </c>
      <c r="I69" s="46">
        <v>1</v>
      </c>
      <c r="J69" s="50"/>
      <c r="K69" s="46"/>
      <c r="L69" s="2">
        <f>I69*J69</f>
        <v>0</v>
      </c>
      <c r="M69" s="2">
        <f>I69*K69</f>
        <v>0</v>
      </c>
    </row>
    <row r="70" spans="3:9" ht="12.75">
      <c r="C70" s="41"/>
      <c r="D70" s="41"/>
      <c r="E70" s="41"/>
      <c r="F70" s="41"/>
      <c r="G70" s="41"/>
      <c r="H70" s="49"/>
      <c r="I70" s="3"/>
    </row>
    <row r="71" spans="1:13" ht="12.75">
      <c r="A71" t="s">
        <v>69</v>
      </c>
      <c r="C71" s="72" t="s">
        <v>70</v>
      </c>
      <c r="D71" s="72"/>
      <c r="E71" s="72"/>
      <c r="F71" s="72"/>
      <c r="G71" s="72"/>
      <c r="H71" s="49" t="s">
        <v>71</v>
      </c>
      <c r="I71" s="3">
        <v>1</v>
      </c>
      <c r="L71" s="2">
        <f>I71*J71</f>
        <v>0</v>
      </c>
      <c r="M71" s="2">
        <f>I71*K71</f>
        <v>0</v>
      </c>
    </row>
    <row r="72" spans="3:9" ht="12.75">
      <c r="C72" s="41"/>
      <c r="D72" s="41"/>
      <c r="E72" s="41"/>
      <c r="F72" s="41"/>
      <c r="G72" s="41"/>
      <c r="H72" s="49"/>
      <c r="I72" s="3"/>
    </row>
    <row r="73" spans="1:13" ht="12.75">
      <c r="A73" t="s">
        <v>72</v>
      </c>
      <c r="C73" s="72" t="s">
        <v>73</v>
      </c>
      <c r="D73" s="72"/>
      <c r="E73" s="72"/>
      <c r="F73" s="72"/>
      <c r="G73" s="72"/>
      <c r="H73" s="49" t="s">
        <v>56</v>
      </c>
      <c r="I73" s="3">
        <v>3</v>
      </c>
      <c r="L73" s="2">
        <f>I73*J73</f>
        <v>0</v>
      </c>
      <c r="M73" s="2">
        <f>I73*K73</f>
        <v>0</v>
      </c>
    </row>
    <row r="74" spans="3:9" ht="12.75">
      <c r="C74" s="41"/>
      <c r="D74" s="41"/>
      <c r="E74" s="41"/>
      <c r="F74" s="41"/>
      <c r="G74" s="41"/>
      <c r="H74" s="49"/>
      <c r="I74" s="3"/>
    </row>
    <row r="75" spans="1:14" ht="12.75">
      <c r="A75" s="74" t="s">
        <v>74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12">
        <f>SUM(L67:L74)</f>
        <v>0</v>
      </c>
      <c r="M75" s="12">
        <f>SUM(M67:M71)</f>
        <v>0</v>
      </c>
      <c r="N75" s="12">
        <f>SUM(L75:M75)</f>
        <v>0</v>
      </c>
    </row>
    <row r="76" spans="1:14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12"/>
      <c r="M76" s="12"/>
      <c r="N76" s="12"/>
    </row>
    <row r="77" spans="1:14" ht="12.75">
      <c r="A77" s="45"/>
      <c r="B77" s="45"/>
      <c r="C77" s="45"/>
      <c r="D77" s="45"/>
      <c r="E77" s="45"/>
      <c r="F77" s="45"/>
      <c r="G77" s="45"/>
      <c r="I77" s="3"/>
      <c r="N77" s="12"/>
    </row>
    <row r="78" spans="1:14" ht="12.75">
      <c r="A78" s="71" t="s">
        <v>75</v>
      </c>
      <c r="B78" s="71"/>
      <c r="C78" s="71"/>
      <c r="D78" s="71"/>
      <c r="E78" s="71"/>
      <c r="F78" s="71"/>
      <c r="G78" s="71"/>
      <c r="I78" s="3"/>
      <c r="N78" s="12"/>
    </row>
    <row r="79" spans="1:13" ht="12.75">
      <c r="A79" t="s">
        <v>76</v>
      </c>
      <c r="C79" s="72" t="s">
        <v>77</v>
      </c>
      <c r="D79" s="72"/>
      <c r="E79" s="72"/>
      <c r="F79" s="72"/>
      <c r="G79" s="72"/>
      <c r="H79" s="49" t="s">
        <v>56</v>
      </c>
      <c r="I79" s="46">
        <v>1</v>
      </c>
      <c r="L79" s="2">
        <f>I79*J79</f>
        <v>0</v>
      </c>
      <c r="M79" s="2">
        <f>I79*K79</f>
        <v>0</v>
      </c>
    </row>
    <row r="80" spans="3:9" ht="12.75">
      <c r="C80" s="72"/>
      <c r="D80" s="72"/>
      <c r="E80" s="72"/>
      <c r="F80" s="72"/>
      <c r="G80" s="72"/>
      <c r="I80" s="3"/>
    </row>
    <row r="81" spans="1:13" ht="12.75">
      <c r="A81" t="s">
        <v>78</v>
      </c>
      <c r="C81" s="72" t="s">
        <v>79</v>
      </c>
      <c r="D81" s="72"/>
      <c r="E81" s="72"/>
      <c r="F81" s="72"/>
      <c r="G81" s="72"/>
      <c r="H81" s="49" t="s">
        <v>56</v>
      </c>
      <c r="I81" s="3">
        <v>6</v>
      </c>
      <c r="L81" s="2">
        <f>I81*J81</f>
        <v>0</v>
      </c>
      <c r="M81" s="2">
        <f>I81*K81</f>
        <v>0</v>
      </c>
    </row>
    <row r="82" spans="3:9" ht="12.75">
      <c r="C82" s="41"/>
      <c r="D82" s="41"/>
      <c r="E82" s="41"/>
      <c r="F82" s="41"/>
      <c r="G82" s="41"/>
      <c r="H82" s="49"/>
      <c r="I82" s="3"/>
    </row>
    <row r="83" spans="1:13" ht="12.75">
      <c r="A83" t="s">
        <v>80</v>
      </c>
      <c r="C83" s="41" t="s">
        <v>81</v>
      </c>
      <c r="D83" s="41"/>
      <c r="E83" s="41"/>
      <c r="F83" s="41"/>
      <c r="G83" s="41"/>
      <c r="H83" s="49" t="s">
        <v>56</v>
      </c>
      <c r="I83" s="46">
        <v>1</v>
      </c>
      <c r="J83" s="50"/>
      <c r="K83" s="46"/>
      <c r="L83" s="2">
        <f>I83*J83</f>
        <v>0</v>
      </c>
      <c r="M83" s="2">
        <f>I83*K83</f>
        <v>0</v>
      </c>
    </row>
    <row r="84" spans="3:9" ht="12.75">
      <c r="C84" s="41"/>
      <c r="D84" s="41"/>
      <c r="E84" s="41"/>
      <c r="F84" s="41"/>
      <c r="G84" s="41"/>
      <c r="H84" s="49"/>
      <c r="I84" s="3"/>
    </row>
    <row r="85" spans="1:14" ht="12.75">
      <c r="A85" s="74" t="s">
        <v>82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12">
        <f>SUM(L79:L84)</f>
        <v>0</v>
      </c>
      <c r="M85" s="12">
        <f>SUM(M79:M81)</f>
        <v>0</v>
      </c>
      <c r="N85" s="12">
        <f>SUM(L85:M85)</f>
        <v>0</v>
      </c>
    </row>
    <row r="86" spans="1:14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12"/>
      <c r="M86" s="12"/>
      <c r="N86" s="12"/>
    </row>
    <row r="87" spans="3:9" ht="12.75">
      <c r="C87" s="41"/>
      <c r="D87" s="41"/>
      <c r="E87" s="41"/>
      <c r="F87" s="41"/>
      <c r="G87" s="41"/>
      <c r="I87" s="3"/>
    </row>
    <row r="88" spans="1:14" ht="12.75">
      <c r="A88" s="74" t="s">
        <v>83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12">
        <f>SUM(L85,L75)</f>
        <v>0</v>
      </c>
      <c r="M88" s="12">
        <f>SUM(M85,,M75)</f>
        <v>0</v>
      </c>
      <c r="N88" s="12">
        <f>SUM(L88:M88)</f>
        <v>0</v>
      </c>
    </row>
    <row r="89" spans="1:14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12"/>
      <c r="M89" s="12"/>
      <c r="N89" s="12"/>
    </row>
    <row r="90" spans="1:14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12"/>
      <c r="M90" s="12"/>
      <c r="N90" s="12"/>
    </row>
    <row r="91" spans="1:14" ht="12.75">
      <c r="A91" s="1" t="s">
        <v>14</v>
      </c>
      <c r="B91" s="1"/>
      <c r="C91" s="63" t="s">
        <v>15</v>
      </c>
      <c r="D91" s="63"/>
      <c r="E91" s="63"/>
      <c r="F91" s="63"/>
      <c r="G91" s="63"/>
      <c r="H91" s="1" t="s">
        <v>16</v>
      </c>
      <c r="I91" s="1" t="s">
        <v>17</v>
      </c>
      <c r="J91" s="64" t="s">
        <v>18</v>
      </c>
      <c r="K91" s="64"/>
      <c r="L91" s="65" t="s">
        <v>19</v>
      </c>
      <c r="M91" s="65"/>
      <c r="N91" s="1" t="s">
        <v>20</v>
      </c>
    </row>
    <row r="92" spans="10:13" ht="12.75">
      <c r="J92" s="16" t="s">
        <v>21</v>
      </c>
      <c r="K92" s="17" t="s">
        <v>22</v>
      </c>
      <c r="L92" s="18" t="s">
        <v>21</v>
      </c>
      <c r="M92" s="18" t="s">
        <v>22</v>
      </c>
    </row>
    <row r="93" spans="1:14" ht="12.75">
      <c r="A93" s="71" t="s">
        <v>84</v>
      </c>
      <c r="B93" s="71"/>
      <c r="C93" s="71"/>
      <c r="D93" s="71"/>
      <c r="E93" s="71"/>
      <c r="F93" s="71"/>
      <c r="G93" s="71"/>
      <c r="I93" s="3"/>
      <c r="N93" s="12"/>
    </row>
    <row r="94" spans="1:13" ht="12.75">
      <c r="A94" t="s">
        <v>85</v>
      </c>
      <c r="C94" s="72" t="s">
        <v>86</v>
      </c>
      <c r="D94" s="72"/>
      <c r="E94" s="72"/>
      <c r="F94" s="72"/>
      <c r="G94" s="72"/>
      <c r="H94" s="1" t="s">
        <v>87</v>
      </c>
      <c r="I94" s="3">
        <v>52</v>
      </c>
      <c r="L94" s="2">
        <f>I94*J94</f>
        <v>0</v>
      </c>
      <c r="M94" s="2">
        <f>I94*K94</f>
        <v>0</v>
      </c>
    </row>
    <row r="95" spans="3:9" ht="12.75">
      <c r="C95" s="41"/>
      <c r="D95" s="41"/>
      <c r="E95" s="41"/>
      <c r="F95" s="41"/>
      <c r="G95" s="41"/>
      <c r="I95" s="3"/>
    </row>
    <row r="96" spans="1:16" ht="12.75">
      <c r="A96" t="s">
        <v>88</v>
      </c>
      <c r="C96" s="73" t="s">
        <v>89</v>
      </c>
      <c r="D96" s="73"/>
      <c r="E96" s="73"/>
      <c r="F96" s="73"/>
      <c r="G96" s="73"/>
      <c r="H96" s="1" t="s">
        <v>87</v>
      </c>
      <c r="I96" s="3">
        <v>175</v>
      </c>
      <c r="L96" s="2">
        <f>I96*J96</f>
        <v>0</v>
      </c>
      <c r="M96" s="2">
        <f>I96*K96</f>
        <v>0</v>
      </c>
      <c r="P96" s="2"/>
    </row>
    <row r="97" spans="3:16" ht="12.75">
      <c r="C97" s="42"/>
      <c r="D97" s="42"/>
      <c r="E97" s="42"/>
      <c r="F97" s="42"/>
      <c r="G97" s="42"/>
      <c r="I97" s="3"/>
      <c r="P97" s="2"/>
    </row>
    <row r="98" spans="1:16" ht="12.75">
      <c r="A98" t="s">
        <v>90</v>
      </c>
      <c r="C98" s="73" t="s">
        <v>91</v>
      </c>
      <c r="D98" s="73"/>
      <c r="E98" s="73"/>
      <c r="F98" s="73"/>
      <c r="G98" s="73"/>
      <c r="H98" s="1" t="s">
        <v>87</v>
      </c>
      <c r="I98" s="3">
        <v>110</v>
      </c>
      <c r="L98" s="2">
        <f>I98*J98</f>
        <v>0</v>
      </c>
      <c r="M98" s="2">
        <f>I98*K98</f>
        <v>0</v>
      </c>
      <c r="P98" s="2"/>
    </row>
    <row r="99" spans="3:16" ht="12.75">
      <c r="C99" s="42"/>
      <c r="D99" s="42"/>
      <c r="E99" s="42"/>
      <c r="F99" s="42"/>
      <c r="G99" s="42"/>
      <c r="I99" s="3"/>
      <c r="P99" s="2"/>
    </row>
    <row r="100" spans="1:16" ht="12.75">
      <c r="A100" t="s">
        <v>92</v>
      </c>
      <c r="C100" s="73" t="s">
        <v>93</v>
      </c>
      <c r="D100" s="73"/>
      <c r="E100" s="73"/>
      <c r="F100" s="73"/>
      <c r="G100" s="73"/>
      <c r="H100" s="1" t="s">
        <v>56</v>
      </c>
      <c r="I100" s="3">
        <v>1</v>
      </c>
      <c r="L100" s="2">
        <f>I100*J100</f>
        <v>0</v>
      </c>
      <c r="M100" s="2">
        <f>I100*K100</f>
        <v>0</v>
      </c>
      <c r="P100" s="2"/>
    </row>
    <row r="101" spans="3:16" ht="12.75">
      <c r="C101" s="42"/>
      <c r="D101" s="42"/>
      <c r="E101" s="42"/>
      <c r="F101" s="42"/>
      <c r="G101" s="42"/>
      <c r="I101" s="3"/>
      <c r="P101" s="2"/>
    </row>
    <row r="102" spans="1:16" ht="14.25">
      <c r="A102" t="s">
        <v>94</v>
      </c>
      <c r="C102" s="72" t="s">
        <v>95</v>
      </c>
      <c r="D102" s="72"/>
      <c r="E102" s="72"/>
      <c r="F102" s="72"/>
      <c r="G102" s="72"/>
      <c r="H102" s="1" t="s">
        <v>56</v>
      </c>
      <c r="I102" s="3">
        <v>16</v>
      </c>
      <c r="L102" s="2">
        <f>I102*J102</f>
        <v>0</v>
      </c>
      <c r="M102" s="2">
        <f>I102*K102</f>
        <v>0</v>
      </c>
      <c r="P102" s="2"/>
    </row>
    <row r="103" spans="3:9" ht="12.75">
      <c r="C103" s="41"/>
      <c r="D103" s="41"/>
      <c r="E103" s="41"/>
      <c r="F103" s="41"/>
      <c r="G103" s="41"/>
      <c r="I103" s="3"/>
    </row>
    <row r="104" spans="1:13" ht="14.25">
      <c r="A104" t="s">
        <v>96</v>
      </c>
      <c r="C104" s="72" t="s">
        <v>97</v>
      </c>
      <c r="D104" s="72"/>
      <c r="E104" s="72"/>
      <c r="F104" s="72"/>
      <c r="G104" s="72"/>
      <c r="H104" s="1" t="s">
        <v>56</v>
      </c>
      <c r="I104" s="3">
        <v>8</v>
      </c>
      <c r="M104" s="2">
        <f>I104*K104</f>
        <v>0</v>
      </c>
    </row>
    <row r="105" spans="3:9" ht="12.75">
      <c r="C105" s="41"/>
      <c r="D105" s="41"/>
      <c r="E105" s="41"/>
      <c r="F105" s="41"/>
      <c r="G105" s="41"/>
      <c r="I105" s="3"/>
    </row>
    <row r="106" spans="1:13" ht="14.25">
      <c r="A106" t="s">
        <v>98</v>
      </c>
      <c r="C106" s="72" t="s">
        <v>99</v>
      </c>
      <c r="D106" s="72"/>
      <c r="E106" s="72"/>
      <c r="F106" s="72"/>
      <c r="G106" s="72"/>
      <c r="H106" s="1" t="s">
        <v>56</v>
      </c>
      <c r="I106" s="3">
        <v>16</v>
      </c>
      <c r="M106" s="2">
        <f>I106*K106</f>
        <v>0</v>
      </c>
    </row>
    <row r="107" spans="3:9" ht="12.75">
      <c r="C107" s="41"/>
      <c r="D107" s="41"/>
      <c r="E107" s="41"/>
      <c r="F107" s="41"/>
      <c r="G107" s="41"/>
      <c r="I107" s="3"/>
    </row>
    <row r="108" spans="1:13" ht="12.75">
      <c r="A108" t="s">
        <v>100</v>
      </c>
      <c r="C108" s="41" t="s">
        <v>101</v>
      </c>
      <c r="D108" s="41"/>
      <c r="E108" s="41"/>
      <c r="F108" s="41"/>
      <c r="G108" s="41"/>
      <c r="H108" s="1" t="s">
        <v>56</v>
      </c>
      <c r="I108" s="3">
        <v>15</v>
      </c>
      <c r="L108" s="2">
        <f>I108*J108</f>
        <v>0</v>
      </c>
      <c r="M108" s="2">
        <f>I108*K108</f>
        <v>0</v>
      </c>
    </row>
    <row r="109" spans="3:9" ht="12.75">
      <c r="C109" s="41"/>
      <c r="D109" s="41"/>
      <c r="E109" s="41"/>
      <c r="F109" s="41"/>
      <c r="G109" s="41"/>
      <c r="I109" s="3"/>
    </row>
    <row r="110" spans="1:14" ht="12.75">
      <c r="A110" s="74" t="s">
        <v>102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12">
        <f>SUM(L94:L109)</f>
        <v>0</v>
      </c>
      <c r="M110" s="12">
        <f>SUM(M94:M109)</f>
        <v>0</v>
      </c>
      <c r="N110" s="12">
        <f>SUM(L110:M110)</f>
        <v>0</v>
      </c>
    </row>
    <row r="111" spans="3:9" ht="12.75">
      <c r="C111" s="41"/>
      <c r="D111" s="41"/>
      <c r="E111" s="41"/>
      <c r="F111" s="41"/>
      <c r="G111" s="41"/>
      <c r="I111" s="3"/>
    </row>
    <row r="112" spans="3:9" ht="12.75">
      <c r="C112" s="41"/>
      <c r="D112" s="41"/>
      <c r="E112" s="41"/>
      <c r="F112" s="41"/>
      <c r="G112" s="41"/>
      <c r="I112" s="3"/>
    </row>
    <row r="113" spans="1:14" ht="12.75">
      <c r="A113" s="71" t="s">
        <v>103</v>
      </c>
      <c r="B113" s="71"/>
      <c r="C113" s="71"/>
      <c r="D113" s="71"/>
      <c r="E113" s="71"/>
      <c r="F113" s="71"/>
      <c r="G113" s="71"/>
      <c r="I113" s="3"/>
      <c r="N113" s="12"/>
    </row>
    <row r="114" spans="1:13" ht="12.75">
      <c r="A114" t="s">
        <v>104</v>
      </c>
      <c r="C114" s="72" t="s">
        <v>105</v>
      </c>
      <c r="D114" s="72"/>
      <c r="E114" s="72"/>
      <c r="F114" s="72"/>
      <c r="G114" s="72"/>
      <c r="H114" s="1" t="s">
        <v>106</v>
      </c>
      <c r="I114" s="3">
        <v>128.3</v>
      </c>
      <c r="L114" s="2">
        <f>I114*J114</f>
        <v>0</v>
      </c>
      <c r="M114" s="2">
        <f>I114*K114</f>
        <v>0</v>
      </c>
    </row>
    <row r="115" spans="3:9" ht="12.75">
      <c r="C115" s="41"/>
      <c r="D115" s="41"/>
      <c r="E115" s="41"/>
      <c r="F115" s="41"/>
      <c r="G115" s="41"/>
      <c r="I115" s="3"/>
    </row>
    <row r="116" spans="1:13" ht="12.75">
      <c r="A116" t="s">
        <v>107</v>
      </c>
      <c r="C116" s="72" t="s">
        <v>108</v>
      </c>
      <c r="D116" s="72"/>
      <c r="E116" s="72"/>
      <c r="F116" s="72"/>
      <c r="G116" s="72"/>
      <c r="H116" s="1" t="s">
        <v>106</v>
      </c>
      <c r="I116" s="3">
        <v>7.5</v>
      </c>
      <c r="L116" s="2">
        <f>I116*J116</f>
        <v>0</v>
      </c>
      <c r="M116" s="2">
        <f>I116*K116</f>
        <v>0</v>
      </c>
    </row>
    <row r="117" spans="3:9" ht="12.75">
      <c r="C117" s="41"/>
      <c r="D117" s="41"/>
      <c r="E117" s="41"/>
      <c r="F117" s="41"/>
      <c r="G117" s="41"/>
      <c r="I117" s="3"/>
    </row>
    <row r="118" spans="1:13" ht="12.75">
      <c r="A118" t="s">
        <v>109</v>
      </c>
      <c r="C118" s="72" t="s">
        <v>110</v>
      </c>
      <c r="D118" s="72"/>
      <c r="E118" s="72"/>
      <c r="F118" s="72"/>
      <c r="G118" s="72"/>
      <c r="H118" s="1" t="s">
        <v>56</v>
      </c>
      <c r="I118" s="3">
        <v>6</v>
      </c>
      <c r="L118" s="2">
        <f>I118*J118</f>
        <v>0</v>
      </c>
      <c r="M118" s="2">
        <f>I118*K118</f>
        <v>0</v>
      </c>
    </row>
    <row r="119" spans="3:9" ht="12.75">
      <c r="C119" s="41"/>
      <c r="D119" s="41"/>
      <c r="E119" s="41"/>
      <c r="F119" s="41"/>
      <c r="G119" s="41"/>
      <c r="I119" s="3"/>
    </row>
    <row r="120" spans="1:13" ht="12.75">
      <c r="A120" t="s">
        <v>111</v>
      </c>
      <c r="C120" s="72" t="s">
        <v>112</v>
      </c>
      <c r="D120" s="72"/>
      <c r="E120" s="72"/>
      <c r="F120" s="72"/>
      <c r="G120" s="72"/>
      <c r="H120" s="1" t="s">
        <v>56</v>
      </c>
      <c r="I120" s="3">
        <v>6</v>
      </c>
      <c r="L120" s="2">
        <f>I120*J120</f>
        <v>0</v>
      </c>
      <c r="M120" s="2">
        <f>I120*K120</f>
        <v>0</v>
      </c>
    </row>
    <row r="121" spans="3:9" ht="12.75">
      <c r="C121" s="41"/>
      <c r="D121" s="41"/>
      <c r="E121" s="41"/>
      <c r="F121" s="41"/>
      <c r="G121" s="41"/>
      <c r="I121" s="3"/>
    </row>
    <row r="122" spans="1:13" ht="12.75">
      <c r="A122" t="s">
        <v>113</v>
      </c>
      <c r="C122" s="72" t="s">
        <v>114</v>
      </c>
      <c r="D122" s="72"/>
      <c r="E122" s="72"/>
      <c r="F122" s="72"/>
      <c r="G122" s="72"/>
      <c r="H122" s="1" t="s">
        <v>56</v>
      </c>
      <c r="I122" s="3">
        <v>11</v>
      </c>
      <c r="L122" s="2">
        <f>I122*J122</f>
        <v>0</v>
      </c>
      <c r="M122" s="2">
        <f>I122*K122</f>
        <v>0</v>
      </c>
    </row>
    <row r="123" spans="3:9" ht="12.75">
      <c r="C123" s="41"/>
      <c r="D123" s="41"/>
      <c r="E123" s="41"/>
      <c r="F123" s="41"/>
      <c r="G123" s="41"/>
      <c r="I123" s="3"/>
    </row>
    <row r="124" spans="1:14" ht="12.75">
      <c r="A124" s="74" t="s">
        <v>115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12">
        <f>SUM(L114:L123)</f>
        <v>0</v>
      </c>
      <c r="M124" s="12">
        <f>SUM(M114:M123)</f>
        <v>0</v>
      </c>
      <c r="N124" s="12">
        <f>SUM(L124:M124)</f>
        <v>0</v>
      </c>
    </row>
    <row r="125" spans="1:14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12"/>
      <c r="M125" s="12"/>
      <c r="N125" s="12"/>
    </row>
    <row r="126" spans="1:14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N126" s="12"/>
    </row>
    <row r="127" spans="1:14" ht="12.75">
      <c r="A127" s="71" t="s">
        <v>116</v>
      </c>
      <c r="B127" s="71"/>
      <c r="C127" s="71"/>
      <c r="D127" s="71"/>
      <c r="E127" s="71"/>
      <c r="F127" s="71"/>
      <c r="G127" s="71"/>
      <c r="I127" s="3"/>
      <c r="N127" s="12"/>
    </row>
    <row r="128" spans="1:13" ht="12.75">
      <c r="A128" t="s">
        <v>117</v>
      </c>
      <c r="C128" s="73" t="s">
        <v>118</v>
      </c>
      <c r="D128" s="73"/>
      <c r="E128" s="73"/>
      <c r="F128" s="73"/>
      <c r="G128" s="73"/>
      <c r="H128" s="49" t="s">
        <v>56</v>
      </c>
      <c r="I128" s="46">
        <v>4</v>
      </c>
      <c r="J128" s="50"/>
      <c r="K128" s="46"/>
      <c r="L128" s="2">
        <f>I128*J128</f>
        <v>0</v>
      </c>
      <c r="M128" s="2">
        <f>I128*K128</f>
        <v>0</v>
      </c>
    </row>
    <row r="129" spans="1:14" ht="12.75">
      <c r="A129" s="45"/>
      <c r="B129" s="45"/>
      <c r="C129" s="45"/>
      <c r="D129" s="45"/>
      <c r="E129" s="45"/>
      <c r="F129" s="45"/>
      <c r="G129" s="45"/>
      <c r="I129" s="3"/>
      <c r="N129" s="12"/>
    </row>
    <row r="130" spans="1:14" ht="12.75">
      <c r="A130" s="74" t="s">
        <v>119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12">
        <f>SUM(L128:L129)</f>
        <v>0</v>
      </c>
      <c r="M130" s="12">
        <f>SUM(M128:M129)</f>
        <v>0</v>
      </c>
      <c r="N130" s="12">
        <f>SUM(L130:M130)</f>
        <v>0</v>
      </c>
    </row>
    <row r="131" spans="1:14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12"/>
      <c r="M131" s="12"/>
      <c r="N131" s="12"/>
    </row>
    <row r="132" spans="1:14" ht="12.75">
      <c r="A132" s="51"/>
      <c r="B132" s="51"/>
      <c r="C132" s="75" t="s">
        <v>120</v>
      </c>
      <c r="D132" s="75"/>
      <c r="E132" s="75"/>
      <c r="F132" s="75"/>
      <c r="G132" s="75"/>
      <c r="H132" s="51"/>
      <c r="I132" s="51"/>
      <c r="J132" s="51"/>
      <c r="K132" s="51"/>
      <c r="L132" s="12">
        <f>SUM(L130,L124,L88,L110,L61)</f>
        <v>0</v>
      </c>
      <c r="M132" s="12"/>
      <c r="N132" s="12"/>
    </row>
    <row r="133" spans="1:14" ht="12.75">
      <c r="A133" s="51"/>
      <c r="B133" s="51"/>
      <c r="C133" s="52"/>
      <c r="D133" s="52"/>
      <c r="E133" s="52"/>
      <c r="F133" s="52"/>
      <c r="G133" s="52"/>
      <c r="H133" s="51"/>
      <c r="I133" s="51"/>
      <c r="J133" s="51"/>
      <c r="K133" s="51"/>
      <c r="L133" s="12"/>
      <c r="M133" s="12"/>
      <c r="N133" s="12"/>
    </row>
    <row r="134" spans="1:14" ht="12" customHeight="1">
      <c r="A134" s="25" t="s">
        <v>121</v>
      </c>
      <c r="B134" s="51"/>
      <c r="C134" s="72" t="s">
        <v>122</v>
      </c>
      <c r="D134" s="72"/>
      <c r="E134" s="72"/>
      <c r="F134" s="72"/>
      <c r="G134" s="72"/>
      <c r="H134" s="37" t="s">
        <v>123</v>
      </c>
      <c r="I134" s="3">
        <v>5</v>
      </c>
      <c r="J134" s="51"/>
      <c r="K134" s="51"/>
      <c r="L134" s="2">
        <f>L110*0.05</f>
        <v>0</v>
      </c>
      <c r="M134" s="12"/>
      <c r="N134" s="12"/>
    </row>
    <row r="135" spans="1:14" ht="12" customHeight="1">
      <c r="A135" s="25"/>
      <c r="B135" s="51"/>
      <c r="C135" s="41"/>
      <c r="D135" s="41"/>
      <c r="E135" s="41"/>
      <c r="F135" s="41"/>
      <c r="G135" s="41"/>
      <c r="H135" s="37"/>
      <c r="I135" s="3"/>
      <c r="J135" s="51"/>
      <c r="K135" s="51"/>
      <c r="M135" s="12"/>
      <c r="N135" s="12"/>
    </row>
    <row r="136" spans="1:14" ht="12.75">
      <c r="A136" s="25" t="s">
        <v>124</v>
      </c>
      <c r="C136" s="72" t="s">
        <v>125</v>
      </c>
      <c r="D136" s="72"/>
      <c r="E136" s="72"/>
      <c r="F136" s="72"/>
      <c r="G136" s="72"/>
      <c r="H136" s="53" t="s">
        <v>123</v>
      </c>
      <c r="I136" s="3">
        <v>3</v>
      </c>
      <c r="L136" s="2">
        <f>L132*0.03</f>
        <v>0</v>
      </c>
      <c r="N136" s="20"/>
    </row>
    <row r="137" spans="1:14" ht="12.75">
      <c r="A137" s="25"/>
      <c r="C137" s="41"/>
      <c r="D137" s="41"/>
      <c r="E137" s="41"/>
      <c r="F137" s="41"/>
      <c r="G137" s="41"/>
      <c r="H137" s="54"/>
      <c r="I137" s="3"/>
      <c r="N137" s="20"/>
    </row>
    <row r="138" spans="1:14" ht="15.75">
      <c r="A138" s="67" t="s">
        <v>126</v>
      </c>
      <c r="B138" s="67"/>
      <c r="C138" s="67"/>
      <c r="D138" s="67"/>
      <c r="E138" s="67"/>
      <c r="F138" s="67"/>
      <c r="G138" s="67"/>
      <c r="H138" s="26"/>
      <c r="I138" s="27"/>
      <c r="J138" s="28"/>
      <c r="K138" s="27"/>
      <c r="L138" s="29">
        <f>SUM(L132:L136)</f>
        <v>0</v>
      </c>
      <c r="M138" s="29">
        <f>SUM(M130,M124,M88,M110,M61)</f>
        <v>0</v>
      </c>
      <c r="N138" s="55">
        <f>SUM(L138:M138)</f>
        <v>0</v>
      </c>
    </row>
    <row r="139" spans="1:14" ht="12.75">
      <c r="A139" s="25"/>
      <c r="C139" s="41"/>
      <c r="D139" s="41"/>
      <c r="E139" s="41"/>
      <c r="F139" s="41"/>
      <c r="G139" s="41"/>
      <c r="H139" s="54"/>
      <c r="I139" s="3"/>
      <c r="N139" s="20"/>
    </row>
    <row r="140" spans="1:14" ht="12.75">
      <c r="A140" s="25"/>
      <c r="C140" s="41"/>
      <c r="D140" s="41"/>
      <c r="E140" s="41"/>
      <c r="F140" s="41"/>
      <c r="G140" s="41"/>
      <c r="H140" s="54"/>
      <c r="I140" s="3"/>
      <c r="N140" s="20"/>
    </row>
    <row r="141" spans="1:14" ht="12.75">
      <c r="A141" s="1" t="s">
        <v>14</v>
      </c>
      <c r="B141" s="1"/>
      <c r="C141" s="63" t="s">
        <v>15</v>
      </c>
      <c r="D141" s="63"/>
      <c r="E141" s="63"/>
      <c r="F141" s="63"/>
      <c r="G141" s="63"/>
      <c r="H141" s="1" t="s">
        <v>16</v>
      </c>
      <c r="I141" s="1" t="s">
        <v>17</v>
      </c>
      <c r="J141" s="64" t="s">
        <v>18</v>
      </c>
      <c r="K141" s="64"/>
      <c r="L141" s="65" t="s">
        <v>19</v>
      </c>
      <c r="M141" s="65"/>
      <c r="N141" s="1" t="s">
        <v>20</v>
      </c>
    </row>
    <row r="142" spans="10:13" ht="12.75">
      <c r="J142" s="16" t="s">
        <v>21</v>
      </c>
      <c r="K142" s="17" t="s">
        <v>22</v>
      </c>
      <c r="L142" s="18" t="s">
        <v>21</v>
      </c>
      <c r="M142" s="18" t="s">
        <v>22</v>
      </c>
    </row>
    <row r="143" spans="1:14" ht="12.75">
      <c r="A143" s="25"/>
      <c r="C143" s="41"/>
      <c r="D143" s="41"/>
      <c r="E143" s="41"/>
      <c r="F143" s="41"/>
      <c r="G143" s="41"/>
      <c r="H143" s="54"/>
      <c r="I143" s="3"/>
      <c r="N143" s="20"/>
    </row>
    <row r="144" spans="1:5" ht="15.75">
      <c r="A144" s="70" t="s">
        <v>127</v>
      </c>
      <c r="B144" s="70"/>
      <c r="C144" s="70"/>
      <c r="D144" s="70"/>
      <c r="E144" s="70"/>
    </row>
    <row r="145" spans="1:14" ht="12.75">
      <c r="A145" s="76"/>
      <c r="B145" s="76"/>
      <c r="C145" s="76"/>
      <c r="D145" s="76"/>
      <c r="E145" s="76"/>
      <c r="F145" s="76"/>
      <c r="G145" s="76"/>
      <c r="I145" s="3"/>
      <c r="N145" s="12"/>
    </row>
    <row r="146" spans="1:13" ht="12.75">
      <c r="A146" t="s">
        <v>128</v>
      </c>
      <c r="C146" s="72" t="s">
        <v>129</v>
      </c>
      <c r="D146" s="72"/>
      <c r="E146" s="72"/>
      <c r="F146" s="72"/>
      <c r="G146" s="72"/>
      <c r="H146" s="1" t="s">
        <v>87</v>
      </c>
      <c r="I146" s="3">
        <v>1250</v>
      </c>
      <c r="M146" s="2">
        <f>I146*K146</f>
        <v>0</v>
      </c>
    </row>
    <row r="147" spans="3:9" ht="12.75">
      <c r="C147" s="41"/>
      <c r="D147" s="41"/>
      <c r="E147" s="41"/>
      <c r="F147" s="41"/>
      <c r="G147" s="41"/>
      <c r="I147" s="3"/>
    </row>
    <row r="148" spans="1:13" ht="12.75">
      <c r="A148" t="s">
        <v>130</v>
      </c>
      <c r="C148" s="72" t="s">
        <v>131</v>
      </c>
      <c r="D148" s="72"/>
      <c r="E148" s="72"/>
      <c r="F148" s="72"/>
      <c r="G148" s="72"/>
      <c r="H148" s="1" t="s">
        <v>87</v>
      </c>
      <c r="I148" s="3">
        <v>225</v>
      </c>
      <c r="M148" s="2">
        <f>I148*K148</f>
        <v>0</v>
      </c>
    </row>
    <row r="149" spans="3:9" ht="12.75">
      <c r="C149" s="41"/>
      <c r="D149" s="41"/>
      <c r="E149" s="41"/>
      <c r="F149" s="41"/>
      <c r="G149" s="41"/>
      <c r="I149" s="3"/>
    </row>
    <row r="150" spans="1:13" ht="12.75">
      <c r="A150" t="s">
        <v>132</v>
      </c>
      <c r="C150" s="72" t="s">
        <v>133</v>
      </c>
      <c r="D150" s="72"/>
      <c r="E150" s="72"/>
      <c r="F150" s="72"/>
      <c r="G150" s="72"/>
      <c r="H150" s="1" t="s">
        <v>87</v>
      </c>
      <c r="I150" s="3">
        <v>65</v>
      </c>
      <c r="M150" s="2">
        <f>I150*K150</f>
        <v>0</v>
      </c>
    </row>
    <row r="151" spans="3:9" ht="12.75">
      <c r="C151" s="41"/>
      <c r="D151" s="41"/>
      <c r="E151" s="41"/>
      <c r="F151" s="41"/>
      <c r="G151" s="41"/>
      <c r="I151" s="3"/>
    </row>
    <row r="152" spans="1:13" ht="12.75">
      <c r="A152" t="s">
        <v>134</v>
      </c>
      <c r="C152" s="72" t="s">
        <v>135</v>
      </c>
      <c r="D152" s="72"/>
      <c r="E152" s="72"/>
      <c r="F152" s="72"/>
      <c r="G152" s="72"/>
      <c r="H152" s="1" t="s">
        <v>87</v>
      </c>
      <c r="I152" s="3">
        <v>120</v>
      </c>
      <c r="M152" s="2">
        <f>I152*K152</f>
        <v>0</v>
      </c>
    </row>
    <row r="153" spans="3:9" ht="12.75">
      <c r="C153" s="41"/>
      <c r="D153" s="41"/>
      <c r="E153" s="41"/>
      <c r="F153" s="41"/>
      <c r="G153" s="41"/>
      <c r="I153" s="3"/>
    </row>
    <row r="154" spans="1:13" ht="12.75">
      <c r="A154" t="s">
        <v>136</v>
      </c>
      <c r="C154" s="72" t="s">
        <v>137</v>
      </c>
      <c r="D154" s="72"/>
      <c r="E154" s="72"/>
      <c r="F154" s="72"/>
      <c r="G154" s="72"/>
      <c r="H154" s="1" t="s">
        <v>87</v>
      </c>
      <c r="I154" s="3">
        <v>10</v>
      </c>
      <c r="M154" s="2">
        <f>I154*K154</f>
        <v>0</v>
      </c>
    </row>
    <row r="155" spans="3:9" ht="12.75">
      <c r="C155" s="41"/>
      <c r="D155" s="41"/>
      <c r="E155" s="41"/>
      <c r="F155" s="41"/>
      <c r="G155" s="41"/>
      <c r="I155" s="3"/>
    </row>
    <row r="156" spans="1:13" ht="12.75">
      <c r="A156" t="s">
        <v>138</v>
      </c>
      <c r="C156" s="72" t="s">
        <v>139</v>
      </c>
      <c r="D156" s="72"/>
      <c r="E156" s="72"/>
      <c r="F156" s="72"/>
      <c r="G156" s="72"/>
      <c r="H156" s="1" t="s">
        <v>87</v>
      </c>
      <c r="I156" s="3">
        <v>185</v>
      </c>
      <c r="M156" s="2">
        <f>I156*K156</f>
        <v>0</v>
      </c>
    </row>
    <row r="157" spans="3:9" ht="12.75">
      <c r="C157" s="41"/>
      <c r="D157" s="41"/>
      <c r="E157" s="41"/>
      <c r="F157" s="41"/>
      <c r="G157" s="41"/>
      <c r="I157" s="3"/>
    </row>
    <row r="158" spans="1:13" ht="12.75">
      <c r="A158" t="s">
        <v>140</v>
      </c>
      <c r="C158" s="72" t="s">
        <v>141</v>
      </c>
      <c r="D158" s="72"/>
      <c r="E158" s="72"/>
      <c r="F158" s="72"/>
      <c r="G158" s="72"/>
      <c r="H158" s="1" t="s">
        <v>87</v>
      </c>
      <c r="I158" s="3">
        <v>10</v>
      </c>
      <c r="M158" s="2">
        <f>I158*K158</f>
        <v>0</v>
      </c>
    </row>
    <row r="159" spans="3:9" ht="12.75">
      <c r="C159" s="41"/>
      <c r="D159" s="41"/>
      <c r="E159" s="41"/>
      <c r="F159" s="41"/>
      <c r="G159" s="41"/>
      <c r="I159" s="3"/>
    </row>
    <row r="160" spans="1:13" ht="12.75">
      <c r="A160" t="s">
        <v>142</v>
      </c>
      <c r="C160" s="41" t="s">
        <v>143</v>
      </c>
      <c r="D160" s="41"/>
      <c r="E160" s="41"/>
      <c r="F160" s="41"/>
      <c r="G160" s="41"/>
      <c r="H160" s="1" t="s">
        <v>87</v>
      </c>
      <c r="I160" s="3">
        <v>30</v>
      </c>
      <c r="M160" s="2">
        <f>I160*K160</f>
        <v>0</v>
      </c>
    </row>
    <row r="161" spans="3:9" ht="12.75">
      <c r="C161" s="41"/>
      <c r="D161" s="41"/>
      <c r="E161" s="41"/>
      <c r="F161" s="41"/>
      <c r="G161" s="41"/>
      <c r="I161" s="3"/>
    </row>
    <row r="162" spans="1:13" ht="14.25">
      <c r="A162" t="s">
        <v>144</v>
      </c>
      <c r="C162" s="41" t="s">
        <v>145</v>
      </c>
      <c r="D162" s="41"/>
      <c r="E162" s="41"/>
      <c r="F162" s="41"/>
      <c r="G162" s="41"/>
      <c r="H162" s="1" t="s">
        <v>146</v>
      </c>
      <c r="I162" s="3">
        <v>15</v>
      </c>
      <c r="M162" s="2">
        <f>I162*K162</f>
        <v>0</v>
      </c>
    </row>
    <row r="163" spans="3:9" ht="12.75">
      <c r="C163" s="41"/>
      <c r="D163" s="41"/>
      <c r="E163" s="41"/>
      <c r="F163" s="41"/>
      <c r="G163" s="41"/>
      <c r="I163" s="3"/>
    </row>
    <row r="164" spans="1:13" ht="14.25">
      <c r="A164" t="s">
        <v>147</v>
      </c>
      <c r="C164" s="41" t="s">
        <v>148</v>
      </c>
      <c r="D164" s="41"/>
      <c r="E164" s="41"/>
      <c r="F164" s="41"/>
      <c r="G164" s="41"/>
      <c r="H164" s="1" t="s">
        <v>146</v>
      </c>
      <c r="I164" s="3">
        <v>1</v>
      </c>
      <c r="M164" s="2">
        <f>I164*K164</f>
        <v>0</v>
      </c>
    </row>
    <row r="165" spans="3:9" ht="12.75">
      <c r="C165" s="41"/>
      <c r="D165" s="41"/>
      <c r="E165" s="41"/>
      <c r="F165" s="41"/>
      <c r="G165" s="41"/>
      <c r="I165" s="3"/>
    </row>
    <row r="166" spans="1:13" ht="12.75">
      <c r="A166" t="s">
        <v>149</v>
      </c>
      <c r="C166" s="72" t="s">
        <v>150</v>
      </c>
      <c r="D166" s="72"/>
      <c r="E166" s="72"/>
      <c r="F166" s="72"/>
      <c r="G166" s="72"/>
      <c r="H166" s="1" t="s">
        <v>87</v>
      </c>
      <c r="I166" s="56">
        <v>135</v>
      </c>
      <c r="M166" s="2">
        <f>I166*K166</f>
        <v>0</v>
      </c>
    </row>
    <row r="167" spans="3:9" ht="12.75">
      <c r="C167" s="41"/>
      <c r="D167" s="41"/>
      <c r="E167" s="41"/>
      <c r="F167" s="41"/>
      <c r="G167" s="41"/>
      <c r="I167" s="56"/>
    </row>
    <row r="168" spans="1:13" ht="12.75">
      <c r="A168" t="s">
        <v>151</v>
      </c>
      <c r="C168" s="72" t="s">
        <v>152</v>
      </c>
      <c r="D168" s="72"/>
      <c r="E168" s="72"/>
      <c r="F168" s="72"/>
      <c r="G168" s="72"/>
      <c r="H168" s="1" t="s">
        <v>56</v>
      </c>
      <c r="I168" s="3">
        <v>65</v>
      </c>
      <c r="L168" s="2">
        <f>I168*J168</f>
        <v>0</v>
      </c>
      <c r="M168" s="2">
        <f>I168*K168</f>
        <v>0</v>
      </c>
    </row>
    <row r="169" spans="3:9" ht="12.75">
      <c r="C169" s="41"/>
      <c r="D169" s="41"/>
      <c r="E169" s="41"/>
      <c r="F169" s="41"/>
      <c r="G169" s="41"/>
      <c r="I169" s="3"/>
    </row>
    <row r="170" spans="1:13" ht="12.75">
      <c r="A170" t="s">
        <v>153</v>
      </c>
      <c r="C170" s="72" t="s">
        <v>154</v>
      </c>
      <c r="D170" s="72"/>
      <c r="E170" s="72"/>
      <c r="F170" s="72"/>
      <c r="G170" s="72"/>
      <c r="H170" s="1" t="s">
        <v>87</v>
      </c>
      <c r="I170" s="3">
        <v>120</v>
      </c>
      <c r="L170" s="2">
        <f>I170*J170</f>
        <v>0</v>
      </c>
      <c r="M170" s="2">
        <f>I170*K170</f>
        <v>0</v>
      </c>
    </row>
    <row r="171" spans="3:9" ht="12.75">
      <c r="C171" s="41"/>
      <c r="D171" s="41"/>
      <c r="E171" s="41"/>
      <c r="F171" s="41"/>
      <c r="G171" s="41"/>
      <c r="I171" s="3"/>
    </row>
    <row r="172" spans="1:13" ht="12.75">
      <c r="A172" t="s">
        <v>155</v>
      </c>
      <c r="C172" s="72" t="s">
        <v>156</v>
      </c>
      <c r="D172" s="72"/>
      <c r="E172" s="72"/>
      <c r="F172" s="72"/>
      <c r="G172" s="72"/>
      <c r="H172" s="1" t="s">
        <v>87</v>
      </c>
      <c r="I172" s="3">
        <v>10</v>
      </c>
      <c r="L172" s="2">
        <f>I172*J172</f>
        <v>0</v>
      </c>
      <c r="M172" s="2">
        <f>I172*K172</f>
        <v>0</v>
      </c>
    </row>
    <row r="173" spans="3:9" ht="12.75">
      <c r="C173" s="41"/>
      <c r="D173" s="41"/>
      <c r="E173" s="41"/>
      <c r="F173" s="41"/>
      <c r="G173" s="41"/>
      <c r="I173" s="3"/>
    </row>
    <row r="174" spans="1:13" ht="12.75">
      <c r="A174" t="s">
        <v>157</v>
      </c>
      <c r="C174" s="41" t="s">
        <v>158</v>
      </c>
      <c r="D174" s="41"/>
      <c r="E174" s="41"/>
      <c r="F174" s="41"/>
      <c r="G174" s="41"/>
      <c r="H174" s="1" t="s">
        <v>87</v>
      </c>
      <c r="I174" s="3">
        <v>120</v>
      </c>
      <c r="L174" s="2">
        <f>I174*J174</f>
        <v>0</v>
      </c>
      <c r="M174" s="2">
        <f>I174*K174</f>
        <v>0</v>
      </c>
    </row>
    <row r="175" spans="3:9" ht="12.75">
      <c r="C175" s="41"/>
      <c r="D175" s="41"/>
      <c r="E175" s="41"/>
      <c r="F175" s="41"/>
      <c r="G175" s="41"/>
      <c r="I175" s="3"/>
    </row>
    <row r="176" spans="1:13" ht="14.25">
      <c r="A176" t="s">
        <v>159</v>
      </c>
      <c r="C176" s="72" t="s">
        <v>160</v>
      </c>
      <c r="D176" s="72"/>
      <c r="E176" s="72"/>
      <c r="F176" s="72"/>
      <c r="G176" s="72"/>
      <c r="H176" s="1" t="s">
        <v>161</v>
      </c>
      <c r="I176" s="3">
        <v>69.8</v>
      </c>
      <c r="M176" s="2">
        <f>I176*K176</f>
        <v>0</v>
      </c>
    </row>
    <row r="177" spans="3:9" ht="12.75">
      <c r="C177" s="41"/>
      <c r="D177" s="41"/>
      <c r="E177" s="41"/>
      <c r="F177" s="41"/>
      <c r="G177" s="41"/>
      <c r="I177" s="3"/>
    </row>
    <row r="178" spans="1:13" ht="14.25">
      <c r="A178" t="s">
        <v>162</v>
      </c>
      <c r="C178" s="41" t="s">
        <v>163</v>
      </c>
      <c r="D178" s="41"/>
      <c r="E178" s="41"/>
      <c r="F178" s="41"/>
      <c r="G178" s="41"/>
      <c r="H178" s="1" t="s">
        <v>146</v>
      </c>
      <c r="I178" s="3">
        <v>14</v>
      </c>
      <c r="M178" s="2">
        <f>I178*K178</f>
        <v>0</v>
      </c>
    </row>
    <row r="179" spans="3:9" ht="12.75">
      <c r="C179" s="41"/>
      <c r="D179" s="41"/>
      <c r="E179" s="41"/>
      <c r="F179" s="41"/>
      <c r="G179" s="41"/>
      <c r="I179" s="3"/>
    </row>
    <row r="180" spans="1:13" ht="12.75">
      <c r="A180" t="s">
        <v>164</v>
      </c>
      <c r="C180" s="72" t="s">
        <v>165</v>
      </c>
      <c r="D180" s="72"/>
      <c r="E180" s="72"/>
      <c r="F180" s="72"/>
      <c r="G180" s="72"/>
      <c r="H180" s="1" t="s">
        <v>56</v>
      </c>
      <c r="I180" s="3">
        <v>4</v>
      </c>
      <c r="M180" s="2">
        <f>I180*K180</f>
        <v>0</v>
      </c>
    </row>
    <row r="181" spans="3:9" ht="12.75">
      <c r="C181" s="41"/>
      <c r="D181" s="41"/>
      <c r="E181" s="41"/>
      <c r="F181" s="41"/>
      <c r="G181" s="41"/>
      <c r="I181" s="3"/>
    </row>
    <row r="182" spans="1:13" ht="12.75">
      <c r="A182" t="s">
        <v>166</v>
      </c>
      <c r="C182" s="41" t="s">
        <v>167</v>
      </c>
      <c r="D182" s="41"/>
      <c r="E182" s="41"/>
      <c r="F182" s="41"/>
      <c r="G182" s="41"/>
      <c r="H182" s="1" t="s">
        <v>56</v>
      </c>
      <c r="I182" s="3">
        <v>2</v>
      </c>
      <c r="M182" s="2">
        <f>I182*K182</f>
        <v>0</v>
      </c>
    </row>
    <row r="183" spans="3:9" ht="12.75">
      <c r="C183" s="41"/>
      <c r="D183" s="41"/>
      <c r="E183" s="41"/>
      <c r="F183" s="41"/>
      <c r="G183" s="41"/>
      <c r="I183" s="3"/>
    </row>
    <row r="184" spans="1:14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12"/>
      <c r="M184" s="12"/>
      <c r="N184" s="12"/>
    </row>
    <row r="185" spans="1:14" ht="15.75">
      <c r="A185" s="67" t="s">
        <v>168</v>
      </c>
      <c r="B185" s="67"/>
      <c r="C185" s="67"/>
      <c r="D185" s="67"/>
      <c r="E185" s="67"/>
      <c r="F185" s="67"/>
      <c r="G185" s="67"/>
      <c r="H185" s="26"/>
      <c r="I185" s="27"/>
      <c r="J185" s="28"/>
      <c r="K185" s="27"/>
      <c r="L185" s="29">
        <f>SUM(L146:L183)</f>
        <v>0</v>
      </c>
      <c r="M185" s="29">
        <f>SUM(M146:M183)</f>
        <v>0</v>
      </c>
      <c r="N185" s="55">
        <f>SUM(L185:M185)</f>
        <v>0</v>
      </c>
    </row>
    <row r="186" spans="1:14" s="57" customFormat="1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</row>
    <row r="187" spans="1:14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4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  <row r="189" spans="1:14" ht="12.75">
      <c r="A189" s="1" t="s">
        <v>14</v>
      </c>
      <c r="B189" s="1"/>
      <c r="C189" s="63" t="s">
        <v>15</v>
      </c>
      <c r="D189" s="63"/>
      <c r="E189" s="63"/>
      <c r="F189" s="63"/>
      <c r="G189" s="63"/>
      <c r="H189" s="1" t="s">
        <v>16</v>
      </c>
      <c r="I189" s="1" t="s">
        <v>17</v>
      </c>
      <c r="J189" s="64" t="s">
        <v>18</v>
      </c>
      <c r="K189" s="64"/>
      <c r="L189" s="65" t="s">
        <v>19</v>
      </c>
      <c r="M189" s="65"/>
      <c r="N189" s="1" t="s">
        <v>20</v>
      </c>
    </row>
    <row r="190" spans="10:13" ht="12.75">
      <c r="J190" s="16" t="s">
        <v>21</v>
      </c>
      <c r="K190" s="17" t="s">
        <v>22</v>
      </c>
      <c r="L190" s="18" t="s">
        <v>21</v>
      </c>
      <c r="M190" s="18" t="s">
        <v>22</v>
      </c>
    </row>
    <row r="191" spans="1:14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1:5" ht="15.75">
      <c r="A192" s="70" t="s">
        <v>169</v>
      </c>
      <c r="B192" s="70"/>
      <c r="C192" s="70"/>
      <c r="D192" s="70"/>
      <c r="E192" s="70"/>
    </row>
    <row r="193" spans="1:13" ht="12.75">
      <c r="A193" t="s">
        <v>170</v>
      </c>
      <c r="C193" s="72" t="s">
        <v>171</v>
      </c>
      <c r="D193" s="72"/>
      <c r="E193" s="72"/>
      <c r="F193" s="72"/>
      <c r="G193" s="72"/>
      <c r="H193" s="1" t="s">
        <v>172</v>
      </c>
      <c r="I193" s="3">
        <v>3</v>
      </c>
      <c r="M193" s="2">
        <f>I193*K193</f>
        <v>0</v>
      </c>
    </row>
    <row r="194" spans="1:5" ht="15.75">
      <c r="A194" s="59"/>
      <c r="B194" s="59"/>
      <c r="C194" s="59"/>
      <c r="D194" s="59"/>
      <c r="E194" s="59"/>
    </row>
    <row r="195" spans="1:13" ht="12.75">
      <c r="A195" t="s">
        <v>173</v>
      </c>
      <c r="C195" s="72" t="s">
        <v>174</v>
      </c>
      <c r="D195" s="72"/>
      <c r="E195" s="72"/>
      <c r="F195" s="72"/>
      <c r="G195" s="72"/>
      <c r="H195" s="1" t="s">
        <v>172</v>
      </c>
      <c r="I195" s="3">
        <v>12</v>
      </c>
      <c r="M195" s="2">
        <f>I195*K195</f>
        <v>0</v>
      </c>
    </row>
    <row r="196" spans="3:9" ht="12.75">
      <c r="C196" s="41"/>
      <c r="D196" s="41"/>
      <c r="E196" s="41"/>
      <c r="F196" s="41"/>
      <c r="G196" s="41"/>
      <c r="I196" s="3"/>
    </row>
    <row r="197" spans="1:13" ht="12.75">
      <c r="A197" t="s">
        <v>175</v>
      </c>
      <c r="C197" s="41" t="s">
        <v>176</v>
      </c>
      <c r="D197" s="41"/>
      <c r="E197" s="41"/>
      <c r="F197" s="41"/>
      <c r="G197" s="41"/>
      <c r="H197" s="1" t="s">
        <v>123</v>
      </c>
      <c r="I197" s="3">
        <v>2.9</v>
      </c>
      <c r="M197" s="2">
        <f>(N16)*0.029</f>
        <v>0</v>
      </c>
    </row>
    <row r="198" spans="3:9" ht="12.75">
      <c r="C198" s="41"/>
      <c r="D198" s="41"/>
      <c r="E198" s="41"/>
      <c r="F198" s="41"/>
      <c r="G198" s="41" t="s">
        <v>177</v>
      </c>
      <c r="I198" s="3"/>
    </row>
    <row r="199" spans="3:9" ht="12.75">
      <c r="C199" s="41"/>
      <c r="D199" s="41"/>
      <c r="E199" s="41"/>
      <c r="F199" s="41"/>
      <c r="G199" s="41" t="s">
        <v>178</v>
      </c>
      <c r="I199" s="3"/>
    </row>
    <row r="200" spans="3:9" ht="12.75">
      <c r="C200" s="72"/>
      <c r="D200" s="72"/>
      <c r="E200" s="72"/>
      <c r="F200" s="72"/>
      <c r="G200" s="72"/>
      <c r="I200" s="3"/>
    </row>
    <row r="201" spans="1:14" ht="15.75">
      <c r="A201" s="67" t="s">
        <v>179</v>
      </c>
      <c r="B201" s="67"/>
      <c r="C201" s="67"/>
      <c r="D201" s="67"/>
      <c r="E201" s="67"/>
      <c r="F201" s="67"/>
      <c r="G201" s="67"/>
      <c r="H201" s="26"/>
      <c r="I201" s="27"/>
      <c r="J201" s="28"/>
      <c r="K201" s="27"/>
      <c r="L201" s="29"/>
      <c r="M201" s="29">
        <f>SUM(M193:M200)</f>
        <v>0</v>
      </c>
      <c r="N201" s="55">
        <f>SUM(L201:M201)</f>
        <v>0</v>
      </c>
    </row>
    <row r="202" spans="1:14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</row>
    <row r="203" spans="1:14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5" ht="15.75">
      <c r="A204" s="70" t="s">
        <v>180</v>
      </c>
      <c r="B204" s="70"/>
      <c r="C204" s="70"/>
      <c r="D204" s="70"/>
      <c r="E204" s="70"/>
    </row>
    <row r="205" spans="1:13" ht="12.75">
      <c r="A205" t="s">
        <v>181</v>
      </c>
      <c r="C205" s="72" t="s">
        <v>182</v>
      </c>
      <c r="D205" s="72"/>
      <c r="E205" s="72"/>
      <c r="F205" s="72"/>
      <c r="G205" s="72"/>
      <c r="H205" s="1" t="s">
        <v>87</v>
      </c>
      <c r="I205" s="3">
        <v>285</v>
      </c>
      <c r="M205" s="2">
        <f>I205*K205</f>
        <v>0</v>
      </c>
    </row>
    <row r="206" spans="3:9" ht="12.75">
      <c r="C206" s="41"/>
      <c r="D206" s="41"/>
      <c r="E206" s="41"/>
      <c r="F206" s="41"/>
      <c r="G206" s="41" t="s">
        <v>183</v>
      </c>
      <c r="I206" s="3"/>
    </row>
    <row r="207" spans="1:13" ht="12.75">
      <c r="A207" t="s">
        <v>184</v>
      </c>
      <c r="C207" s="72" t="s">
        <v>185</v>
      </c>
      <c r="D207" s="72"/>
      <c r="E207" s="72"/>
      <c r="F207" s="72"/>
      <c r="G207" s="72"/>
      <c r="H207" s="1" t="s">
        <v>56</v>
      </c>
      <c r="I207" s="3">
        <v>9</v>
      </c>
      <c r="M207" s="2">
        <f>I207*K207</f>
        <v>0</v>
      </c>
    </row>
    <row r="208" spans="3:9" ht="12.75">
      <c r="C208" s="41"/>
      <c r="D208" s="41"/>
      <c r="E208" s="41"/>
      <c r="F208" s="41"/>
      <c r="G208" s="41" t="s">
        <v>183</v>
      </c>
      <c r="I208" s="3"/>
    </row>
    <row r="209" spans="1:13" ht="12.75">
      <c r="A209" t="s">
        <v>186</v>
      </c>
      <c r="C209" s="72" t="s">
        <v>187</v>
      </c>
      <c r="D209" s="72"/>
      <c r="E209" s="72"/>
      <c r="F209" s="72"/>
      <c r="G209" s="72"/>
      <c r="H209" s="1" t="s">
        <v>172</v>
      </c>
      <c r="I209" s="3">
        <v>18</v>
      </c>
      <c r="K209" s="2"/>
      <c r="M209" s="2">
        <f>I209*K209</f>
        <v>0</v>
      </c>
    </row>
    <row r="210" spans="3:9" ht="12.75">
      <c r="C210" s="41"/>
      <c r="D210" s="41"/>
      <c r="E210" s="41"/>
      <c r="F210" s="41" t="s">
        <v>188</v>
      </c>
      <c r="G210" s="41"/>
      <c r="I210" s="3"/>
    </row>
    <row r="211" spans="3:9" ht="12.75">
      <c r="C211" s="72"/>
      <c r="D211" s="72"/>
      <c r="E211" s="72"/>
      <c r="F211" s="72"/>
      <c r="G211" s="72"/>
      <c r="I211" s="3"/>
    </row>
    <row r="212" spans="1:14" ht="15.75">
      <c r="A212" s="67" t="s">
        <v>189</v>
      </c>
      <c r="B212" s="67"/>
      <c r="C212" s="67"/>
      <c r="D212" s="67"/>
      <c r="E212" s="67"/>
      <c r="F212" s="67"/>
      <c r="G212" s="67"/>
      <c r="H212" s="26"/>
      <c r="I212" s="27"/>
      <c r="J212" s="28"/>
      <c r="K212" s="27"/>
      <c r="L212" s="29"/>
      <c r="M212" s="29">
        <f>SUM(M205:M211)</f>
        <v>0</v>
      </c>
      <c r="N212" s="55">
        <f>SUM(L212:M212)</f>
        <v>0</v>
      </c>
    </row>
  </sheetData>
  <sheetProtection selectLockedCells="1" selectUnlockedCells="1"/>
  <mergeCells count="94">
    <mergeCell ref="C209:G209"/>
    <mergeCell ref="C211:G211"/>
    <mergeCell ref="A212:G212"/>
    <mergeCell ref="C195:G195"/>
    <mergeCell ref="C200:G200"/>
    <mergeCell ref="A201:G201"/>
    <mergeCell ref="A204:E204"/>
    <mergeCell ref="C205:G205"/>
    <mergeCell ref="C207:G207"/>
    <mergeCell ref="A186:N186"/>
    <mergeCell ref="C189:G189"/>
    <mergeCell ref="J189:K189"/>
    <mergeCell ref="L189:M189"/>
    <mergeCell ref="A192:E192"/>
    <mergeCell ref="C193:G193"/>
    <mergeCell ref="C170:G170"/>
    <mergeCell ref="C172:G172"/>
    <mergeCell ref="C176:G176"/>
    <mergeCell ref="C180:G180"/>
    <mergeCell ref="A184:K184"/>
    <mergeCell ref="A185:G185"/>
    <mergeCell ref="C152:G152"/>
    <mergeCell ref="C154:G154"/>
    <mergeCell ref="C156:G156"/>
    <mergeCell ref="C158:G158"/>
    <mergeCell ref="C166:G166"/>
    <mergeCell ref="C168:G168"/>
    <mergeCell ref="L141:M141"/>
    <mergeCell ref="A144:E144"/>
    <mergeCell ref="A145:G145"/>
    <mergeCell ref="C146:G146"/>
    <mergeCell ref="C148:G148"/>
    <mergeCell ref="C150:G150"/>
    <mergeCell ref="A130:K130"/>
    <mergeCell ref="C132:G132"/>
    <mergeCell ref="C134:G134"/>
    <mergeCell ref="C136:G136"/>
    <mergeCell ref="A138:G138"/>
    <mergeCell ref="C141:G141"/>
    <mergeCell ref="J141:K141"/>
    <mergeCell ref="C118:G118"/>
    <mergeCell ref="C120:G120"/>
    <mergeCell ref="C122:G122"/>
    <mergeCell ref="A124:K124"/>
    <mergeCell ref="A127:G127"/>
    <mergeCell ref="C128:G128"/>
    <mergeCell ref="C104:G104"/>
    <mergeCell ref="C106:G106"/>
    <mergeCell ref="A110:K110"/>
    <mergeCell ref="A113:G113"/>
    <mergeCell ref="C114:G114"/>
    <mergeCell ref="C116:G116"/>
    <mergeCell ref="A93:G93"/>
    <mergeCell ref="C94:G94"/>
    <mergeCell ref="C96:G96"/>
    <mergeCell ref="C98:G98"/>
    <mergeCell ref="C100:G100"/>
    <mergeCell ref="C102:G102"/>
    <mergeCell ref="C81:G81"/>
    <mergeCell ref="A85:K85"/>
    <mergeCell ref="A88:K88"/>
    <mergeCell ref="C91:G91"/>
    <mergeCell ref="J91:K91"/>
    <mergeCell ref="L91:M91"/>
    <mergeCell ref="C71:G71"/>
    <mergeCell ref="C73:G73"/>
    <mergeCell ref="A75:K75"/>
    <mergeCell ref="A78:G78"/>
    <mergeCell ref="C79:G79"/>
    <mergeCell ref="C80:G80"/>
    <mergeCell ref="C57:G57"/>
    <mergeCell ref="C59:G59"/>
    <mergeCell ref="A61:K61"/>
    <mergeCell ref="A64:G64"/>
    <mergeCell ref="A66:G66"/>
    <mergeCell ref="C69:G69"/>
    <mergeCell ref="J46:K46"/>
    <mergeCell ref="L46:M46"/>
    <mergeCell ref="A49:E49"/>
    <mergeCell ref="A50:G50"/>
    <mergeCell ref="C51:G51"/>
    <mergeCell ref="C55:G55"/>
    <mergeCell ref="C20:F20"/>
    <mergeCell ref="C21:F21"/>
    <mergeCell ref="C23:F23"/>
    <mergeCell ref="A25:G25"/>
    <mergeCell ref="C26:F26"/>
    <mergeCell ref="C46:G46"/>
    <mergeCell ref="A1:N1"/>
    <mergeCell ref="A2:N2"/>
    <mergeCell ref="C12:G12"/>
    <mergeCell ref="J12:K12"/>
    <mergeCell ref="L12:M12"/>
    <mergeCell ref="C14:F1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64" r:id="rId1"/>
  <headerFooter alignWithMargins="0">
    <oddHeader>&amp;CIING. OLDŘICH DIVIŠ, 671 31 Únanov č. 144, projekty a revize el. zařízení,
kanc. Znojmo, Dobšická 3697/6 tel. : 515261450, 602950523, elektro.divis@volny.cz</oddHeader>
  </headerFooter>
  <rowBreaks count="4" manualBreakCount="4">
    <brk id="44" max="255" man="1"/>
    <brk id="89" max="255" man="1"/>
    <brk id="139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91"/>
  <sheetViews>
    <sheetView view="pageBreakPreview" zoomScale="90" zoomScaleNormal="90" zoomScaleSheetLayoutView="90" zoomScalePageLayoutView="0" workbookViewId="0" topLeftCell="A1">
      <selection activeCell="F24" sqref="F24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9.25390625" style="0" customWidth="1"/>
    <col min="4" max="6" width="9.00390625" style="0" customWidth="1"/>
    <col min="7" max="7" width="60.375" style="0" customWidth="1"/>
    <col min="8" max="8" width="6.00390625" style="1" customWidth="1"/>
    <col min="9" max="9" width="9.00390625" style="0" customWidth="1"/>
    <col min="10" max="10" width="10.875" style="2" customWidth="1"/>
    <col min="11" max="11" width="9.125" style="3" customWidth="1"/>
    <col min="12" max="12" width="13.25390625" style="2" customWidth="1"/>
    <col min="13" max="13" width="12.375" style="2" customWidth="1"/>
    <col min="14" max="14" width="18.00390625" style="0" customWidth="1"/>
    <col min="15" max="15" width="10.625" style="0" customWidth="1"/>
    <col min="16" max="16" width="11.75390625" style="0" customWidth="1"/>
  </cols>
  <sheetData>
    <row r="1" spans="1:14" ht="2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5"/>
      <c r="M3" s="5"/>
      <c r="N3" s="4"/>
    </row>
    <row r="5" spans="1:14" ht="15.75">
      <c r="A5" s="7"/>
      <c r="B5" s="7"/>
      <c r="C5" s="7"/>
      <c r="D5" s="7"/>
      <c r="E5" s="7"/>
      <c r="F5" s="7"/>
      <c r="G5" s="8"/>
      <c r="H5" s="9"/>
      <c r="I5" s="8"/>
      <c r="J5" s="10"/>
      <c r="K5" s="10"/>
      <c r="L5" s="11"/>
      <c r="M5" s="10"/>
      <c r="N5" s="12"/>
    </row>
    <row r="6" spans="1:13" ht="15.75">
      <c r="A6" s="7"/>
      <c r="B6" s="7"/>
      <c r="C6" s="7"/>
      <c r="D6" s="7"/>
      <c r="E6" s="7"/>
      <c r="F6" s="7"/>
      <c r="G6" s="8"/>
      <c r="H6" s="9"/>
      <c r="I6" s="8"/>
      <c r="J6" s="10"/>
      <c r="K6" s="13"/>
      <c r="M6" s="13"/>
    </row>
    <row r="7" spans="1:13" ht="15.75">
      <c r="A7" s="7"/>
      <c r="B7" s="7"/>
      <c r="C7" s="14"/>
      <c r="D7" s="7"/>
      <c r="E7" s="7"/>
      <c r="F7" s="7"/>
      <c r="G7" s="8"/>
      <c r="H7" s="9"/>
      <c r="I7" s="8"/>
      <c r="J7" s="10"/>
      <c r="K7" s="10"/>
      <c r="M7" s="10"/>
    </row>
    <row r="8" spans="1:13" ht="15.75">
      <c r="A8" s="7"/>
      <c r="B8" s="7"/>
      <c r="C8" s="7"/>
      <c r="D8" s="7"/>
      <c r="E8" s="7"/>
      <c r="F8" s="7"/>
      <c r="G8" s="8"/>
      <c r="H8" s="9"/>
      <c r="I8" s="8"/>
      <c r="J8" s="10"/>
      <c r="K8" s="10"/>
      <c r="M8"/>
    </row>
    <row r="9" spans="1:13" ht="15.75">
      <c r="A9" s="7"/>
      <c r="B9" s="7"/>
      <c r="C9" s="7"/>
      <c r="D9" s="7"/>
      <c r="E9" s="7"/>
      <c r="F9" s="7"/>
      <c r="G9" s="8"/>
      <c r="H9" s="9"/>
      <c r="I9" s="8"/>
      <c r="J9" s="10"/>
      <c r="K9" s="10"/>
      <c r="M9"/>
    </row>
    <row r="10" spans="1:12" ht="15.75">
      <c r="A10" s="7"/>
      <c r="B10" s="7"/>
      <c r="C10" s="15"/>
      <c r="D10" s="7"/>
      <c r="E10" s="8"/>
      <c r="F10" s="8"/>
      <c r="G10" s="8"/>
      <c r="H10" s="9"/>
      <c r="I10" s="8"/>
      <c r="J10" s="10"/>
      <c r="K10" s="11"/>
      <c r="L10" s="10"/>
    </row>
    <row r="11" spans="1:12" ht="15.75">
      <c r="A11" s="7"/>
      <c r="B11" s="7"/>
      <c r="C11" s="7"/>
      <c r="D11" s="7"/>
      <c r="E11" s="8"/>
      <c r="F11" s="8"/>
      <c r="G11" s="8"/>
      <c r="H11" s="9"/>
      <c r="I11" s="8"/>
      <c r="J11" s="10"/>
      <c r="K11" s="11"/>
      <c r="L11" s="10"/>
    </row>
    <row r="12" spans="1:14" ht="12.75">
      <c r="A12" s="1"/>
      <c r="B12" s="1"/>
      <c r="C12" s="63"/>
      <c r="D12" s="63"/>
      <c r="E12" s="63"/>
      <c r="F12" s="63"/>
      <c r="G12" s="63"/>
      <c r="I12" s="1"/>
      <c r="J12" s="64"/>
      <c r="K12" s="64"/>
      <c r="L12" s="65"/>
      <c r="M12" s="65"/>
      <c r="N12" s="1"/>
    </row>
    <row r="13" spans="10:13" ht="12.75">
      <c r="J13" s="16"/>
      <c r="K13" s="17"/>
      <c r="L13" s="18"/>
      <c r="M13" s="18"/>
    </row>
    <row r="14" spans="3:6" ht="15">
      <c r="C14" s="66"/>
      <c r="D14" s="66"/>
      <c r="E14" s="66"/>
      <c r="F14" s="66"/>
    </row>
    <row r="15" spans="3:6" ht="15">
      <c r="C15" s="19"/>
      <c r="D15" s="19"/>
      <c r="E15" s="19"/>
      <c r="F15" s="19"/>
    </row>
    <row r="16" spans="3:14" s="20" customFormat="1" ht="12.75">
      <c r="C16" s="21"/>
      <c r="D16" s="21"/>
      <c r="E16" s="21"/>
      <c r="F16" s="21"/>
      <c r="H16" s="22"/>
      <c r="J16" s="23"/>
      <c r="K16" s="24"/>
      <c r="L16" s="23"/>
      <c r="M16" s="23"/>
      <c r="N16" s="12"/>
    </row>
    <row r="17" spans="3:14" s="20" customFormat="1" ht="12.75">
      <c r="C17" s="25"/>
      <c r="D17" s="25"/>
      <c r="E17" s="25"/>
      <c r="F17" s="25"/>
      <c r="H17" s="22"/>
      <c r="J17" s="23"/>
      <c r="K17" s="24"/>
      <c r="L17" s="23"/>
      <c r="M17" s="23"/>
      <c r="N17" s="12"/>
    </row>
    <row r="18" spans="3:14" s="20" customFormat="1" ht="12.75">
      <c r="C18" s="21"/>
      <c r="D18" s="21"/>
      <c r="E18" s="21"/>
      <c r="F18" s="21"/>
      <c r="J18" s="23"/>
      <c r="K18" s="24"/>
      <c r="L18" s="23"/>
      <c r="M18" s="23"/>
      <c r="N18" s="12"/>
    </row>
    <row r="19" spans="3:14" s="20" customFormat="1" ht="12.75">
      <c r="C19" s="25"/>
      <c r="D19" s="25"/>
      <c r="E19" s="25"/>
      <c r="F19" s="25"/>
      <c r="J19" s="23"/>
      <c r="K19" s="24"/>
      <c r="L19" s="23"/>
      <c r="M19" s="23"/>
      <c r="N19" s="23"/>
    </row>
    <row r="20" spans="3:14" s="20" customFormat="1" ht="12.75">
      <c r="C20" s="69"/>
      <c r="D20" s="69"/>
      <c r="E20" s="69"/>
      <c r="F20" s="69"/>
      <c r="H20" s="37"/>
      <c r="J20" s="23"/>
      <c r="K20" s="24"/>
      <c r="L20" s="23"/>
      <c r="M20" s="23"/>
      <c r="N20" s="12"/>
    </row>
    <row r="21" spans="3:13" s="20" customFormat="1" ht="12.75">
      <c r="C21" s="69"/>
      <c r="D21" s="69"/>
      <c r="E21" s="69"/>
      <c r="F21" s="69"/>
      <c r="H21" s="22"/>
      <c r="J21" s="23"/>
      <c r="K21" s="24"/>
      <c r="L21" s="23"/>
      <c r="M21" s="23"/>
    </row>
    <row r="22" spans="3:14" s="20" customFormat="1" ht="12.75">
      <c r="C22" s="38"/>
      <c r="D22" s="38"/>
      <c r="E22" s="38"/>
      <c r="F22" s="38"/>
      <c r="H22" s="22"/>
      <c r="J22" s="23"/>
      <c r="K22" s="24"/>
      <c r="L22" s="39"/>
      <c r="M22" s="39"/>
      <c r="N22" s="12"/>
    </row>
    <row r="23" spans="3:13" s="20" customFormat="1" ht="12.75">
      <c r="C23" s="69"/>
      <c r="D23" s="69"/>
      <c r="E23" s="69"/>
      <c r="F23" s="69"/>
      <c r="H23" s="22"/>
      <c r="J23" s="23"/>
      <c r="K23" s="24"/>
      <c r="L23" s="23"/>
      <c r="M23" s="23"/>
    </row>
    <row r="24" spans="3:13" s="20" customFormat="1" ht="12.75">
      <c r="C24" s="22"/>
      <c r="D24" s="22"/>
      <c r="E24" s="22"/>
      <c r="F24" s="22"/>
      <c r="H24" s="22"/>
      <c r="J24" s="23"/>
      <c r="K24" s="24"/>
      <c r="L24" s="23"/>
      <c r="M24" s="23"/>
    </row>
    <row r="25" spans="1:14" ht="18">
      <c r="A25" s="67"/>
      <c r="B25" s="67"/>
      <c r="C25" s="67"/>
      <c r="D25" s="67"/>
      <c r="E25" s="67"/>
      <c r="F25" s="67"/>
      <c r="G25" s="67"/>
      <c r="H25" s="26"/>
      <c r="I25" s="27"/>
      <c r="J25" s="28"/>
      <c r="K25" s="27"/>
      <c r="L25" s="29"/>
      <c r="M25" s="29"/>
      <c r="N25" s="30"/>
    </row>
    <row r="26" spans="1:14" ht="15.75">
      <c r="A26" s="31"/>
      <c r="B26" s="31"/>
      <c r="C26" s="68"/>
      <c r="D26" s="68"/>
      <c r="E26" s="68"/>
      <c r="F26" s="68"/>
      <c r="G26" s="31"/>
      <c r="H26" s="32"/>
      <c r="I26" s="33"/>
      <c r="J26" s="34"/>
      <c r="K26" s="33"/>
      <c r="L26" s="35"/>
      <c r="M26" s="35"/>
      <c r="N26" s="35"/>
    </row>
    <row r="27" spans="1:14" ht="15.75">
      <c r="A27" s="31"/>
      <c r="B27" s="31"/>
      <c r="C27" s="31"/>
      <c r="D27" s="31"/>
      <c r="E27" s="31"/>
      <c r="F27" s="31"/>
      <c r="G27" s="31"/>
      <c r="H27" s="32"/>
      <c r="I27" s="33"/>
      <c r="J27" s="34"/>
      <c r="K27" s="33"/>
      <c r="L27" s="35"/>
      <c r="M27" s="35"/>
      <c r="N27" s="35"/>
    </row>
    <row r="28" spans="1:14" ht="15.75">
      <c r="A28" s="31"/>
      <c r="B28" s="31"/>
      <c r="C28" s="31"/>
      <c r="D28" s="31"/>
      <c r="E28" s="31"/>
      <c r="F28" s="31"/>
      <c r="G28" s="31"/>
      <c r="H28" s="32"/>
      <c r="I28" s="33"/>
      <c r="J28" s="34"/>
      <c r="K28" s="33"/>
      <c r="L28" s="35"/>
      <c r="M28" s="35"/>
      <c r="N28" s="35"/>
    </row>
    <row r="29" spans="3:13" ht="12.75">
      <c r="C29" s="36"/>
      <c r="J29" s="16"/>
      <c r="K29" s="17"/>
      <c r="L29" s="18"/>
      <c r="M29" s="18"/>
    </row>
    <row r="30" spans="10:13" ht="12.75">
      <c r="J30" s="16"/>
      <c r="K30" s="17"/>
      <c r="L30" s="18"/>
      <c r="M30" s="18"/>
    </row>
    <row r="31" spans="10:13" ht="12.75">
      <c r="J31" s="16"/>
      <c r="K31" s="17"/>
      <c r="L31" s="18"/>
      <c r="M31" s="18"/>
    </row>
    <row r="32" spans="10:13" ht="12.75">
      <c r="J32" s="16"/>
      <c r="K32" s="17"/>
      <c r="L32" s="18"/>
      <c r="M32" s="18"/>
    </row>
    <row r="33" spans="10:13" ht="12.75">
      <c r="J33" s="16"/>
      <c r="K33" s="17"/>
      <c r="L33" s="18"/>
      <c r="M33" s="18"/>
    </row>
    <row r="34" spans="10:13" ht="12.75">
      <c r="J34" s="16"/>
      <c r="K34" s="17"/>
      <c r="L34" s="18"/>
      <c r="M34" s="18"/>
    </row>
    <row r="35" spans="10:13" ht="12.75">
      <c r="J35" s="16"/>
      <c r="K35" s="17"/>
      <c r="L35" s="18"/>
      <c r="M35" s="18"/>
    </row>
    <row r="36" spans="10:13" ht="12.75">
      <c r="J36" s="16"/>
      <c r="K36" s="17"/>
      <c r="L36" s="18"/>
      <c r="M36" s="18"/>
    </row>
    <row r="37" spans="10:13" ht="12.75">
      <c r="J37" s="16"/>
      <c r="K37" s="17"/>
      <c r="L37" s="18"/>
      <c r="M37" s="18"/>
    </row>
    <row r="38" spans="10:13" ht="12.75">
      <c r="J38" s="16"/>
      <c r="K38" s="17"/>
      <c r="L38" s="18"/>
      <c r="M38" s="18"/>
    </row>
    <row r="39" spans="10:13" ht="12.75">
      <c r="J39" s="16"/>
      <c r="K39" s="17"/>
      <c r="L39" s="18"/>
      <c r="M39" s="18"/>
    </row>
    <row r="40" spans="10:13" ht="12.75">
      <c r="J40" s="16"/>
      <c r="K40" s="17"/>
      <c r="L40" s="18"/>
      <c r="M40" s="18"/>
    </row>
    <row r="41" spans="10:13" ht="12.75">
      <c r="J41" s="16"/>
      <c r="K41" s="17"/>
      <c r="L41" s="18"/>
      <c r="M41" s="18"/>
    </row>
    <row r="42" spans="10:13" ht="12.75">
      <c r="J42" s="16"/>
      <c r="K42" s="17"/>
      <c r="L42" s="18"/>
      <c r="M42" s="18"/>
    </row>
    <row r="43" spans="10:13" ht="12.75">
      <c r="J43" s="16"/>
      <c r="K43" s="17"/>
      <c r="L43" s="18"/>
      <c r="M43" s="18"/>
    </row>
    <row r="44" spans="10:13" ht="12.75">
      <c r="J44" s="16"/>
      <c r="K44" s="17"/>
      <c r="L44" s="18"/>
      <c r="M44" s="18"/>
    </row>
    <row r="45" spans="10:13" ht="12.75">
      <c r="J45" s="16"/>
      <c r="K45" s="17"/>
      <c r="L45" s="18"/>
      <c r="M45" s="18"/>
    </row>
    <row r="46" spans="1:14" ht="12.75">
      <c r="A46" s="1"/>
      <c r="B46" s="1"/>
      <c r="C46" s="63"/>
      <c r="D46" s="63"/>
      <c r="E46" s="63"/>
      <c r="F46" s="63"/>
      <c r="G46" s="63"/>
      <c r="I46" s="1"/>
      <c r="J46" s="64"/>
      <c r="K46" s="64"/>
      <c r="L46" s="65"/>
      <c r="M46" s="65"/>
      <c r="N46" s="1"/>
    </row>
    <row r="47" spans="10:13" ht="12.75">
      <c r="J47" s="16"/>
      <c r="K47" s="17"/>
      <c r="L47" s="18"/>
      <c r="M47" s="18"/>
    </row>
    <row r="48" spans="10:13" ht="12.75">
      <c r="J48" s="16"/>
      <c r="K48" s="17"/>
      <c r="L48" s="18"/>
      <c r="M48" s="18"/>
    </row>
    <row r="49" spans="1:14" ht="15.75">
      <c r="A49" s="70"/>
      <c r="B49" s="70"/>
      <c r="C49" s="70"/>
      <c r="D49" s="70"/>
      <c r="E49" s="70"/>
      <c r="N49" s="2"/>
    </row>
    <row r="50" spans="1:14" ht="12.75">
      <c r="A50" s="71"/>
      <c r="B50" s="71"/>
      <c r="C50" s="71"/>
      <c r="D50" s="71"/>
      <c r="E50" s="71"/>
      <c r="F50" s="71"/>
      <c r="G50" s="71"/>
      <c r="N50" s="12"/>
    </row>
    <row r="51" spans="3:10" ht="12.75">
      <c r="C51" s="72"/>
      <c r="D51" s="72"/>
      <c r="E51" s="72"/>
      <c r="F51" s="72"/>
      <c r="G51" s="72"/>
      <c r="H51" s="22"/>
      <c r="I51" s="3"/>
      <c r="J51" s="40"/>
    </row>
    <row r="52" spans="3:10" ht="12.75">
      <c r="C52" s="41"/>
      <c r="D52" s="41"/>
      <c r="E52" s="41"/>
      <c r="F52" s="41"/>
      <c r="G52" s="41"/>
      <c r="H52" s="22"/>
      <c r="I52" s="3"/>
      <c r="J52" s="40"/>
    </row>
    <row r="53" spans="3:10" ht="12.75">
      <c r="C53" s="41"/>
      <c r="D53" s="41"/>
      <c r="E53" s="41"/>
      <c r="F53" s="41"/>
      <c r="G53" s="41"/>
      <c r="H53" s="22"/>
      <c r="I53" s="3"/>
      <c r="J53" s="40"/>
    </row>
    <row r="54" spans="3:10" ht="12.75">
      <c r="C54" s="41"/>
      <c r="D54" s="41"/>
      <c r="E54" s="41"/>
      <c r="F54" s="41"/>
      <c r="G54" s="41"/>
      <c r="H54" s="22"/>
      <c r="I54" s="3"/>
      <c r="J54" s="40"/>
    </row>
    <row r="55" spans="3:9" ht="12.75">
      <c r="C55" s="73"/>
      <c r="D55" s="73"/>
      <c r="E55" s="73"/>
      <c r="F55" s="73"/>
      <c r="G55" s="73"/>
      <c r="I55" s="3"/>
    </row>
    <row r="56" spans="3:9" ht="12.75">
      <c r="C56" s="42"/>
      <c r="D56" s="42"/>
      <c r="E56" s="42"/>
      <c r="F56" s="42"/>
      <c r="G56" s="42"/>
      <c r="I56" s="3"/>
    </row>
    <row r="57" spans="3:9" ht="12.75">
      <c r="C57" s="72"/>
      <c r="D57" s="72"/>
      <c r="E57" s="72"/>
      <c r="F57" s="72"/>
      <c r="G57" s="72"/>
      <c r="H57" s="22"/>
      <c r="I57" s="3"/>
    </row>
    <row r="58" spans="3:9" ht="12.75">
      <c r="C58" s="41"/>
      <c r="D58" s="41"/>
      <c r="E58" s="41"/>
      <c r="F58" s="41"/>
      <c r="G58" s="41"/>
      <c r="H58" s="22"/>
      <c r="I58" s="3"/>
    </row>
    <row r="59" spans="3:9" ht="12.75">
      <c r="C59" s="72"/>
      <c r="D59" s="72"/>
      <c r="E59" s="72"/>
      <c r="F59" s="72"/>
      <c r="G59" s="72"/>
      <c r="H59" s="22"/>
      <c r="I59" s="3"/>
    </row>
    <row r="60" spans="3:9" ht="12.75">
      <c r="C60" s="41"/>
      <c r="D60" s="41"/>
      <c r="E60" s="41"/>
      <c r="F60" s="41"/>
      <c r="G60" s="41"/>
      <c r="H60" s="22"/>
      <c r="I60" s="3"/>
    </row>
    <row r="61" spans="1:14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43"/>
      <c r="M61" s="12"/>
      <c r="N61" s="12"/>
    </row>
    <row r="62" spans="1:1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12"/>
      <c r="M62" s="12"/>
    </row>
    <row r="63" spans="1:13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12"/>
      <c r="M63" s="12"/>
    </row>
    <row r="64" spans="1:14" ht="12.75">
      <c r="A64" s="71"/>
      <c r="B64" s="71"/>
      <c r="C64" s="71"/>
      <c r="D64" s="71"/>
      <c r="E64" s="71"/>
      <c r="F64" s="71"/>
      <c r="G64" s="71"/>
      <c r="I64" s="3"/>
      <c r="N64" s="12"/>
    </row>
    <row r="65" spans="1:14" ht="12.75">
      <c r="A65" s="45"/>
      <c r="B65" s="45"/>
      <c r="C65" s="45"/>
      <c r="D65" s="45"/>
      <c r="E65" s="45"/>
      <c r="F65" s="45"/>
      <c r="G65" s="45"/>
      <c r="I65" s="3"/>
      <c r="N65" s="12"/>
    </row>
    <row r="66" spans="1:14" ht="12.75">
      <c r="A66" s="71"/>
      <c r="B66" s="71"/>
      <c r="C66" s="71"/>
      <c r="D66" s="71"/>
      <c r="E66" s="71"/>
      <c r="F66" s="71"/>
      <c r="G66" s="71"/>
      <c r="I66" s="3"/>
      <c r="N66" s="12"/>
    </row>
    <row r="67" spans="3:9" ht="12.75">
      <c r="C67" s="72"/>
      <c r="D67" s="72"/>
      <c r="E67" s="72"/>
      <c r="F67" s="72"/>
      <c r="G67" s="72"/>
      <c r="H67" s="49"/>
      <c r="I67" s="46"/>
    </row>
    <row r="68" spans="3:9" ht="12.75">
      <c r="C68" s="72"/>
      <c r="D68" s="72"/>
      <c r="E68" s="72"/>
      <c r="F68" s="72"/>
      <c r="G68" s="72"/>
      <c r="I68" s="3"/>
    </row>
    <row r="69" spans="3:9" ht="12.75">
      <c r="C69" s="72"/>
      <c r="D69" s="72"/>
      <c r="E69" s="72"/>
      <c r="F69" s="72"/>
      <c r="G69" s="72"/>
      <c r="H69" s="49"/>
      <c r="I69" s="3"/>
    </row>
    <row r="70" spans="3:9" ht="12.75">
      <c r="C70" s="41"/>
      <c r="D70" s="41"/>
      <c r="E70" s="41"/>
      <c r="F70" s="41"/>
      <c r="G70" s="41"/>
      <c r="H70" s="49"/>
      <c r="I70" s="3"/>
    </row>
    <row r="71" spans="3:11" ht="12.75">
      <c r="C71" s="41"/>
      <c r="D71" s="41"/>
      <c r="E71" s="41"/>
      <c r="F71" s="41"/>
      <c r="G71" s="41"/>
      <c r="H71" s="49"/>
      <c r="I71" s="46"/>
      <c r="J71" s="50"/>
      <c r="K71" s="46"/>
    </row>
    <row r="72" spans="3:9" ht="12.75">
      <c r="C72" s="41"/>
      <c r="D72" s="41"/>
      <c r="E72" s="41"/>
      <c r="F72" s="41"/>
      <c r="G72" s="41"/>
      <c r="H72" s="49"/>
      <c r="I72" s="3"/>
    </row>
    <row r="73" spans="1:14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2"/>
      <c r="M73" s="12"/>
      <c r="N73" s="12"/>
    </row>
    <row r="74" spans="1:14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12"/>
      <c r="M74" s="12"/>
      <c r="N74" s="12"/>
    </row>
    <row r="75" spans="3:9" ht="12.75">
      <c r="C75" s="41"/>
      <c r="D75" s="41"/>
      <c r="E75" s="41"/>
      <c r="F75" s="41"/>
      <c r="G75" s="41"/>
      <c r="I75" s="3"/>
    </row>
    <row r="76" spans="1:14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12"/>
      <c r="M76" s="12"/>
      <c r="N76" s="12"/>
    </row>
    <row r="77" spans="1:14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12"/>
      <c r="M77" s="12"/>
      <c r="N77" s="12"/>
    </row>
    <row r="78" spans="1:14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12"/>
      <c r="M78" s="12"/>
      <c r="N78" s="12"/>
    </row>
    <row r="79" spans="1:14" ht="12.75">
      <c r="A79" s="71"/>
      <c r="B79" s="71"/>
      <c r="C79" s="71"/>
      <c r="D79" s="71"/>
      <c r="E79" s="71"/>
      <c r="F79" s="71"/>
      <c r="G79" s="71"/>
      <c r="I79" s="3"/>
      <c r="N79" s="12"/>
    </row>
    <row r="80" spans="3:9" ht="12.75">
      <c r="C80" s="72"/>
      <c r="D80" s="72"/>
      <c r="E80" s="72"/>
      <c r="F80" s="72"/>
      <c r="G80" s="72"/>
      <c r="I80" s="3"/>
    </row>
    <row r="81" spans="3:9" ht="12.75">
      <c r="C81" s="41"/>
      <c r="D81" s="41"/>
      <c r="E81" s="41"/>
      <c r="F81" s="41"/>
      <c r="G81" s="41"/>
      <c r="I81" s="3"/>
    </row>
    <row r="82" spans="3:16" ht="12.75">
      <c r="C82" s="73"/>
      <c r="D82" s="73"/>
      <c r="E82" s="73"/>
      <c r="F82" s="73"/>
      <c r="G82" s="73"/>
      <c r="I82" s="3"/>
      <c r="P82" s="2"/>
    </row>
    <row r="83" spans="3:16" ht="12.75">
      <c r="C83" s="42"/>
      <c r="D83" s="42"/>
      <c r="E83" s="42"/>
      <c r="F83" s="42"/>
      <c r="G83" s="42"/>
      <c r="I83" s="3"/>
      <c r="P83" s="2"/>
    </row>
    <row r="84" spans="3:16" ht="12.75">
      <c r="C84" s="73"/>
      <c r="D84" s="73"/>
      <c r="E84" s="73"/>
      <c r="F84" s="73"/>
      <c r="G84" s="73"/>
      <c r="I84" s="3"/>
      <c r="P84" s="2"/>
    </row>
    <row r="85" spans="3:16" ht="12.75">
      <c r="C85" s="42"/>
      <c r="D85" s="42"/>
      <c r="E85" s="42"/>
      <c r="F85" s="42"/>
      <c r="G85" s="42"/>
      <c r="I85" s="3"/>
      <c r="P85" s="2"/>
    </row>
    <row r="86" spans="3:16" ht="12.75">
      <c r="C86" s="73"/>
      <c r="D86" s="73"/>
      <c r="E86" s="73"/>
      <c r="F86" s="73"/>
      <c r="G86" s="73"/>
      <c r="I86" s="3"/>
      <c r="P86" s="2"/>
    </row>
    <row r="87" spans="3:16" ht="12.75">
      <c r="C87" s="42"/>
      <c r="D87" s="42"/>
      <c r="E87" s="42"/>
      <c r="F87" s="42"/>
      <c r="G87" s="42"/>
      <c r="I87" s="3"/>
      <c r="P87" s="2"/>
    </row>
    <row r="88" spans="3:16" ht="12.75">
      <c r="C88" s="72"/>
      <c r="D88" s="72"/>
      <c r="E88" s="72"/>
      <c r="F88" s="72"/>
      <c r="G88" s="72"/>
      <c r="I88" s="3"/>
      <c r="P88" s="2"/>
    </row>
    <row r="89" spans="3:9" ht="12.75">
      <c r="C89" s="41"/>
      <c r="D89" s="41"/>
      <c r="E89" s="41"/>
      <c r="F89" s="41"/>
      <c r="G89" s="41"/>
      <c r="I89" s="3"/>
    </row>
    <row r="90" spans="3:9" ht="12.75">
      <c r="C90" s="72"/>
      <c r="D90" s="72"/>
      <c r="E90" s="72"/>
      <c r="F90" s="72"/>
      <c r="G90" s="72"/>
      <c r="I90" s="3"/>
    </row>
    <row r="91" spans="3:9" ht="12.75">
      <c r="C91" s="41"/>
      <c r="D91" s="41"/>
      <c r="E91" s="41"/>
      <c r="F91" s="41"/>
      <c r="G91" s="41"/>
      <c r="I91" s="3"/>
    </row>
    <row r="92" spans="3:9" ht="12.75">
      <c r="C92" s="72"/>
      <c r="D92" s="72"/>
      <c r="E92" s="72"/>
      <c r="F92" s="72"/>
      <c r="G92" s="72"/>
      <c r="I92" s="3"/>
    </row>
    <row r="93" spans="3:9" ht="12.75">
      <c r="C93" s="41"/>
      <c r="D93" s="41"/>
      <c r="E93" s="41"/>
      <c r="F93" s="41"/>
      <c r="G93" s="41"/>
      <c r="I93" s="3"/>
    </row>
    <row r="94" spans="3:9" ht="12.75">
      <c r="C94" s="41"/>
      <c r="D94" s="41"/>
      <c r="E94" s="41"/>
      <c r="F94" s="41"/>
      <c r="G94" s="41"/>
      <c r="I94" s="3"/>
    </row>
    <row r="95" spans="3:9" ht="12.75">
      <c r="C95" s="41"/>
      <c r="D95" s="41"/>
      <c r="E95" s="41"/>
      <c r="F95" s="41"/>
      <c r="G95" s="41"/>
      <c r="I95" s="3"/>
    </row>
    <row r="96" spans="1:14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12"/>
      <c r="M96" s="12"/>
      <c r="N96" s="12"/>
    </row>
    <row r="97" spans="3:9" ht="12.75">
      <c r="C97" s="41"/>
      <c r="D97" s="41"/>
      <c r="E97" s="41"/>
      <c r="F97" s="41"/>
      <c r="G97" s="41"/>
      <c r="I97" s="3"/>
    </row>
    <row r="98" spans="1:14" ht="12.75">
      <c r="A98" s="1"/>
      <c r="B98" s="1"/>
      <c r="C98" s="63"/>
      <c r="D98" s="63"/>
      <c r="E98" s="63"/>
      <c r="F98" s="63"/>
      <c r="G98" s="63"/>
      <c r="I98" s="1"/>
      <c r="J98" s="64"/>
      <c r="K98" s="64"/>
      <c r="L98" s="65"/>
      <c r="M98" s="65"/>
      <c r="N98" s="1"/>
    </row>
    <row r="99" spans="10:13" ht="12.75">
      <c r="J99" s="16"/>
      <c r="K99" s="17"/>
      <c r="L99" s="18"/>
      <c r="M99" s="18"/>
    </row>
    <row r="100" spans="3:9" ht="12.75">
      <c r="C100" s="41"/>
      <c r="D100" s="41"/>
      <c r="E100" s="41"/>
      <c r="F100" s="41"/>
      <c r="G100" s="41"/>
      <c r="I100" s="3"/>
    </row>
    <row r="101" spans="1:14" ht="12.75">
      <c r="A101" s="71"/>
      <c r="B101" s="71"/>
      <c r="C101" s="71"/>
      <c r="D101" s="71"/>
      <c r="E101" s="71"/>
      <c r="F101" s="71"/>
      <c r="G101" s="71"/>
      <c r="I101" s="3"/>
      <c r="N101" s="12"/>
    </row>
    <row r="102" spans="3:9" ht="12.75">
      <c r="C102" s="72"/>
      <c r="D102" s="72"/>
      <c r="E102" s="72"/>
      <c r="F102" s="72"/>
      <c r="G102" s="72"/>
      <c r="I102" s="3"/>
    </row>
    <row r="103" spans="3:9" ht="12.75">
      <c r="C103" s="41"/>
      <c r="D103" s="41"/>
      <c r="E103" s="41"/>
      <c r="F103" s="41"/>
      <c r="G103" s="41"/>
      <c r="I103" s="3"/>
    </row>
    <row r="104" spans="3:9" ht="12.75">
      <c r="C104" s="72"/>
      <c r="D104" s="72"/>
      <c r="E104" s="72"/>
      <c r="F104" s="72"/>
      <c r="G104" s="72"/>
      <c r="I104" s="3"/>
    </row>
    <row r="105" spans="3:9" ht="12.75">
      <c r="C105" s="41"/>
      <c r="D105" s="41"/>
      <c r="E105" s="41"/>
      <c r="F105" s="41"/>
      <c r="G105" s="41"/>
      <c r="I105" s="3"/>
    </row>
    <row r="106" spans="3:9" ht="12.75">
      <c r="C106" s="72"/>
      <c r="D106" s="72"/>
      <c r="E106" s="72"/>
      <c r="F106" s="72"/>
      <c r="G106" s="72"/>
      <c r="I106" s="3"/>
    </row>
    <row r="107" spans="3:9" ht="12.75">
      <c r="C107" s="41"/>
      <c r="D107" s="41"/>
      <c r="E107" s="41"/>
      <c r="F107" s="41"/>
      <c r="G107" s="41"/>
      <c r="I107" s="3"/>
    </row>
    <row r="108" spans="3:9" ht="12.75">
      <c r="C108" s="72"/>
      <c r="D108" s="72"/>
      <c r="E108" s="72"/>
      <c r="F108" s="72"/>
      <c r="G108" s="72"/>
      <c r="I108" s="3"/>
    </row>
    <row r="109" spans="3:9" ht="12.75">
      <c r="C109" s="41"/>
      <c r="D109" s="41"/>
      <c r="E109" s="41"/>
      <c r="F109" s="41"/>
      <c r="G109" s="41"/>
      <c r="I109" s="3"/>
    </row>
    <row r="110" spans="3:9" ht="12.75">
      <c r="C110" s="72"/>
      <c r="D110" s="72"/>
      <c r="E110" s="72"/>
      <c r="F110" s="72"/>
      <c r="G110" s="72"/>
      <c r="I110" s="3"/>
    </row>
    <row r="111" spans="3:9" ht="12.75">
      <c r="C111" s="41"/>
      <c r="D111" s="41"/>
      <c r="E111" s="41"/>
      <c r="F111" s="41"/>
      <c r="G111" s="41"/>
      <c r="I111" s="3"/>
    </row>
    <row r="112" spans="1:14" ht="12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12"/>
      <c r="M112" s="12"/>
      <c r="N112" s="12"/>
    </row>
    <row r="113" spans="1:14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12"/>
      <c r="M113" s="12"/>
      <c r="N113" s="12"/>
    </row>
    <row r="114" spans="1:14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N114" s="12"/>
    </row>
    <row r="115" spans="1:14" ht="12.75">
      <c r="A115" s="71"/>
      <c r="B115" s="71"/>
      <c r="C115" s="71"/>
      <c r="D115" s="71"/>
      <c r="E115" s="71"/>
      <c r="F115" s="71"/>
      <c r="G115" s="71"/>
      <c r="I115" s="3"/>
      <c r="N115" s="12"/>
    </row>
    <row r="116" spans="2:11" ht="12.75">
      <c r="B116" s="60"/>
      <c r="C116" s="73"/>
      <c r="D116" s="73"/>
      <c r="E116" s="73"/>
      <c r="F116" s="73"/>
      <c r="G116" s="73"/>
      <c r="H116" s="49"/>
      <c r="I116" s="46"/>
      <c r="J116" s="50"/>
      <c r="K116" s="46"/>
    </row>
    <row r="117" spans="1:14" ht="12.75">
      <c r="A117" s="45"/>
      <c r="B117" s="45"/>
      <c r="C117" s="45"/>
      <c r="D117" s="45"/>
      <c r="E117" s="45"/>
      <c r="F117" s="45"/>
      <c r="G117" s="45"/>
      <c r="I117" s="3"/>
      <c r="N117" s="12"/>
    </row>
    <row r="118" spans="1:14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12"/>
      <c r="M118" s="12"/>
      <c r="N118" s="12"/>
    </row>
    <row r="119" spans="1:14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12"/>
      <c r="M119" s="12"/>
      <c r="N119" s="12"/>
    </row>
    <row r="120" spans="1:14" ht="12.75">
      <c r="A120" s="51"/>
      <c r="B120" s="51"/>
      <c r="C120" s="75"/>
      <c r="D120" s="75"/>
      <c r="E120" s="75"/>
      <c r="F120" s="75"/>
      <c r="G120" s="75"/>
      <c r="H120" s="51"/>
      <c r="I120" s="51"/>
      <c r="J120" s="51"/>
      <c r="K120" s="51"/>
      <c r="L120" s="12"/>
      <c r="M120" s="12"/>
      <c r="N120" s="12"/>
    </row>
    <row r="121" spans="1:14" ht="12.75">
      <c r="A121" s="51"/>
      <c r="B121" s="51"/>
      <c r="C121" s="52"/>
      <c r="D121" s="52"/>
      <c r="E121" s="52"/>
      <c r="F121" s="52"/>
      <c r="G121" s="52"/>
      <c r="H121" s="51"/>
      <c r="I121" s="51"/>
      <c r="J121" s="51"/>
      <c r="K121" s="51"/>
      <c r="L121" s="12"/>
      <c r="M121" s="12"/>
      <c r="N121" s="12"/>
    </row>
    <row r="122" spans="1:14" ht="12" customHeight="1">
      <c r="A122" s="25"/>
      <c r="B122" s="51"/>
      <c r="C122" s="72"/>
      <c r="D122" s="72"/>
      <c r="E122" s="72"/>
      <c r="F122" s="72"/>
      <c r="G122" s="72"/>
      <c r="H122" s="37"/>
      <c r="I122" s="3"/>
      <c r="J122" s="51"/>
      <c r="K122" s="51"/>
      <c r="M122" s="12"/>
      <c r="N122" s="12"/>
    </row>
    <row r="123" spans="1:14" ht="12" customHeight="1">
      <c r="A123" s="25"/>
      <c r="B123" s="51"/>
      <c r="C123" s="41"/>
      <c r="D123" s="41"/>
      <c r="E123" s="41"/>
      <c r="F123" s="41"/>
      <c r="G123" s="41"/>
      <c r="H123" s="37"/>
      <c r="I123" s="3"/>
      <c r="J123" s="51"/>
      <c r="K123" s="51"/>
      <c r="M123" s="12"/>
      <c r="N123" s="12"/>
    </row>
    <row r="124" spans="1:14" ht="12.75">
      <c r="A124" s="25"/>
      <c r="C124" s="72"/>
      <c r="D124" s="72"/>
      <c r="E124" s="72"/>
      <c r="F124" s="72"/>
      <c r="G124" s="72"/>
      <c r="H124" s="53"/>
      <c r="I124" s="3"/>
      <c r="N124" s="20"/>
    </row>
    <row r="125" spans="1:14" ht="12.75">
      <c r="A125" s="25"/>
      <c r="C125" s="41"/>
      <c r="D125" s="41"/>
      <c r="E125" s="41"/>
      <c r="F125" s="41"/>
      <c r="G125" s="41"/>
      <c r="H125" s="54"/>
      <c r="I125" s="3"/>
      <c r="N125" s="20"/>
    </row>
    <row r="126" spans="1:14" ht="15.75">
      <c r="A126" s="67"/>
      <c r="B126" s="67"/>
      <c r="C126" s="67"/>
      <c r="D126" s="67"/>
      <c r="E126" s="67"/>
      <c r="F126" s="67"/>
      <c r="G126" s="67"/>
      <c r="H126" s="26"/>
      <c r="I126" s="27"/>
      <c r="J126" s="28"/>
      <c r="K126" s="27"/>
      <c r="L126" s="29"/>
      <c r="M126" s="29"/>
      <c r="N126" s="55"/>
    </row>
    <row r="127" spans="1:14" ht="12.75">
      <c r="A127" s="25"/>
      <c r="C127" s="41"/>
      <c r="D127" s="41"/>
      <c r="E127" s="41"/>
      <c r="F127" s="41"/>
      <c r="G127" s="41"/>
      <c r="H127" s="54"/>
      <c r="I127" s="3"/>
      <c r="N127" s="20"/>
    </row>
    <row r="128" spans="1:14" ht="12.75">
      <c r="A128" s="25"/>
      <c r="C128" s="41"/>
      <c r="D128" s="41"/>
      <c r="E128" s="41"/>
      <c r="F128" s="41"/>
      <c r="G128" s="41"/>
      <c r="H128" s="54"/>
      <c r="I128" s="3"/>
      <c r="N128" s="20"/>
    </row>
    <row r="129" spans="1:5" ht="15.75">
      <c r="A129" s="70"/>
      <c r="B129" s="70"/>
      <c r="C129" s="70"/>
      <c r="D129" s="70"/>
      <c r="E129" s="70"/>
    </row>
    <row r="130" spans="1:14" ht="12.75">
      <c r="A130" s="76"/>
      <c r="B130" s="76"/>
      <c r="C130" s="76"/>
      <c r="D130" s="76"/>
      <c r="E130" s="76"/>
      <c r="F130" s="76"/>
      <c r="G130" s="76"/>
      <c r="I130" s="3"/>
      <c r="N130" s="12"/>
    </row>
    <row r="131" spans="3:9" ht="12.75">
      <c r="C131" s="72"/>
      <c r="D131" s="72"/>
      <c r="E131" s="72"/>
      <c r="F131" s="72"/>
      <c r="G131" s="72"/>
      <c r="I131" s="3"/>
    </row>
    <row r="132" spans="3:9" ht="12.75">
      <c r="C132" s="41"/>
      <c r="D132" s="41"/>
      <c r="E132" s="41"/>
      <c r="F132" s="41"/>
      <c r="G132" s="41"/>
      <c r="I132" s="3"/>
    </row>
    <row r="133" spans="3:9" ht="12.75">
      <c r="C133" s="72"/>
      <c r="D133" s="72"/>
      <c r="E133" s="72"/>
      <c r="F133" s="72"/>
      <c r="G133" s="72"/>
      <c r="I133" s="3"/>
    </row>
    <row r="134" spans="3:9" ht="12.75">
      <c r="C134" s="41"/>
      <c r="D134" s="41"/>
      <c r="E134" s="41"/>
      <c r="F134" s="41"/>
      <c r="G134" s="41"/>
      <c r="I134" s="3"/>
    </row>
    <row r="135" spans="3:9" ht="12.75">
      <c r="C135" s="72"/>
      <c r="D135" s="72"/>
      <c r="E135" s="72"/>
      <c r="F135" s="72"/>
      <c r="G135" s="72"/>
      <c r="I135" s="3"/>
    </row>
    <row r="136" spans="3:9" ht="12.75">
      <c r="C136" s="41"/>
      <c r="D136" s="41"/>
      <c r="E136" s="41"/>
      <c r="F136" s="41"/>
      <c r="G136" s="41"/>
      <c r="I136" s="3"/>
    </row>
    <row r="137" spans="3:9" ht="12.75">
      <c r="C137" s="72"/>
      <c r="D137" s="72"/>
      <c r="E137" s="72"/>
      <c r="F137" s="72"/>
      <c r="G137" s="72"/>
      <c r="I137" s="3"/>
    </row>
    <row r="138" spans="3:9" ht="12.75">
      <c r="C138" s="41"/>
      <c r="D138" s="41"/>
      <c r="E138" s="41"/>
      <c r="F138" s="41"/>
      <c r="G138" s="41"/>
      <c r="I138" s="3"/>
    </row>
    <row r="139" spans="3:9" ht="12.75">
      <c r="C139" s="72"/>
      <c r="D139" s="72"/>
      <c r="E139" s="72"/>
      <c r="F139" s="72"/>
      <c r="G139" s="72"/>
      <c r="I139" s="3"/>
    </row>
    <row r="140" spans="3:9" ht="12.75">
      <c r="C140" s="41"/>
      <c r="D140" s="41"/>
      <c r="E140" s="41"/>
      <c r="F140" s="41"/>
      <c r="G140" s="41"/>
      <c r="I140" s="3"/>
    </row>
    <row r="141" spans="3:9" ht="12.75">
      <c r="C141" s="41"/>
      <c r="D141" s="41"/>
      <c r="E141" s="41"/>
      <c r="F141" s="41"/>
      <c r="G141" s="41"/>
      <c r="I141" s="3"/>
    </row>
    <row r="142" spans="3:9" ht="12.75">
      <c r="C142" s="41"/>
      <c r="D142" s="41"/>
      <c r="E142" s="41"/>
      <c r="F142" s="41"/>
      <c r="G142" s="41"/>
      <c r="I142" s="3"/>
    </row>
    <row r="143" spans="3:9" ht="12.75">
      <c r="C143" s="41"/>
      <c r="D143" s="41"/>
      <c r="E143" s="41"/>
      <c r="F143" s="41"/>
      <c r="G143" s="41"/>
      <c r="I143" s="3"/>
    </row>
    <row r="144" spans="3:9" ht="12.75">
      <c r="C144" s="41"/>
      <c r="D144" s="41"/>
      <c r="E144" s="41"/>
      <c r="F144" s="41"/>
      <c r="G144" s="41"/>
      <c r="I144" s="3"/>
    </row>
    <row r="145" spans="3:9" ht="12.75">
      <c r="C145" s="41"/>
      <c r="D145" s="41"/>
      <c r="E145" s="41"/>
      <c r="F145" s="41"/>
      <c r="G145" s="41"/>
      <c r="I145" s="3"/>
    </row>
    <row r="146" spans="3:9" ht="12.75">
      <c r="C146" s="41"/>
      <c r="D146" s="41"/>
      <c r="E146" s="41"/>
      <c r="F146" s="41"/>
      <c r="G146" s="41"/>
      <c r="I146" s="3"/>
    </row>
    <row r="147" spans="3:9" ht="12.75">
      <c r="C147" s="72"/>
      <c r="D147" s="72"/>
      <c r="E147" s="72"/>
      <c r="F147" s="72"/>
      <c r="G147" s="72"/>
      <c r="I147" s="56"/>
    </row>
    <row r="148" spans="3:9" ht="12.75">
      <c r="C148" s="41"/>
      <c r="D148" s="41"/>
      <c r="E148" s="41"/>
      <c r="F148" s="41"/>
      <c r="G148" s="41"/>
      <c r="I148" s="56"/>
    </row>
    <row r="149" spans="1:14" ht="12.75">
      <c r="A149" s="1"/>
      <c r="B149" s="1"/>
      <c r="C149" s="63"/>
      <c r="D149" s="63"/>
      <c r="E149" s="63"/>
      <c r="F149" s="63"/>
      <c r="G149" s="63"/>
      <c r="I149" s="1"/>
      <c r="J149" s="64"/>
      <c r="K149" s="64"/>
      <c r="L149" s="65"/>
      <c r="M149" s="65"/>
      <c r="N149" s="1"/>
    </row>
    <row r="150" spans="10:13" ht="12.75">
      <c r="J150" s="16"/>
      <c r="K150" s="17"/>
      <c r="L150" s="18"/>
      <c r="M150" s="18"/>
    </row>
    <row r="151" spans="10:13" ht="12.75">
      <c r="J151" s="16"/>
      <c r="K151" s="17"/>
      <c r="L151" s="18"/>
      <c r="M151" s="18"/>
    </row>
    <row r="152" spans="3:9" ht="12.75">
      <c r="C152" s="72"/>
      <c r="D152" s="72"/>
      <c r="E152" s="72"/>
      <c r="F152" s="72"/>
      <c r="G152" s="72"/>
      <c r="I152" s="3"/>
    </row>
    <row r="153" spans="3:9" ht="12.75">
      <c r="C153" s="41"/>
      <c r="D153" s="41"/>
      <c r="E153" s="41"/>
      <c r="F153" s="41"/>
      <c r="G153" s="41"/>
      <c r="I153" s="3"/>
    </row>
    <row r="154" spans="3:9" ht="12.75">
      <c r="C154" s="72"/>
      <c r="D154" s="72"/>
      <c r="E154" s="72"/>
      <c r="F154" s="72"/>
      <c r="G154" s="72"/>
      <c r="I154" s="3"/>
    </row>
    <row r="155" spans="3:9" ht="12.75">
      <c r="C155" s="41"/>
      <c r="D155" s="41"/>
      <c r="E155" s="41"/>
      <c r="F155" s="41"/>
      <c r="G155" s="41"/>
      <c r="I155" s="3"/>
    </row>
    <row r="156" spans="3:9" ht="12.75">
      <c r="C156" s="41"/>
      <c r="D156" s="41"/>
      <c r="E156" s="41"/>
      <c r="F156" s="41"/>
      <c r="G156" s="41"/>
      <c r="I156" s="3"/>
    </row>
    <row r="157" spans="3:9" ht="12.75">
      <c r="C157" s="41"/>
      <c r="D157" s="41"/>
      <c r="E157" s="41"/>
      <c r="F157" s="41"/>
      <c r="G157" s="41"/>
      <c r="I157" s="3"/>
    </row>
    <row r="158" spans="3:9" ht="12.75">
      <c r="C158" s="72"/>
      <c r="D158" s="72"/>
      <c r="E158" s="72"/>
      <c r="F158" s="72"/>
      <c r="G158" s="72"/>
      <c r="I158" s="3"/>
    </row>
    <row r="159" spans="3:9" ht="12.75">
      <c r="C159" s="41"/>
      <c r="D159" s="41"/>
      <c r="E159" s="41"/>
      <c r="F159" s="41"/>
      <c r="G159" s="41"/>
      <c r="I159" s="3"/>
    </row>
    <row r="160" spans="3:9" ht="12.75">
      <c r="C160" s="41"/>
      <c r="D160" s="41"/>
      <c r="E160" s="41"/>
      <c r="F160" s="41"/>
      <c r="G160" s="41"/>
      <c r="I160" s="3"/>
    </row>
    <row r="161" spans="3:9" ht="12.75">
      <c r="C161" s="41"/>
      <c r="D161" s="41"/>
      <c r="E161" s="41"/>
      <c r="F161" s="41"/>
      <c r="G161" s="41"/>
      <c r="I161" s="3"/>
    </row>
    <row r="162" spans="3:9" ht="12.75">
      <c r="C162" s="72"/>
      <c r="D162" s="72"/>
      <c r="E162" s="72"/>
      <c r="F162" s="72"/>
      <c r="G162" s="72"/>
      <c r="I162" s="3"/>
    </row>
    <row r="163" spans="3:9" ht="12.75">
      <c r="C163" s="41"/>
      <c r="D163" s="41"/>
      <c r="E163" s="41"/>
      <c r="F163" s="41"/>
      <c r="G163" s="41"/>
      <c r="I163" s="3"/>
    </row>
    <row r="164" spans="3:9" ht="12.75">
      <c r="C164" s="41"/>
      <c r="D164" s="41"/>
      <c r="E164" s="41"/>
      <c r="F164" s="41"/>
      <c r="G164" s="41"/>
      <c r="I164" s="3"/>
    </row>
    <row r="165" spans="3:9" ht="12.75">
      <c r="C165" s="41"/>
      <c r="D165" s="41"/>
      <c r="E165" s="41"/>
      <c r="F165" s="41"/>
      <c r="G165" s="41"/>
      <c r="I165" s="3"/>
    </row>
    <row r="166" spans="1:14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12"/>
      <c r="M166" s="12"/>
      <c r="N166" s="12"/>
    </row>
    <row r="167" spans="1:14" ht="15.75">
      <c r="A167" s="67"/>
      <c r="B167" s="67"/>
      <c r="C167" s="67"/>
      <c r="D167" s="67"/>
      <c r="E167" s="67"/>
      <c r="F167" s="67"/>
      <c r="G167" s="67"/>
      <c r="H167" s="26"/>
      <c r="I167" s="27"/>
      <c r="J167" s="28"/>
      <c r="K167" s="27"/>
      <c r="L167" s="29"/>
      <c r="M167" s="29"/>
      <c r="N167" s="55"/>
    </row>
    <row r="168" spans="1:14" s="57" customFormat="1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</row>
    <row r="169" spans="1:14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</row>
    <row r="170" spans="1:14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1:5" ht="15.75">
      <c r="A171" s="70"/>
      <c r="B171" s="70"/>
      <c r="C171" s="70"/>
      <c r="D171" s="70"/>
      <c r="E171" s="70"/>
    </row>
    <row r="172" spans="3:9" ht="12.75">
      <c r="C172" s="72"/>
      <c r="D172" s="72"/>
      <c r="E172" s="72"/>
      <c r="F172" s="72"/>
      <c r="G172" s="72"/>
      <c r="I172" s="3"/>
    </row>
    <row r="173" spans="1:5" ht="15.75">
      <c r="A173" s="59"/>
      <c r="B173" s="59"/>
      <c r="C173" s="59"/>
      <c r="D173" s="59"/>
      <c r="E173" s="59"/>
    </row>
    <row r="174" spans="3:9" ht="12.75">
      <c r="C174" s="72"/>
      <c r="D174" s="72"/>
      <c r="E174" s="72"/>
      <c r="F174" s="72"/>
      <c r="G174" s="72"/>
      <c r="I174" s="3"/>
    </row>
    <row r="175" spans="3:9" ht="12.75">
      <c r="C175" s="41"/>
      <c r="D175" s="41"/>
      <c r="E175" s="41"/>
      <c r="F175" s="41"/>
      <c r="G175" s="41"/>
      <c r="I175" s="3"/>
    </row>
    <row r="176" spans="3:9" ht="12.75">
      <c r="C176" s="41"/>
      <c r="D176" s="41"/>
      <c r="E176" s="41"/>
      <c r="F176" s="41"/>
      <c r="G176" s="41"/>
      <c r="I176" s="3"/>
    </row>
    <row r="177" spans="3:9" ht="12.75">
      <c r="C177" s="41"/>
      <c r="D177" s="41"/>
      <c r="E177" s="41"/>
      <c r="F177" s="41"/>
      <c r="G177" s="41"/>
      <c r="I177" s="3"/>
    </row>
    <row r="178" spans="3:9" ht="12.75">
      <c r="C178" s="41"/>
      <c r="D178" s="41"/>
      <c r="E178" s="41"/>
      <c r="F178" s="41"/>
      <c r="G178" s="41"/>
      <c r="I178" s="3"/>
    </row>
    <row r="179" spans="3:9" ht="12.75">
      <c r="C179" s="72"/>
      <c r="D179" s="72"/>
      <c r="E179" s="72"/>
      <c r="F179" s="72"/>
      <c r="G179" s="72"/>
      <c r="I179" s="3"/>
    </row>
    <row r="180" spans="1:14" ht="15.75">
      <c r="A180" s="67"/>
      <c r="B180" s="67"/>
      <c r="C180" s="67"/>
      <c r="D180" s="67"/>
      <c r="E180" s="67"/>
      <c r="F180" s="67"/>
      <c r="G180" s="67"/>
      <c r="H180" s="26"/>
      <c r="I180" s="27"/>
      <c r="J180" s="28"/>
      <c r="K180" s="27"/>
      <c r="L180" s="29"/>
      <c r="M180" s="29"/>
      <c r="N180" s="55"/>
    </row>
    <row r="181" spans="1:14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</row>
    <row r="182" spans="1:14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</row>
    <row r="183" spans="1:5" ht="15.75">
      <c r="A183" s="70"/>
      <c r="B183" s="70"/>
      <c r="C183" s="70"/>
      <c r="D183" s="70"/>
      <c r="E183" s="70"/>
    </row>
    <row r="184" spans="3:9" ht="12.75">
      <c r="C184" s="72"/>
      <c r="D184" s="72"/>
      <c r="E184" s="72"/>
      <c r="F184" s="72"/>
      <c r="G184" s="72"/>
      <c r="I184" s="3"/>
    </row>
    <row r="185" spans="3:9" ht="12.75">
      <c r="C185" s="41"/>
      <c r="D185" s="41"/>
      <c r="E185" s="41"/>
      <c r="F185" s="41"/>
      <c r="G185" s="41"/>
      <c r="I185" s="3"/>
    </row>
    <row r="186" spans="3:9" ht="12.75">
      <c r="C186" s="72"/>
      <c r="D186" s="72"/>
      <c r="E186" s="72"/>
      <c r="F186" s="72"/>
      <c r="G186" s="72"/>
      <c r="I186" s="3"/>
    </row>
    <row r="187" spans="3:9" ht="12.75">
      <c r="C187" s="41"/>
      <c r="D187" s="41"/>
      <c r="E187" s="41"/>
      <c r="F187" s="41"/>
      <c r="G187" s="41"/>
      <c r="I187" s="3"/>
    </row>
    <row r="188" spans="3:11" ht="12.75">
      <c r="C188" s="72"/>
      <c r="D188" s="72"/>
      <c r="E188" s="72"/>
      <c r="F188" s="72"/>
      <c r="G188" s="72"/>
      <c r="I188" s="3"/>
      <c r="K188" s="2"/>
    </row>
    <row r="189" spans="3:9" ht="12.75">
      <c r="C189" s="41"/>
      <c r="D189" s="41"/>
      <c r="E189" s="41"/>
      <c r="F189" s="41"/>
      <c r="G189" s="41"/>
      <c r="I189" s="3"/>
    </row>
    <row r="190" spans="3:9" ht="12.75">
      <c r="C190" s="72"/>
      <c r="D190" s="72"/>
      <c r="E190" s="72"/>
      <c r="F190" s="72"/>
      <c r="G190" s="72"/>
      <c r="I190" s="3"/>
    </row>
    <row r="191" spans="1:14" ht="15.75">
      <c r="A191" s="67"/>
      <c r="B191" s="67"/>
      <c r="C191" s="67"/>
      <c r="D191" s="67"/>
      <c r="E191" s="67"/>
      <c r="F191" s="67"/>
      <c r="G191" s="67"/>
      <c r="H191" s="26"/>
      <c r="I191" s="27"/>
      <c r="J191" s="28"/>
      <c r="K191" s="27"/>
      <c r="L191" s="29"/>
      <c r="M191" s="29"/>
      <c r="N191" s="55"/>
    </row>
  </sheetData>
  <sheetProtection selectLockedCells="1" selectUnlockedCells="1"/>
  <mergeCells count="83">
    <mergeCell ref="C184:G184"/>
    <mergeCell ref="C186:G186"/>
    <mergeCell ref="C188:G188"/>
    <mergeCell ref="C190:G190"/>
    <mergeCell ref="A191:G191"/>
    <mergeCell ref="A171:E171"/>
    <mergeCell ref="C172:G172"/>
    <mergeCell ref="C174:G174"/>
    <mergeCell ref="C179:G179"/>
    <mergeCell ref="A180:G180"/>
    <mergeCell ref="A183:E183"/>
    <mergeCell ref="C154:G154"/>
    <mergeCell ref="C158:G158"/>
    <mergeCell ref="C162:G162"/>
    <mergeCell ref="A166:K166"/>
    <mergeCell ref="A167:G167"/>
    <mergeCell ref="A168:N168"/>
    <mergeCell ref="C139:G139"/>
    <mergeCell ref="C147:G147"/>
    <mergeCell ref="C149:G149"/>
    <mergeCell ref="J149:K149"/>
    <mergeCell ref="L149:M149"/>
    <mergeCell ref="C152:G152"/>
    <mergeCell ref="A129:E129"/>
    <mergeCell ref="A130:G130"/>
    <mergeCell ref="C131:G131"/>
    <mergeCell ref="C133:G133"/>
    <mergeCell ref="C135:G135"/>
    <mergeCell ref="C137:G137"/>
    <mergeCell ref="C116:G116"/>
    <mergeCell ref="A118:K118"/>
    <mergeCell ref="C120:G120"/>
    <mergeCell ref="C122:G122"/>
    <mergeCell ref="C124:G124"/>
    <mergeCell ref="A126:G126"/>
    <mergeCell ref="C104:G104"/>
    <mergeCell ref="C106:G106"/>
    <mergeCell ref="C108:G108"/>
    <mergeCell ref="C110:G110"/>
    <mergeCell ref="A112:K112"/>
    <mergeCell ref="A115:G115"/>
    <mergeCell ref="A96:K96"/>
    <mergeCell ref="C98:G98"/>
    <mergeCell ref="J98:K98"/>
    <mergeCell ref="L98:M98"/>
    <mergeCell ref="A101:G101"/>
    <mergeCell ref="C102:G102"/>
    <mergeCell ref="C82:G82"/>
    <mergeCell ref="C84:G84"/>
    <mergeCell ref="C86:G86"/>
    <mergeCell ref="C88:G88"/>
    <mergeCell ref="C90:G90"/>
    <mergeCell ref="C92:G92"/>
    <mergeCell ref="C68:G68"/>
    <mergeCell ref="C69:G69"/>
    <mergeCell ref="A73:K73"/>
    <mergeCell ref="A76:K76"/>
    <mergeCell ref="A79:G79"/>
    <mergeCell ref="C80:G80"/>
    <mergeCell ref="C57:G57"/>
    <mergeCell ref="C59:G59"/>
    <mergeCell ref="A61:K61"/>
    <mergeCell ref="A64:G64"/>
    <mergeCell ref="A66:G66"/>
    <mergeCell ref="C67:G67"/>
    <mergeCell ref="J46:K46"/>
    <mergeCell ref="L46:M46"/>
    <mergeCell ref="A49:E49"/>
    <mergeCell ref="A50:G50"/>
    <mergeCell ref="C51:G51"/>
    <mergeCell ref="C55:G55"/>
    <mergeCell ref="C20:F20"/>
    <mergeCell ref="C21:F21"/>
    <mergeCell ref="C23:F23"/>
    <mergeCell ref="A25:G25"/>
    <mergeCell ref="C26:F26"/>
    <mergeCell ref="C46:G46"/>
    <mergeCell ref="A1:N1"/>
    <mergeCell ref="A2:N2"/>
    <mergeCell ref="C12:G12"/>
    <mergeCell ref="J12:K12"/>
    <mergeCell ref="L12:M12"/>
    <mergeCell ref="C14:F1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7" r:id="rId1"/>
  <rowBreaks count="3" manualBreakCount="3">
    <brk id="45" max="255" man="1"/>
    <brk id="97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Držmíšek Radim</dc:creator>
  <cp:keywords/>
  <dc:description/>
  <cp:lastModifiedBy>Držmíšek Radim</cp:lastModifiedBy>
  <dcterms:created xsi:type="dcterms:W3CDTF">2020-08-18T08:30:49Z</dcterms:created>
  <dcterms:modified xsi:type="dcterms:W3CDTF">2020-08-18T08:30:49Z</dcterms:modified>
  <cp:category/>
  <cp:version/>
  <cp:contentType/>
  <cp:contentStatus/>
</cp:coreProperties>
</file>