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s\Documents\02_VO_Doprava\09_08_asfalty_531_532\sutazne_podklady\"/>
    </mc:Choice>
  </mc:AlternateContent>
  <bookViews>
    <workbookView xWindow="0" yWindow="0" windowWidth="28800" windowHeight="12435" tabRatio="906"/>
  </bookViews>
  <sheets>
    <sheet name="Sumár II 531" sheetId="39" r:id="rId1"/>
    <sheet name="II 531 Sabová" sheetId="27" r:id="rId2"/>
    <sheet name="II 531 intravilán RS" sheetId="28" r:id="rId3"/>
    <sheet name="II 531 Tisovec-Dielik" sheetId="30" r:id="rId4"/>
    <sheet name="II 531 Dielik-Mur.Lehota" sheetId="31" r:id="rId5"/>
    <sheet name="II 531 extravilán Muráň" sheetId="32" r:id="rId6"/>
    <sheet name="II 531 intravilán Muráň" sheetId="33" r:id="rId7"/>
    <sheet name="II 531 extr.Muráň-most 531-045" sheetId="34" r:id="rId8"/>
    <sheet name="II 531 Muráň-Predná Hora" sheetId="35" r:id="rId9"/>
    <sheet name="II 531 Mur.Huta-hr.ork.RABR" sheetId="36" r:id="rId10"/>
    <sheet name="II 531 hr.ork.RABR -Č.Skala" sheetId="40" r:id="rId11"/>
    <sheet name="List4" sheetId="37" r:id="rId12"/>
    <sheet name="List5" sheetId="38" r:id="rId13"/>
  </sheets>
  <definedNames>
    <definedName name="_xlnm.Print_Area" localSheetId="4">'II 531 Dielik-Mur.Lehota'!$A$1:$N$44</definedName>
    <definedName name="_xlnm.Print_Area" localSheetId="7">'II 531 extr.Muráň-most 531-045'!$A$1:$N$43</definedName>
    <definedName name="_xlnm.Print_Area" localSheetId="5">'II 531 extravilán Muráň'!$A$1:$N$41</definedName>
    <definedName name="_xlnm.Print_Area" localSheetId="10">'II 531 hr.ork.RABR -Č.Skala'!$A$1:$M$43</definedName>
    <definedName name="_xlnm.Print_Area" localSheetId="6">'II 531 intravilán Muráň'!$A$1:$N$42</definedName>
    <definedName name="_xlnm.Print_Area" localSheetId="9">'II 531 Mur.Huta-hr.ork.RABR'!$A$1:$N$42</definedName>
    <definedName name="_xlnm.Print_Area" localSheetId="8">'II 531 Muráň-Predná Hora'!$A$1:$N$45</definedName>
    <definedName name="_xlnm.Print_Area" localSheetId="1">'II 531 Sabová'!$A$1:$N$42</definedName>
    <definedName name="_xlnm.Print_Area" localSheetId="3">'II 531 Tisovec-Dielik'!$A$1:$N$43</definedName>
    <definedName name="_xlnm.Print_Area" localSheetId="0">'Sumár II 531'!$A$1:$H$17</definedName>
  </definedNames>
  <calcPr calcId="162913"/>
</workbook>
</file>

<file path=xl/calcChain.xml><?xml version="1.0" encoding="utf-8"?>
<calcChain xmlns="http://schemas.openxmlformats.org/spreadsheetml/2006/main">
  <c r="F17" i="39" l="1"/>
  <c r="G22" i="40"/>
  <c r="H22" i="40" s="1"/>
  <c r="G31" i="35"/>
  <c r="G29" i="27"/>
  <c r="G30" i="30"/>
  <c r="H30" i="30" s="1"/>
  <c r="G31" i="31"/>
  <c r="G28" i="32"/>
  <c r="G29" i="33"/>
  <c r="H29" i="33" s="1"/>
  <c r="G30" i="34"/>
  <c r="G32" i="35"/>
  <c r="H32" i="35"/>
  <c r="G30" i="40"/>
  <c r="G29" i="36"/>
  <c r="H28" i="40"/>
  <c r="H30" i="40"/>
  <c r="H29" i="40"/>
  <c r="H25" i="40"/>
  <c r="B18" i="40"/>
  <c r="G27" i="40" s="1"/>
  <c r="H27" i="40" s="1"/>
  <c r="H28" i="35"/>
  <c r="H28" i="34"/>
  <c r="H28" i="31"/>
  <c r="H28" i="30"/>
  <c r="H29" i="31"/>
  <c r="H28" i="36"/>
  <c r="H31" i="35"/>
  <c r="H29" i="34"/>
  <c r="H28" i="33"/>
  <c r="H27" i="32"/>
  <c r="H30" i="31"/>
  <c r="H29" i="30"/>
  <c r="H28" i="28"/>
  <c r="H28" i="27"/>
  <c r="H30" i="35"/>
  <c r="H29" i="35"/>
  <c r="H29" i="36"/>
  <c r="H25" i="36"/>
  <c r="H22" i="36"/>
  <c r="B18" i="36"/>
  <c r="G27" i="36" s="1"/>
  <c r="H27" i="36" s="1"/>
  <c r="H25" i="35"/>
  <c r="H22" i="35"/>
  <c r="B18" i="35"/>
  <c r="G26" i="35"/>
  <c r="H26" i="35" s="1"/>
  <c r="G27" i="35"/>
  <c r="H27" i="35" s="1"/>
  <c r="H30" i="34"/>
  <c r="H22" i="34"/>
  <c r="B18" i="34"/>
  <c r="G26" i="34" s="1"/>
  <c r="H26" i="34" s="1"/>
  <c r="H25" i="32"/>
  <c r="H25" i="31"/>
  <c r="H25" i="30"/>
  <c r="H25" i="27"/>
  <c r="H27" i="33"/>
  <c r="H27" i="28"/>
  <c r="H22" i="33"/>
  <c r="B18" i="33"/>
  <c r="G26" i="33"/>
  <c r="H26" i="33" s="1"/>
  <c r="H28" i="32"/>
  <c r="H22" i="32"/>
  <c r="B18" i="32"/>
  <c r="G26" i="32" s="1"/>
  <c r="H26" i="32" s="1"/>
  <c r="H27" i="30"/>
  <c r="H31" i="31"/>
  <c r="H22" i="31"/>
  <c r="B18" i="31"/>
  <c r="G27" i="31" s="1"/>
  <c r="H27" i="31" s="1"/>
  <c r="G26" i="31"/>
  <c r="H26" i="31" s="1"/>
  <c r="H22" i="30"/>
  <c r="B18" i="30"/>
  <c r="G26" i="30"/>
  <c r="H26" i="30" s="1"/>
  <c r="H25" i="28"/>
  <c r="G25" i="28"/>
  <c r="H29" i="28"/>
  <c r="H22" i="28"/>
  <c r="H29" i="27"/>
  <c r="B18" i="27"/>
  <c r="G27" i="27"/>
  <c r="H27" i="27" s="1"/>
  <c r="H22" i="27"/>
  <c r="G23" i="27"/>
  <c r="H23" i="27"/>
  <c r="G24" i="27"/>
  <c r="H24" i="27"/>
  <c r="G26" i="27"/>
  <c r="H26" i="27"/>
  <c r="G26" i="28"/>
  <c r="H26" i="28"/>
  <c r="G23" i="28"/>
  <c r="H23" i="28"/>
  <c r="G24" i="28"/>
  <c r="H24" i="28"/>
  <c r="G24" i="31"/>
  <c r="H24" i="31"/>
  <c r="G23" i="31"/>
  <c r="H23" i="31"/>
  <c r="G24" i="30"/>
  <c r="H24" i="30" s="1"/>
  <c r="G23" i="30"/>
  <c r="H23" i="30" s="1"/>
  <c r="G25" i="33"/>
  <c r="H25" i="33" s="1"/>
  <c r="G24" i="33"/>
  <c r="H24" i="33" s="1"/>
  <c r="G23" i="33"/>
  <c r="H23" i="33" s="1"/>
  <c r="G24" i="36"/>
  <c r="H24" i="36" s="1"/>
  <c r="G23" i="35"/>
  <c r="H23" i="35" s="1"/>
  <c r="H33" i="35" s="1"/>
  <c r="G24" i="35"/>
  <c r="H24" i="35" s="1"/>
  <c r="H25" i="34"/>
  <c r="G23" i="36"/>
  <c r="H23" i="36" s="1"/>
  <c r="G24" i="40"/>
  <c r="H24" i="40" s="1"/>
  <c r="H32" i="31" l="1"/>
  <c r="H30" i="33"/>
  <c r="H30" i="27"/>
  <c r="G27" i="34"/>
  <c r="H27" i="34" s="1"/>
  <c r="G23" i="40"/>
  <c r="H23" i="40" s="1"/>
  <c r="G24" i="32"/>
  <c r="H24" i="32" s="1"/>
  <c r="G26" i="36"/>
  <c r="H26" i="36" s="1"/>
  <c r="H30" i="36" s="1"/>
  <c r="G23" i="32"/>
  <c r="H23" i="32" s="1"/>
  <c r="G24" i="34"/>
  <c r="H24" i="34" s="1"/>
  <c r="G23" i="34"/>
  <c r="H23" i="34" s="1"/>
  <c r="H30" i="28"/>
  <c r="K33" i="28" s="1"/>
  <c r="G26" i="40"/>
  <c r="H26" i="40" s="1"/>
  <c r="J36" i="35"/>
  <c r="K36" i="35"/>
  <c r="H31" i="30"/>
  <c r="K34" i="30" s="1"/>
  <c r="G17" i="39" s="1"/>
  <c r="J33" i="28"/>
  <c r="J34" i="30"/>
  <c r="J33" i="36" l="1"/>
  <c r="K33" i="36"/>
  <c r="H31" i="40"/>
  <c r="J33" i="27"/>
  <c r="K33" i="27"/>
  <c r="K35" i="31"/>
  <c r="J35" i="31"/>
  <c r="H31" i="34"/>
  <c r="H29" i="32"/>
  <c r="J33" i="33"/>
  <c r="K33" i="33"/>
  <c r="J32" i="32" l="1"/>
  <c r="K32" i="32"/>
  <c r="K34" i="40"/>
  <c r="J34" i="40"/>
  <c r="K34" i="34"/>
  <c r="J34" i="34"/>
</calcChain>
</file>

<file path=xl/sharedStrings.xml><?xml version="1.0" encoding="utf-8"?>
<sst xmlns="http://schemas.openxmlformats.org/spreadsheetml/2006/main" count="712" uniqueCount="169">
  <si>
    <t>Poznámka</t>
  </si>
  <si>
    <t>dĺžka úseku</t>
  </si>
  <si>
    <t>m</t>
  </si>
  <si>
    <t>šírka voz.m</t>
  </si>
  <si>
    <t>plocha úseku</t>
  </si>
  <si>
    <t>m2</t>
  </si>
  <si>
    <t>korekcie</t>
  </si>
  <si>
    <t>pol.</t>
  </si>
  <si>
    <t>m.j.</t>
  </si>
  <si>
    <t>špecif.</t>
  </si>
  <si>
    <t>€</t>
  </si>
  <si>
    <t>výmera</t>
  </si>
  <si>
    <t>Postrek spojovací</t>
  </si>
  <si>
    <t>spolu</t>
  </si>
  <si>
    <t>Spolu s DPH</t>
  </si>
  <si>
    <t>CELKOM:</t>
  </si>
  <si>
    <t>50 mm</t>
  </si>
  <si>
    <t>DPH 20%</t>
  </si>
  <si>
    <t>Číslo cesty/ Názov stavby</t>
  </si>
  <si>
    <t>čistenie vozovky-zametanie</t>
  </si>
  <si>
    <t>jednotk.cena</t>
  </si>
  <si>
    <t>spolu bez DPH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</si>
  <si>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</si>
  <si>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</si>
  <si>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napojenie MK,  AZ a pod.</t>
    </r>
  </si>
  <si>
    <r>
      <t>0,7 kg/m</t>
    </r>
    <r>
      <rPr>
        <vertAlign val="superscript"/>
        <sz val="10"/>
        <rFont val="Arial CE"/>
        <family val="2"/>
        <charset val="238"/>
      </rPr>
      <t>2</t>
    </r>
  </si>
  <si>
    <t>*pri pokládke všetky spoje opatriť asfaltovou zálievkou!</t>
  </si>
  <si>
    <t>*do ceny zahrnúť všetky VRN (dočasné DZ, zriadenie uzávierky, územné a prevádzkové vplyvy a pod.)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</si>
  <si>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</si>
  <si>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</si>
  <si>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</si>
  <si>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Výkaz výmer</t>
  </si>
  <si>
    <t>Uchádzač:</t>
  </si>
  <si>
    <t>Adresa sídla uchádzača:</t>
  </si>
  <si>
    <t>Názov stavby</t>
  </si>
  <si>
    <t>Zákazka na uskutočnenie stavebných prác:</t>
  </si>
  <si>
    <t xml:space="preserve">II/531 Pavlovce - Rimavská Sobota - Tisovec - Muráň </t>
  </si>
  <si>
    <t>II/531 Pavlovce - Rimavská Sobota - Tisovec - Muráň</t>
  </si>
  <si>
    <t>úsek Sabová</t>
  </si>
  <si>
    <t xml:space="preserve">staničenie v km: 5,647 - 7,044 </t>
  </si>
  <si>
    <t>dĺžka v km : 1,397</t>
  </si>
  <si>
    <t>zapílenie asfaltu na hr. 50 mm začiatku a konca úseku</t>
  </si>
  <si>
    <r>
      <t>m</t>
    </r>
    <r>
      <rPr>
        <sz val="10"/>
        <rFont val="Arial CE"/>
        <family val="2"/>
        <charset val="238"/>
      </rPr>
      <t>²</t>
    </r>
  </si>
  <si>
    <t>asfaltová zálievka pracovných spojov</t>
  </si>
  <si>
    <t>úsek v intraviláne RS</t>
  </si>
  <si>
    <t>Podrobný rozpis úseku cesty II/531 v intraviláne RS :</t>
  </si>
  <si>
    <t>1. úsek od OK Kaufland po novú OK</t>
  </si>
  <si>
    <t xml:space="preserve"> dĺžka                   350m           </t>
  </si>
  <si>
    <t xml:space="preserve"> šírka                    2x7,55m (štvorpúdovka)</t>
  </si>
  <si>
    <t>2. úsek od novej OK po OK Lidl</t>
  </si>
  <si>
    <t xml:space="preserve"> dĺžka                   767m</t>
  </si>
  <si>
    <t xml:space="preserve"> šírka                    2x7,60m (štvorpúdovka)</t>
  </si>
  <si>
    <r>
      <t xml:space="preserve"> plocha                </t>
    </r>
    <r>
      <rPr>
        <b/>
        <sz val="10"/>
        <rFont val="Arial"/>
        <family val="2"/>
        <charset val="238"/>
      </rPr>
      <t xml:space="preserve"> 11.658,40m</t>
    </r>
    <r>
      <rPr>
        <b/>
        <sz val="10"/>
        <rFont val="Arial CE"/>
        <family val="2"/>
        <charset val="238"/>
      </rPr>
      <t>²</t>
    </r>
  </si>
  <si>
    <r>
      <t xml:space="preserve"> plocha                </t>
    </r>
    <r>
      <rPr>
        <b/>
        <sz val="10"/>
        <rFont val="Arial"/>
        <family val="2"/>
        <charset val="238"/>
      </rPr>
      <t xml:space="preserve"> 5.285m</t>
    </r>
    <r>
      <rPr>
        <b/>
        <sz val="10"/>
        <rFont val="Arial CE"/>
        <family val="2"/>
        <charset val="238"/>
      </rPr>
      <t>²</t>
    </r>
  </si>
  <si>
    <t>3. úsek OK Lidl</t>
  </si>
  <si>
    <t xml:space="preserve"> dĺžka                   100m</t>
  </si>
  <si>
    <t xml:space="preserve"> šírka                    7,80m</t>
  </si>
  <si>
    <r>
      <t xml:space="preserve"> plocha                 </t>
    </r>
    <r>
      <rPr>
        <b/>
        <sz val="10"/>
        <rFont val="Arial"/>
        <family val="2"/>
        <charset val="238"/>
      </rPr>
      <t xml:space="preserve"> 780m</t>
    </r>
    <r>
      <rPr>
        <b/>
        <sz val="10"/>
        <rFont val="Arial CE"/>
        <family val="2"/>
        <charset val="238"/>
      </rPr>
      <t>²</t>
    </r>
  </si>
  <si>
    <t>4. úsek OK Lidl OK Tesco</t>
  </si>
  <si>
    <t xml:space="preserve"> dĺžka                   737m</t>
  </si>
  <si>
    <t xml:space="preserve"> šírka                    8,70m</t>
  </si>
  <si>
    <r>
      <t xml:space="preserve"> plocha                </t>
    </r>
    <r>
      <rPr>
        <b/>
        <sz val="10"/>
        <rFont val="Arial"/>
        <family val="2"/>
        <charset val="238"/>
      </rPr>
      <t xml:space="preserve"> 6.411,90m</t>
    </r>
    <r>
      <rPr>
        <b/>
        <sz val="10"/>
        <rFont val="Arial CE"/>
        <family val="2"/>
        <charset val="238"/>
      </rPr>
      <t>²</t>
    </r>
  </si>
  <si>
    <t>5. úsek OK Tesco</t>
  </si>
  <si>
    <t>5. úsek od OK Tesco po I/16</t>
  </si>
  <si>
    <t xml:space="preserve"> dĺžka                   764m</t>
  </si>
  <si>
    <r>
      <t xml:space="preserve"> korekcie               (200 x 2,50)+(75 x 3,50) </t>
    </r>
    <r>
      <rPr>
        <b/>
        <sz val="10"/>
        <rFont val="Arial"/>
        <family val="2"/>
        <charset val="238"/>
      </rPr>
      <t>762,50m</t>
    </r>
    <r>
      <rPr>
        <b/>
        <sz val="10"/>
        <rFont val="Arial CE"/>
        <family val="2"/>
        <charset val="238"/>
      </rPr>
      <t>²</t>
    </r>
  </si>
  <si>
    <t xml:space="preserve"> poklopy                5ks</t>
  </si>
  <si>
    <t xml:space="preserve"> poklopy               17ks</t>
  </si>
  <si>
    <t xml:space="preserve">staničenie v km: 8,913-11,150 </t>
  </si>
  <si>
    <t>dĺžka v km : viď popdrobný rozpis pod tabuľkou</t>
  </si>
  <si>
    <t xml:space="preserve">*objednávateľ poskytne zhotoviteľovi ku dňu odovzdania staveniska ohlásenie stavebných úprav, určenie dočasného dopravného značenia a povolenie  </t>
  </si>
  <si>
    <t xml:space="preserve"> čiastočnej uzávierky cesty</t>
  </si>
  <si>
    <t xml:space="preserve">frézovanie s naložením a odvozom do 10 km </t>
  </si>
  <si>
    <t xml:space="preserve"> Plocha v intraviláne RS celkom : 5.285+11.658,40+780+6.411,90+780+6.648,80+762,50</t>
  </si>
  <si>
    <r>
      <rPr>
        <b/>
        <sz val="16"/>
        <rFont val="Arial"/>
        <family val="2"/>
        <charset val="238"/>
      </rPr>
      <t>32.324,60m</t>
    </r>
    <r>
      <rPr>
        <b/>
        <sz val="16"/>
        <rFont val="Arial CE"/>
        <family val="2"/>
        <charset val="238"/>
      </rPr>
      <t>²</t>
    </r>
  </si>
  <si>
    <r>
      <t>31.562,10m</t>
    </r>
    <r>
      <rPr>
        <b/>
        <sz val="11"/>
        <rFont val="Arial CE"/>
        <family val="2"/>
        <charset val="238"/>
      </rPr>
      <t>² + 762,50m²</t>
    </r>
  </si>
  <si>
    <r>
      <t xml:space="preserve"> plocha                   </t>
    </r>
    <r>
      <rPr>
        <b/>
        <sz val="10"/>
        <rFont val="Arial"/>
        <family val="2"/>
        <charset val="238"/>
      </rPr>
      <t>6.648,80m</t>
    </r>
    <r>
      <rPr>
        <b/>
        <sz val="10"/>
        <rFont val="Arial CE"/>
        <family val="2"/>
        <charset val="238"/>
      </rPr>
      <t>²</t>
    </r>
  </si>
  <si>
    <t>výšková úprava poklopov</t>
  </si>
  <si>
    <t>ks</t>
  </si>
  <si>
    <t xml:space="preserve">*objednávateľ poskytne zhotoviteľovi ku dňu odovzdania staveniska ohlásenie stavebných úprav, určenie dočasného dopravného značenia a povolenie </t>
  </si>
  <si>
    <t xml:space="preserve">staničenie v km: 13,246 - 15,177 </t>
  </si>
  <si>
    <t>dĺžka v km : 1,931</t>
  </si>
  <si>
    <t>úsek Tisovec-Dielik (hr.okr.RS/RA)</t>
  </si>
  <si>
    <t>úsek Dielik (hr.okr.RS/RA)-Mur. Lehota</t>
  </si>
  <si>
    <t xml:space="preserve">staničenie v km: 15,177-17,596 </t>
  </si>
  <si>
    <t>dĺžka v km : 2,419</t>
  </si>
  <si>
    <t>extravilán Muráň</t>
  </si>
  <si>
    <t xml:space="preserve">staničenie v km: 20,709-21,574 </t>
  </si>
  <si>
    <t>dĺžka v km : 0,865</t>
  </si>
  <si>
    <t>intravilán Muráň</t>
  </si>
  <si>
    <t xml:space="preserve">staničenie v km: 21,574-21,801 </t>
  </si>
  <si>
    <t>dĺžka v km : 0,227</t>
  </si>
  <si>
    <t>frézovanie s naložením a odvozom do 10 km (začiatky a konce, mosty)</t>
  </si>
  <si>
    <t>úsek intravilán Muráň</t>
  </si>
  <si>
    <t>úsek extravilán Muráň</t>
  </si>
  <si>
    <t>úsek extravilám Muráň-most č. 531-045</t>
  </si>
  <si>
    <t xml:space="preserve">staničenie v km: 21,801-23,083 </t>
  </si>
  <si>
    <t>dĺžka v km : 1,282</t>
  </si>
  <si>
    <t>úsek Muráň-Predná Hora</t>
  </si>
  <si>
    <t xml:space="preserve">staničenie v km: 24,934-28,527 </t>
  </si>
  <si>
    <t>úsek Mur. Huta-hr. okr. RA/BR</t>
  </si>
  <si>
    <t>Číslo cesty</t>
  </si>
  <si>
    <t>Dĺžka v km</t>
  </si>
  <si>
    <t>RS</t>
  </si>
  <si>
    <t>II/531</t>
  </si>
  <si>
    <t>Okres</t>
  </si>
  <si>
    <t>5,647-7,044</t>
  </si>
  <si>
    <t>Staničenie</t>
  </si>
  <si>
    <t>Úsek</t>
  </si>
  <si>
    <t>Sabová</t>
  </si>
  <si>
    <r>
      <t>Cena s DPH v</t>
    </r>
    <r>
      <rPr>
        <b/>
        <sz val="11"/>
        <rFont val="Arial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€</t>
    </r>
  </si>
  <si>
    <t>intravilán RS</t>
  </si>
  <si>
    <t>8,913-11,150</t>
  </si>
  <si>
    <t xml:space="preserve">20,709-21,574 </t>
  </si>
  <si>
    <t>21,574-21,801</t>
  </si>
  <si>
    <t>ex.Muráň-most č.531-45</t>
  </si>
  <si>
    <t>Muráň - Predná Hora</t>
  </si>
  <si>
    <t>Mur.Huta-hr. okr. RA/BR</t>
  </si>
  <si>
    <t>RA</t>
  </si>
  <si>
    <t>Celkom</t>
  </si>
  <si>
    <t>Rekonštrukcia podložia krajnice 4x(100x2x0,8)</t>
  </si>
  <si>
    <r>
      <t>m</t>
    </r>
    <r>
      <rPr>
        <vertAlign val="superscript"/>
        <sz val="14"/>
        <rFont val="Calibri"/>
        <family val="2"/>
        <charset val="238"/>
      </rPr>
      <t>³</t>
    </r>
  </si>
  <si>
    <t>Výmena zvodidiel NH4</t>
  </si>
  <si>
    <t>obnova VDZ - čiary</t>
  </si>
  <si>
    <r>
      <t>AC</t>
    </r>
    <r>
      <rPr>
        <sz val="9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11-II s dovozom rozprestrením a zhutnením</t>
    </r>
  </si>
  <si>
    <t>ACL 16-II s dovozom rozprestrením a zhutnením</t>
  </si>
  <si>
    <r>
      <t>AC</t>
    </r>
    <r>
      <rPr>
        <sz val="9"/>
        <rFont val="Arial"/>
        <family val="2"/>
        <charset val="238"/>
      </rPr>
      <t>o</t>
    </r>
    <r>
      <rPr>
        <sz val="10"/>
        <rFont val="Arial"/>
        <family val="2"/>
        <charset val="238"/>
      </rPr>
      <t xml:space="preserve"> 11-II  s dovozom rozprestrením a zhutnením</t>
    </r>
  </si>
  <si>
    <t>montáž zvodidiel NH4 (km 18-20)</t>
  </si>
  <si>
    <t>dvojvrstvový mikrokoberec EMKS 16</t>
  </si>
  <si>
    <r>
      <t xml:space="preserve">             11,150 - 13,246 = 2,096 km (14.043,20 m</t>
    </r>
    <r>
      <rPr>
        <b/>
        <sz val="10"/>
        <color indexed="10"/>
        <rFont val="Arial CE"/>
        <family val="2"/>
        <charset val="238"/>
      </rPr>
      <t>²)</t>
    </r>
    <r>
      <rPr>
        <b/>
        <sz val="10"/>
        <color indexed="10"/>
        <rFont val="Arial"/>
        <family val="2"/>
        <charset val="238"/>
      </rPr>
      <t xml:space="preserve"> - mikrokoberec</t>
    </r>
  </si>
  <si>
    <r>
      <t xml:space="preserve">             17,596-20,709 = 3,113 km (20857,10m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</si>
  <si>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r>
      <t xml:space="preserve">            </t>
    </r>
    <r>
      <rPr>
        <b/>
        <sz val="10"/>
        <color indexed="10"/>
        <rFont val="Arial"/>
        <family val="2"/>
        <charset val="238"/>
      </rPr>
      <t>23,083-24,934 = 1,851 km (11 661,30 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</si>
  <si>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r>
      <t xml:space="preserve">            28,527-29,860 = 1,333 km (8 797,80m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</si>
  <si>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t>BR</t>
  </si>
  <si>
    <t>P.č.</t>
  </si>
  <si>
    <t>II/531 Hr. Okr. RA/BR - Červená Skala</t>
  </si>
  <si>
    <t>úsek hr. okr. RA/BR - križ s cestou I/66</t>
  </si>
  <si>
    <t xml:space="preserve">Tisovec - Dielik + EMKS </t>
  </si>
  <si>
    <t xml:space="preserve">11,150 - 15,177 </t>
  </si>
  <si>
    <t>Dielik-Mur.Lehota+EMKS</t>
  </si>
  <si>
    <t>15,177-20,709</t>
  </si>
  <si>
    <t>21,801-24,934</t>
  </si>
  <si>
    <t>24,934-29,860</t>
  </si>
  <si>
    <t>16 mm</t>
  </si>
  <si>
    <r>
      <t xml:space="preserve">            34,210 - 35,268 = 1,068 km (7 476,0m</t>
    </r>
    <r>
      <rPr>
        <b/>
        <sz val="10"/>
        <color indexed="10"/>
        <rFont val="Arial CE"/>
        <family val="2"/>
        <charset val="238"/>
      </rPr>
      <t>²</t>
    </r>
    <r>
      <rPr>
        <b/>
        <sz val="10"/>
        <color indexed="10"/>
        <rFont val="Arial"/>
        <family val="2"/>
        <charset val="238"/>
      </rPr>
      <t>) - mikrokoberec</t>
    </r>
  </si>
  <si>
    <t>dĺžka v km : 3,144</t>
  </si>
  <si>
    <t>staničenie v km: 29,860-31,736</t>
  </si>
  <si>
    <t>dĺžka v km : 1,876</t>
  </si>
  <si>
    <t>dĺžka v km : 3,593</t>
  </si>
  <si>
    <t>staničenie v km: 31,736 - 35,948</t>
  </si>
  <si>
    <t>29,860-31,736</t>
  </si>
  <si>
    <t>31,736 - 35,948</t>
  </si>
  <si>
    <t>Hr.okr.RA/BR-križ. I/66+EMKS</t>
  </si>
  <si>
    <t>t</t>
  </si>
  <si>
    <r>
      <t>lokálne vysprávky nerovností krytu z AC</t>
    </r>
    <r>
      <rPr>
        <vertAlign val="subscript"/>
        <sz val="10"/>
        <rFont val="Arial"/>
        <family val="2"/>
        <charset val="238"/>
      </rPr>
      <t>L</t>
    </r>
    <r>
      <rPr>
        <sz val="10"/>
        <rFont val="Arial"/>
        <family val="2"/>
        <charset val="238"/>
      </rPr>
      <t xml:space="preserve"> 16-II</t>
    </r>
  </si>
  <si>
    <t>Príloha č. 1.1</t>
  </si>
  <si>
    <t>Rekonštrukcia cesty II/531</t>
  </si>
  <si>
    <t>Príloha č. 1.2</t>
  </si>
  <si>
    <t>Príloha č. 1.3</t>
  </si>
  <si>
    <t>Príloha č. 1.10</t>
  </si>
  <si>
    <t>Príloha č. 1.9</t>
  </si>
  <si>
    <t>Príloha č. 1.8</t>
  </si>
  <si>
    <t>Príloha č. 1.7</t>
  </si>
  <si>
    <t>Príloha č. 1.6</t>
  </si>
  <si>
    <t>Príloha č. 1.5</t>
  </si>
  <si>
    <t>Príloha č. 1.4</t>
  </si>
  <si>
    <t>Príloha č. 1 súťažných podkladov</t>
  </si>
  <si>
    <t>Rekonštrukcia ciest II/531 a II/532</t>
  </si>
  <si>
    <t>Časť predmetu zákazky č. 1: Rekonštrukcia cesty II/531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</si>
</sst>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36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i/>
      <sz val="10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Calibri"/>
      <family val="2"/>
      <charset val="238"/>
    </font>
    <font>
      <b/>
      <sz val="12"/>
      <name val="Arial CE"/>
      <family val="2"/>
      <charset val="238"/>
    </font>
    <font>
      <vertAlign val="superscript"/>
      <sz val="14"/>
      <name val="Calibri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vertAlign val="sub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6"/>
      </patternFill>
    </fill>
  </fills>
  <borders count="9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283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7" fillId="0" borderId="0" xfId="0" applyFont="1"/>
    <xf numFmtId="0" fontId="4" fillId="0" borderId="1" xfId="0" applyFont="1" applyFill="1" applyBorder="1"/>
    <xf numFmtId="0" fontId="4" fillId="0" borderId="2" xfId="0" applyFont="1" applyFill="1" applyBorder="1"/>
    <xf numFmtId="0" fontId="0" fillId="0" borderId="2" xfId="0" applyFont="1" applyFill="1" applyBorder="1"/>
    <xf numFmtId="0" fontId="0" fillId="0" borderId="3" xfId="0" applyFill="1" applyBorder="1"/>
    <xf numFmtId="0" fontId="1" fillId="0" borderId="0" xfId="0" applyFont="1" applyFill="1" applyBorder="1"/>
    <xf numFmtId="0" fontId="0" fillId="0" borderId="4" xfId="0" applyFont="1" applyFill="1" applyBorder="1"/>
    <xf numFmtId="2" fontId="0" fillId="0" borderId="5" xfId="0" applyNumberFormat="1" applyFill="1" applyBorder="1"/>
    <xf numFmtId="0" fontId="0" fillId="0" borderId="6" xfId="0" applyFont="1" applyFill="1" applyBorder="1"/>
    <xf numFmtId="2" fontId="0" fillId="0" borderId="7" xfId="0" applyNumberFormat="1" applyFill="1" applyBorder="1"/>
    <xf numFmtId="0" fontId="0" fillId="0" borderId="8" xfId="0" applyFont="1" applyFill="1" applyBorder="1"/>
    <xf numFmtId="2" fontId="0" fillId="0" borderId="9" xfId="0" applyNumberFormat="1" applyFill="1" applyBorder="1"/>
    <xf numFmtId="0" fontId="0" fillId="0" borderId="3" xfId="0" applyFont="1" applyFill="1" applyBorder="1"/>
    <xf numFmtId="2" fontId="0" fillId="0" borderId="0" xfId="0" applyNumberFormat="1" applyFill="1" applyBorder="1"/>
    <xf numFmtId="0" fontId="0" fillId="0" borderId="10" xfId="0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ont="1" applyFill="1" applyBorder="1"/>
    <xf numFmtId="4" fontId="5" fillId="0" borderId="3" xfId="0" applyNumberFormat="1" applyFont="1" applyFill="1" applyBorder="1"/>
    <xf numFmtId="4" fontId="5" fillId="0" borderId="0" xfId="0" applyNumberFormat="1" applyFont="1" applyFill="1" applyBorder="1"/>
    <xf numFmtId="0" fontId="0" fillId="0" borderId="14" xfId="0" applyFill="1" applyBorder="1"/>
    <xf numFmtId="0" fontId="0" fillId="0" borderId="15" xfId="0" applyFill="1" applyBorder="1"/>
    <xf numFmtId="4" fontId="6" fillId="0" borderId="15" xfId="0" applyNumberFormat="1" applyFont="1" applyFill="1" applyBorder="1"/>
    <xf numFmtId="0" fontId="8" fillId="0" borderId="0" xfId="0" applyFont="1" applyFill="1" applyAlignment="1"/>
    <xf numFmtId="0" fontId="0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0" xfId="0" applyBorder="1"/>
    <xf numFmtId="0" fontId="0" fillId="0" borderId="19" xfId="0" applyBorder="1" applyAlignment="1"/>
    <xf numFmtId="0" fontId="0" fillId="0" borderId="20" xfId="0" applyFill="1" applyBorder="1"/>
    <xf numFmtId="0" fontId="0" fillId="0" borderId="21" xfId="0" applyFont="1" applyFill="1" applyBorder="1" applyAlignment="1">
      <alignment horizontal="center"/>
    </xf>
    <xf numFmtId="4" fontId="7" fillId="0" borderId="0" xfId="0" applyNumberFormat="1" applyFont="1"/>
    <xf numFmtId="4" fontId="1" fillId="0" borderId="0" xfId="0" applyNumberFormat="1" applyFont="1" applyFill="1" applyBorder="1"/>
    <xf numFmtId="4" fontId="0" fillId="0" borderId="0" xfId="0" applyNumberFormat="1" applyFill="1" applyBorder="1"/>
    <xf numFmtId="4" fontId="0" fillId="0" borderId="22" xfId="0" applyNumberFormat="1" applyBorder="1" applyAlignment="1"/>
    <xf numFmtId="4" fontId="0" fillId="0" borderId="23" xfId="0" applyNumberFormat="1" applyFont="1" applyFill="1" applyBorder="1" applyAlignment="1">
      <alignment horizontal="center"/>
    </xf>
    <xf numFmtId="4" fontId="10" fillId="0" borderId="0" xfId="0" applyNumberFormat="1" applyFont="1" applyFill="1" applyAlignment="1"/>
    <xf numFmtId="4" fontId="0" fillId="0" borderId="0" xfId="0" applyNumberFormat="1"/>
    <xf numFmtId="4" fontId="0" fillId="0" borderId="22" xfId="0" applyNumberFormat="1" applyBorder="1" applyAlignment="1">
      <alignment horizontal="center"/>
    </xf>
    <xf numFmtId="4" fontId="0" fillId="0" borderId="17" xfId="0" applyNumberFormat="1" applyFont="1" applyFill="1" applyBorder="1" applyAlignment="1">
      <alignment horizontal="center"/>
    </xf>
    <xf numFmtId="4" fontId="0" fillId="0" borderId="15" xfId="0" applyNumberFormat="1" applyFill="1" applyBorder="1"/>
    <xf numFmtId="4" fontId="0" fillId="0" borderId="0" xfId="0" applyNumberFormat="1" applyFont="1" applyFill="1" applyAlignment="1"/>
    <xf numFmtId="4" fontId="0" fillId="0" borderId="24" xfId="0" applyNumberFormat="1" applyFill="1" applyBorder="1"/>
    <xf numFmtId="4" fontId="1" fillId="0" borderId="24" xfId="0" applyNumberFormat="1" applyFont="1" applyFill="1" applyBorder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Border="1" applyAlignment="1"/>
    <xf numFmtId="4" fontId="0" fillId="0" borderId="25" xfId="0" applyNumberFormat="1" applyBorder="1" applyAlignment="1"/>
    <xf numFmtId="4" fontId="3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4" fontId="1" fillId="0" borderId="24" xfId="0" applyNumberFormat="1" applyFont="1" applyFill="1" applyBorder="1" applyAlignment="1">
      <alignment horizontal="center"/>
    </xf>
    <xf numFmtId="4" fontId="10" fillId="0" borderId="0" xfId="0" applyNumberFormat="1" applyFont="1" applyFill="1"/>
    <xf numFmtId="4" fontId="2" fillId="0" borderId="26" xfId="0" applyNumberFormat="1" applyFont="1" applyFill="1" applyBorder="1"/>
    <xf numFmtId="4" fontId="2" fillId="0" borderId="27" xfId="0" applyNumberFormat="1" applyFont="1" applyFill="1" applyBorder="1"/>
    <xf numFmtId="4" fontId="2" fillId="0" borderId="0" xfId="0" applyNumberFormat="1" applyFont="1" applyFill="1" applyBorder="1"/>
    <xf numFmtId="4" fontId="0" fillId="0" borderId="24" xfId="0" applyNumberFormat="1" applyFont="1" applyFill="1" applyBorder="1"/>
    <xf numFmtId="4" fontId="2" fillId="0" borderId="28" xfId="0" applyNumberFormat="1" applyFont="1" applyFill="1" applyBorder="1"/>
    <xf numFmtId="0" fontId="2" fillId="0" borderId="27" xfId="0" applyFont="1" applyFill="1" applyBorder="1"/>
    <xf numFmtId="4" fontId="2" fillId="0" borderId="24" xfId="0" applyNumberFormat="1" applyFont="1" applyFill="1" applyBorder="1"/>
    <xf numFmtId="0" fontId="2" fillId="0" borderId="29" xfId="0" applyFont="1" applyFill="1" applyBorder="1"/>
    <xf numFmtId="4" fontId="2" fillId="0" borderId="30" xfId="0" applyNumberFormat="1" applyFont="1" applyFill="1" applyBorder="1"/>
    <xf numFmtId="4" fontId="14" fillId="0" borderId="0" xfId="0" applyNumberFormat="1" applyFont="1" applyFill="1" applyBorder="1"/>
    <xf numFmtId="4" fontId="14" fillId="0" borderId="24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4" fontId="14" fillId="0" borderId="31" xfId="0" applyNumberFormat="1" applyFont="1" applyFill="1" applyBorder="1"/>
    <xf numFmtId="4" fontId="14" fillId="2" borderId="31" xfId="0" applyNumberFormat="1" applyFont="1" applyFill="1" applyBorder="1"/>
    <xf numFmtId="10" fontId="6" fillId="0" borderId="15" xfId="0" applyNumberFormat="1" applyFont="1" applyFill="1" applyBorder="1"/>
    <xf numFmtId="4" fontId="6" fillId="0" borderId="24" xfId="0" applyNumberFormat="1" applyFont="1" applyFill="1" applyBorder="1"/>
    <xf numFmtId="4" fontId="0" fillId="0" borderId="22" xfId="0" applyNumberFormat="1" applyFill="1" applyBorder="1"/>
    <xf numFmtId="164" fontId="2" fillId="0" borderId="26" xfId="0" applyNumberFormat="1" applyFont="1" applyFill="1" applyBorder="1"/>
    <xf numFmtId="164" fontId="2" fillId="0" borderId="28" xfId="0" applyNumberFormat="1" applyFont="1" applyFill="1" applyBorder="1"/>
    <xf numFmtId="164" fontId="2" fillId="0" borderId="27" xfId="0" applyNumberFormat="1" applyFont="1" applyFill="1" applyBorder="1"/>
    <xf numFmtId="164" fontId="2" fillId="0" borderId="30" xfId="0" applyNumberFormat="1" applyFont="1" applyFill="1" applyBorder="1"/>
    <xf numFmtId="0" fontId="0" fillId="0" borderId="32" xfId="0" applyFont="1" applyFill="1" applyBorder="1"/>
    <xf numFmtId="0" fontId="15" fillId="0" borderId="30" xfId="0" applyFont="1" applyFill="1" applyBorder="1"/>
    <xf numFmtId="164" fontId="2" fillId="0" borderId="33" xfId="0" applyNumberFormat="1" applyFont="1" applyFill="1" applyBorder="1"/>
    <xf numFmtId="4" fontId="2" fillId="0" borderId="33" xfId="0" applyNumberFormat="1" applyFont="1" applyFill="1" applyBorder="1"/>
    <xf numFmtId="0" fontId="0" fillId="0" borderId="33" xfId="1" applyFont="1" applyFill="1" applyBorder="1"/>
    <xf numFmtId="0" fontId="2" fillId="0" borderId="34" xfId="1" applyNumberFormat="1" applyFont="1" applyFill="1" applyBorder="1"/>
    <xf numFmtId="4" fontId="5" fillId="0" borderId="35" xfId="0" applyNumberFormat="1" applyFont="1" applyFill="1" applyBorder="1"/>
    <xf numFmtId="4" fontId="14" fillId="0" borderId="35" xfId="0" applyNumberFormat="1" applyFont="1" applyFill="1" applyBorder="1"/>
    <xf numFmtId="4" fontId="14" fillId="0" borderId="36" xfId="0" applyNumberFormat="1" applyFont="1" applyFill="1" applyBorder="1"/>
    <xf numFmtId="0" fontId="2" fillId="0" borderId="37" xfId="0" applyFont="1" applyFill="1" applyBorder="1"/>
    <xf numFmtId="4" fontId="14" fillId="0" borderId="38" xfId="0" applyNumberFormat="1" applyFont="1" applyFill="1" applyBorder="1"/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ill="1"/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/>
    </xf>
    <xf numFmtId="0" fontId="12" fillId="0" borderId="0" xfId="1" applyBorder="1"/>
    <xf numFmtId="0" fontId="4" fillId="0" borderId="0" xfId="1" applyFont="1"/>
    <xf numFmtId="0" fontId="12" fillId="0" borderId="0" xfId="1"/>
    <xf numFmtId="0" fontId="4" fillId="0" borderId="0" xfId="1" applyFont="1" applyFill="1" applyBorder="1" applyAlignment="1">
      <alignment horizontal="left"/>
    </xf>
    <xf numFmtId="0" fontId="12" fillId="0" borderId="0" xfId="1" applyFont="1" applyFill="1" applyBorder="1"/>
    <xf numFmtId="0" fontId="12" fillId="0" borderId="0" xfId="1" applyFont="1" applyFill="1" applyBorder="1" applyAlignment="1"/>
    <xf numFmtId="0" fontId="4" fillId="0" borderId="0" xfId="1" applyFont="1" applyFill="1" applyBorder="1" applyAlignment="1"/>
    <xf numFmtId="0" fontId="12" fillId="0" borderId="0" xfId="1" applyFont="1" applyBorder="1"/>
    <xf numFmtId="4" fontId="4" fillId="0" borderId="0" xfId="1" applyNumberFormat="1" applyFont="1" applyFill="1" applyBorder="1"/>
    <xf numFmtId="0" fontId="12" fillId="0" borderId="3" xfId="1" applyFill="1" applyBorder="1"/>
    <xf numFmtId="2" fontId="12" fillId="0" borderId="0" xfId="1" applyNumberFormat="1" applyFill="1" applyBorder="1"/>
    <xf numFmtId="0" fontId="12" fillId="0" borderId="0" xfId="1" applyFill="1" applyBorder="1"/>
    <xf numFmtId="0" fontId="12" fillId="0" borderId="0" xfId="1" applyFill="1" applyBorder="1" applyAlignment="1"/>
    <xf numFmtId="9" fontId="12" fillId="0" borderId="0" xfId="1" applyNumberFormat="1" applyFill="1" applyBorder="1" applyAlignment="1">
      <alignment horizontal="center"/>
    </xf>
    <xf numFmtId="0" fontId="18" fillId="0" borderId="0" xfId="1" applyFont="1"/>
    <xf numFmtId="0" fontId="0" fillId="0" borderId="0" xfId="1" applyFont="1" applyFill="1"/>
    <xf numFmtId="0" fontId="12" fillId="0" borderId="0" xfId="1" applyFont="1" applyFill="1"/>
    <xf numFmtId="0" fontId="0" fillId="0" borderId="0" xfId="1" applyFont="1"/>
    <xf numFmtId="0" fontId="4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6" fillId="0" borderId="39" xfId="0" applyFont="1" applyFill="1" applyBorder="1"/>
    <xf numFmtId="0" fontId="0" fillId="0" borderId="0" xfId="0" applyAlignment="1"/>
    <xf numFmtId="4" fontId="5" fillId="0" borderId="40" xfId="0" applyNumberFormat="1" applyFont="1" applyFill="1" applyBorder="1"/>
    <xf numFmtId="4" fontId="2" fillId="0" borderId="41" xfId="0" applyNumberFormat="1" applyFont="1" applyFill="1" applyBorder="1"/>
    <xf numFmtId="0" fontId="0" fillId="0" borderId="0" xfId="0" applyFill="1" applyBorder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6" fillId="0" borderId="0" xfId="0" applyNumberFormat="1" applyFont="1" applyFill="1" applyBorder="1"/>
    <xf numFmtId="10" fontId="6" fillId="0" borderId="0" xfId="0" applyNumberFormat="1" applyFont="1" applyFill="1" applyBorder="1"/>
    <xf numFmtId="4" fontId="10" fillId="0" borderId="0" xfId="0" applyNumberFormat="1" applyFont="1" applyFill="1" applyBorder="1"/>
    <xf numFmtId="0" fontId="10" fillId="0" borderId="0" xfId="0" applyFont="1" applyFill="1" applyBorder="1" applyAlignment="1"/>
    <xf numFmtId="0" fontId="6" fillId="0" borderId="0" xfId="0" applyFont="1" applyFill="1" applyBorder="1"/>
    <xf numFmtId="4" fontId="1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1" applyFont="1" applyFill="1" applyBorder="1" applyAlignment="1">
      <alignment horizontal="left"/>
    </xf>
    <xf numFmtId="0" fontId="15" fillId="0" borderId="0" xfId="0" applyFont="1" applyFill="1" applyBorder="1"/>
    <xf numFmtId="0" fontId="0" fillId="0" borderId="0" xfId="1" applyFont="1" applyFill="1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2" fillId="0" borderId="0" xfId="1" applyNumberFormat="1" applyFont="1" applyFill="1" applyBorder="1"/>
    <xf numFmtId="0" fontId="0" fillId="0" borderId="0" xfId="0" applyBorder="1" applyAlignment="1"/>
    <xf numFmtId="164" fontId="2" fillId="0" borderId="0" xfId="0" applyNumberFormat="1" applyFont="1" applyFill="1" applyBorder="1"/>
    <xf numFmtId="4" fontId="14" fillId="3" borderId="0" xfId="0" applyNumberFormat="1" applyFont="1" applyFill="1" applyBorder="1"/>
    <xf numFmtId="0" fontId="12" fillId="0" borderId="0" xfId="1" applyFill="1" applyBorder="1" applyAlignment="1">
      <alignment horizontal="left"/>
    </xf>
    <xf numFmtId="0" fontId="0" fillId="0" borderId="42" xfId="0" applyFill="1" applyBorder="1"/>
    <xf numFmtId="0" fontId="9" fillId="0" borderId="0" xfId="0" applyFont="1" applyFill="1" applyBorder="1" applyAlignment="1"/>
    <xf numFmtId="0" fontId="2" fillId="0" borderId="13" xfId="0" applyFont="1" applyFill="1" applyBorder="1"/>
    <xf numFmtId="164" fontId="2" fillId="0" borderId="43" xfId="0" applyNumberFormat="1" applyFont="1" applyFill="1" applyBorder="1"/>
    <xf numFmtId="4" fontId="2" fillId="0" borderId="43" xfId="0" applyNumberFormat="1" applyFont="1" applyFill="1" applyBorder="1"/>
    <xf numFmtId="0" fontId="0" fillId="0" borderId="44" xfId="0" applyFont="1" applyFill="1" applyBorder="1"/>
    <xf numFmtId="4" fontId="2" fillId="0" borderId="35" xfId="0" applyNumberFormat="1" applyFont="1" applyFill="1" applyBorder="1"/>
    <xf numFmtId="0" fontId="2" fillId="0" borderId="45" xfId="0" applyFont="1" applyFill="1" applyBorder="1"/>
    <xf numFmtId="4" fontId="2" fillId="0" borderId="45" xfId="0" applyNumberFormat="1" applyFont="1" applyFill="1" applyBorder="1"/>
    <xf numFmtId="0" fontId="0" fillId="0" borderId="0" xfId="0" applyAlignment="1">
      <alignment vertical="top"/>
    </xf>
    <xf numFmtId="0" fontId="19" fillId="0" borderId="45" xfId="0" applyFont="1" applyFill="1" applyBorder="1" applyAlignment="1">
      <alignment vertical="top"/>
    </xf>
    <xf numFmtId="0" fontId="31" fillId="0" borderId="0" xfId="0" applyFont="1" applyFill="1" applyBorder="1" applyAlignment="1"/>
    <xf numFmtId="0" fontId="2" fillId="0" borderId="33" xfId="0" applyFont="1" applyFill="1" applyBorder="1" applyAlignment="1">
      <alignment horizontal="left" vertical="center"/>
    </xf>
    <xf numFmtId="164" fontId="2" fillId="0" borderId="46" xfId="0" applyNumberFormat="1" applyFont="1" applyFill="1" applyBorder="1"/>
    <xf numFmtId="4" fontId="2" fillId="0" borderId="46" xfId="0" applyNumberFormat="1" applyFont="1" applyFill="1" applyBorder="1"/>
    <xf numFmtId="0" fontId="0" fillId="0" borderId="47" xfId="0" applyFont="1" applyFill="1" applyBorder="1"/>
    <xf numFmtId="4" fontId="2" fillId="0" borderId="47" xfId="0" applyNumberFormat="1" applyFont="1" applyFill="1" applyBorder="1"/>
    <xf numFmtId="0" fontId="0" fillId="0" borderId="48" xfId="0" applyFont="1" applyFill="1" applyBorder="1"/>
    <xf numFmtId="4" fontId="2" fillId="0" borderId="49" xfId="0" applyNumberFormat="1" applyFont="1" applyFill="1" applyBorder="1"/>
    <xf numFmtId="0" fontId="2" fillId="0" borderId="33" xfId="0" applyFont="1" applyFill="1" applyBorder="1" applyAlignment="1">
      <alignment horizontal="left"/>
    </xf>
    <xf numFmtId="0" fontId="0" fillId="0" borderId="50" xfId="0" applyFont="1" applyFill="1" applyBorder="1"/>
    <xf numFmtId="0" fontId="0" fillId="0" borderId="51" xfId="0" applyFont="1" applyFill="1" applyBorder="1" applyAlignment="1">
      <alignment wrapText="1"/>
    </xf>
    <xf numFmtId="0" fontId="2" fillId="0" borderId="45" xfId="0" applyFont="1" applyFill="1" applyBorder="1" applyAlignment="1">
      <alignment horizontal="left"/>
    </xf>
    <xf numFmtId="0" fontId="2" fillId="0" borderId="46" xfId="0" applyFont="1" applyFill="1" applyBorder="1"/>
    <xf numFmtId="0" fontId="15" fillId="0" borderId="45" xfId="0" applyFont="1" applyFill="1" applyBorder="1"/>
    <xf numFmtId="0" fontId="2" fillId="0" borderId="33" xfId="0" applyFont="1" applyFill="1" applyBorder="1"/>
    <xf numFmtId="0" fontId="2" fillId="0" borderId="45" xfId="0" applyFont="1" applyFill="1" applyBorder="1" applyAlignment="1">
      <alignment horizontal="left" vertical="center"/>
    </xf>
    <xf numFmtId="164" fontId="2" fillId="0" borderId="45" xfId="0" applyNumberFormat="1" applyFont="1" applyFill="1" applyBorder="1"/>
    <xf numFmtId="0" fontId="19" fillId="0" borderId="33" xfId="0" applyFont="1" applyFill="1" applyBorder="1" applyAlignment="1">
      <alignment vertical="top"/>
    </xf>
    <xf numFmtId="0" fontId="4" fillId="0" borderId="0" xfId="0" applyFont="1" applyFill="1" applyBorder="1" applyAlignment="1"/>
    <xf numFmtId="0" fontId="0" fillId="0" borderId="70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0" fillId="0" borderId="0" xfId="0" applyAlignment="1">
      <alignment vertical="center"/>
    </xf>
    <xf numFmtId="0" fontId="9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4" fillId="0" borderId="22" xfId="0" applyFont="1" applyFill="1" applyBorder="1" applyAlignment="1">
      <alignment horizontal="center" vertical="center"/>
    </xf>
    <xf numFmtId="49" fontId="24" fillId="0" borderId="69" xfId="0" applyNumberFormat="1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horizontal="center" vertical="center"/>
    </xf>
    <xf numFmtId="3" fontId="24" fillId="0" borderId="61" xfId="0" applyNumberFormat="1" applyFont="1" applyFill="1" applyBorder="1" applyAlignment="1">
      <alignment horizontal="center" vertical="center" wrapText="1"/>
    </xf>
    <xf numFmtId="3" fontId="24" fillId="0" borderId="62" xfId="0" applyNumberFormat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33" fillId="0" borderId="72" xfId="0" applyNumberFormat="1" applyFont="1" applyFill="1" applyBorder="1" applyAlignment="1">
      <alignment horizontal="left" vertical="center" wrapText="1"/>
    </xf>
    <xf numFmtId="164" fontId="33" fillId="0" borderId="53" xfId="0" applyNumberFormat="1" applyFont="1" applyFill="1" applyBorder="1" applyAlignment="1">
      <alignment horizontal="center" vertical="center"/>
    </xf>
    <xf numFmtId="0" fontId="33" fillId="0" borderId="73" xfId="0" applyNumberFormat="1" applyFont="1" applyFill="1" applyBorder="1" applyAlignment="1">
      <alignment horizontal="center" vertical="center"/>
    </xf>
    <xf numFmtId="4" fontId="23" fillId="3" borderId="62" xfId="0" applyNumberFormat="1" applyFont="1" applyFill="1" applyBorder="1" applyAlignment="1">
      <alignment horizontal="center" vertical="center"/>
    </xf>
    <xf numFmtId="3" fontId="33" fillId="0" borderId="74" xfId="0" applyNumberFormat="1" applyFont="1" applyFill="1" applyBorder="1" applyAlignment="1">
      <alignment horizontal="left" vertical="center" wrapText="1"/>
    </xf>
    <xf numFmtId="164" fontId="33" fillId="0" borderId="33" xfId="0" applyNumberFormat="1" applyFont="1" applyFill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 vertical="center"/>
    </xf>
    <xf numFmtId="4" fontId="9" fillId="0" borderId="63" xfId="0" applyNumberFormat="1" applyFont="1" applyFill="1" applyBorder="1" applyAlignment="1">
      <alignment horizontal="center" vertical="center"/>
    </xf>
    <xf numFmtId="3" fontId="33" fillId="0" borderId="76" xfId="0" applyNumberFormat="1" applyFont="1" applyFill="1" applyBorder="1" applyAlignment="1">
      <alignment horizontal="left" vertical="center" wrapText="1"/>
    </xf>
    <xf numFmtId="164" fontId="33" fillId="0" borderId="54" xfId="0" applyNumberFormat="1" applyFont="1" applyFill="1" applyBorder="1" applyAlignment="1">
      <alignment horizontal="center" vertical="center" wrapText="1"/>
    </xf>
    <xf numFmtId="0" fontId="33" fillId="0" borderId="77" xfId="0" applyNumberFormat="1" applyFont="1" applyFill="1" applyBorder="1" applyAlignment="1">
      <alignment horizontal="center" vertical="center"/>
    </xf>
    <xf numFmtId="4" fontId="9" fillId="0" borderId="59" xfId="0" applyNumberFormat="1" applyFont="1" applyFill="1" applyBorder="1" applyAlignment="1">
      <alignment horizontal="center" vertical="center"/>
    </xf>
    <xf numFmtId="4" fontId="9" fillId="0" borderId="64" xfId="0" applyNumberFormat="1" applyFont="1" applyFill="1" applyBorder="1" applyAlignment="1">
      <alignment horizontal="center" vertical="center"/>
    </xf>
    <xf numFmtId="3" fontId="33" fillId="0" borderId="78" xfId="0" applyNumberFormat="1" applyFont="1" applyFill="1" applyBorder="1" applyAlignment="1">
      <alignment horizontal="left" vertical="center" wrapText="1"/>
    </xf>
    <xf numFmtId="0" fontId="33" fillId="0" borderId="79" xfId="0" applyNumberFormat="1" applyFont="1" applyFill="1" applyBorder="1" applyAlignment="1">
      <alignment horizontal="center" vertical="center"/>
    </xf>
    <xf numFmtId="4" fontId="9" fillId="0" borderId="65" xfId="0" applyNumberFormat="1" applyFont="1" applyFill="1" applyBorder="1" applyAlignment="1">
      <alignment horizontal="center" vertical="center"/>
    </xf>
    <xf numFmtId="0" fontId="34" fillId="0" borderId="80" xfId="0" applyFont="1" applyFill="1" applyBorder="1" applyAlignment="1">
      <alignment horizontal="left" vertical="center"/>
    </xf>
    <xf numFmtId="164" fontId="33" fillId="0" borderId="55" xfId="0" applyNumberFormat="1" applyFont="1" applyFill="1" applyBorder="1" applyAlignment="1">
      <alignment horizontal="center" vertical="center"/>
    </xf>
    <xf numFmtId="4" fontId="9" fillId="0" borderId="66" xfId="0" applyNumberFormat="1" applyFont="1" applyFill="1" applyBorder="1" applyAlignment="1">
      <alignment horizontal="center" vertical="center"/>
    </xf>
    <xf numFmtId="0" fontId="34" fillId="0" borderId="80" xfId="0" applyFont="1" applyBorder="1" applyAlignment="1">
      <alignment horizontal="left" vertical="center"/>
    </xf>
    <xf numFmtId="0" fontId="34" fillId="0" borderId="45" xfId="0" applyFont="1" applyBorder="1" applyAlignment="1">
      <alignment horizontal="center" vertical="center"/>
    </xf>
    <xf numFmtId="0" fontId="34" fillId="0" borderId="75" xfId="0" applyNumberFormat="1" applyFont="1" applyBorder="1" applyAlignment="1">
      <alignment horizontal="center" vertical="center"/>
    </xf>
    <xf numFmtId="165" fontId="34" fillId="0" borderId="75" xfId="0" applyNumberFormat="1" applyFont="1" applyBorder="1" applyAlignment="1">
      <alignment horizontal="center" vertical="center"/>
    </xf>
    <xf numFmtId="0" fontId="34" fillId="0" borderId="81" xfId="0" applyFont="1" applyBorder="1" applyAlignment="1">
      <alignment horizontal="left" vertical="center"/>
    </xf>
    <xf numFmtId="0" fontId="34" fillId="0" borderId="56" xfId="0" applyFont="1" applyBorder="1" applyAlignment="1">
      <alignment horizontal="center" vertical="center"/>
    </xf>
    <xf numFmtId="0" fontId="34" fillId="0" borderId="77" xfId="0" applyNumberFormat="1" applyFont="1" applyBorder="1" applyAlignment="1">
      <alignment horizontal="center" vertical="center"/>
    </xf>
    <xf numFmtId="4" fontId="9" fillId="0" borderId="67" xfId="0" applyNumberFormat="1" applyFont="1" applyFill="1" applyBorder="1" applyAlignment="1">
      <alignment horizontal="center" vertical="center"/>
    </xf>
    <xf numFmtId="0" fontId="34" fillId="0" borderId="60" xfId="0" applyFont="1" applyBorder="1" applyAlignment="1">
      <alignment horizontal="left" vertical="center"/>
    </xf>
    <xf numFmtId="0" fontId="34" fillId="0" borderId="57" xfId="0" applyFont="1" applyBorder="1" applyAlignment="1">
      <alignment horizontal="center" vertical="center"/>
    </xf>
    <xf numFmtId="0" fontId="34" fillId="0" borderId="82" xfId="0" applyNumberFormat="1" applyFont="1" applyBorder="1" applyAlignment="1">
      <alignment horizontal="center" vertical="center"/>
    </xf>
    <xf numFmtId="4" fontId="9" fillId="0" borderId="68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0" fillId="0" borderId="30" xfId="0" applyFont="1" applyFill="1" applyBorder="1"/>
    <xf numFmtId="0" fontId="4" fillId="0" borderId="0" xfId="0" applyFont="1" applyAlignment="1">
      <alignment vertical="center"/>
    </xf>
    <xf numFmtId="49" fontId="9" fillId="0" borderId="83" xfId="0" applyNumberFormat="1" applyFont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7" fillId="0" borderId="8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/>
    </xf>
    <xf numFmtId="4" fontId="31" fillId="0" borderId="0" xfId="0" applyNumberFormat="1" applyFont="1" applyFill="1" applyBorder="1" applyAlignment="1">
      <alignment horizontal="left"/>
    </xf>
    <xf numFmtId="0" fontId="4" fillId="0" borderId="0" xfId="1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0" fillId="0" borderId="2" xfId="0" applyFill="1" applyBorder="1" applyAlignment="1">
      <alignment horizontal="left"/>
    </xf>
    <xf numFmtId="0" fontId="0" fillId="0" borderId="92" xfId="0" applyFill="1" applyBorder="1" applyAlignment="1">
      <alignment horizontal="left"/>
    </xf>
    <xf numFmtId="0" fontId="0" fillId="0" borderId="87" xfId="1" applyFont="1" applyFill="1" applyBorder="1" applyAlignment="1">
      <alignment horizontal="left"/>
    </xf>
    <xf numFmtId="0" fontId="0" fillId="0" borderId="49" xfId="1" applyFont="1" applyFill="1" applyBorder="1" applyAlignment="1">
      <alignment horizontal="left"/>
    </xf>
    <xf numFmtId="0" fontId="0" fillId="0" borderId="88" xfId="1" applyFont="1" applyFill="1" applyBorder="1" applyAlignment="1">
      <alignment horizontal="left"/>
    </xf>
    <xf numFmtId="0" fontId="0" fillId="0" borderId="93" xfId="1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0" fillId="0" borderId="94" xfId="0" applyFont="1" applyFill="1" applyBorder="1" applyAlignment="1">
      <alignment horizontal="left" vertical="top" wrapText="1"/>
    </xf>
    <xf numFmtId="0" fontId="0" fillId="0" borderId="95" xfId="0" applyFont="1" applyFill="1" applyBorder="1" applyAlignment="1">
      <alignment horizontal="left" vertical="top" wrapText="1"/>
    </xf>
    <xf numFmtId="0" fontId="0" fillId="0" borderId="96" xfId="0" applyFont="1" applyFill="1" applyBorder="1" applyAlignment="1">
      <alignment horizontal="left" vertical="top" wrapText="1"/>
    </xf>
    <xf numFmtId="0" fontId="0" fillId="0" borderId="24" xfId="0" applyFont="1" applyFill="1" applyBorder="1" applyAlignment="1">
      <alignment horizontal="left"/>
    </xf>
    <xf numFmtId="0" fontId="13" fillId="0" borderId="87" xfId="0" applyFont="1" applyFill="1" applyBorder="1" applyAlignment="1"/>
    <xf numFmtId="0" fontId="13" fillId="0" borderId="49" xfId="0" applyFont="1" applyFill="1" applyBorder="1" applyAlignment="1"/>
    <xf numFmtId="0" fontId="13" fillId="0" borderId="88" xfId="0" applyFont="1" applyFill="1" applyBorder="1" applyAlignment="1"/>
    <xf numFmtId="0" fontId="4" fillId="0" borderId="3" xfId="0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0" fillId="0" borderId="89" xfId="1" applyFont="1" applyFill="1" applyBorder="1" applyAlignment="1">
      <alignment horizontal="left" wrapText="1"/>
    </xf>
    <xf numFmtId="0" fontId="0" fillId="0" borderId="90" xfId="1" applyFont="1" applyFill="1" applyBorder="1" applyAlignment="1">
      <alignment horizontal="left" wrapText="1"/>
    </xf>
    <xf numFmtId="0" fontId="0" fillId="0" borderId="91" xfId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94" xfId="0" applyFont="1" applyFill="1" applyBorder="1" applyAlignment="1">
      <alignment horizontal="left"/>
    </xf>
    <xf numFmtId="0" fontId="0" fillId="0" borderId="95" xfId="0" applyFont="1" applyFill="1" applyBorder="1" applyAlignment="1">
      <alignment horizontal="left"/>
    </xf>
    <xf numFmtId="0" fontId="0" fillId="0" borderId="96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1" fillId="0" borderId="24" xfId="0" applyFont="1" applyFill="1" applyBorder="1" applyAlignment="1">
      <alignment horizontal="left"/>
    </xf>
    <xf numFmtId="0" fontId="0" fillId="0" borderId="87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88" xfId="0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24" xfId="0" applyFont="1" applyFill="1" applyBorder="1" applyAlignment="1">
      <alignment horizontal="left"/>
    </xf>
  </cellXfs>
  <cellStyles count="2">
    <cellStyle name="Normálna" xfId="0" builtinId="0"/>
    <cellStyle name="normálne_30 mil  17 01 2012 (2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abSelected="1" view="pageBreakPreview" zoomScaleNormal="100" zoomScaleSheetLayoutView="100" workbookViewId="0">
      <selection activeCell="B2" sqref="B2:G2"/>
    </sheetView>
  </sheetViews>
  <sheetFormatPr defaultRowHeight="12.75" x14ac:dyDescent="0.2"/>
  <cols>
    <col min="1" max="1" width="6.85546875" style="183" customWidth="1"/>
    <col min="2" max="2" width="7.42578125" style="183" customWidth="1"/>
    <col min="3" max="3" width="7.5703125" style="183" customWidth="1"/>
    <col min="4" max="4" width="31.42578125" style="183" customWidth="1"/>
    <col min="5" max="5" width="18" style="183" customWidth="1"/>
    <col min="6" max="6" width="15.140625" style="183" customWidth="1"/>
    <col min="7" max="7" width="19.5703125" style="183" customWidth="1"/>
    <col min="8" max="16384" width="9.140625" style="183"/>
  </cols>
  <sheetData>
    <row r="1" spans="1:7" ht="35.25" customHeight="1" x14ac:dyDescent="0.2">
      <c r="A1" s="231" t="s">
        <v>166</v>
      </c>
    </row>
    <row r="2" spans="1:7" ht="31.15" customHeight="1" x14ac:dyDescent="0.2">
      <c r="B2" s="238" t="s">
        <v>167</v>
      </c>
      <c r="C2" s="239"/>
      <c r="D2" s="239"/>
      <c r="E2" s="239"/>
      <c r="F2" s="239"/>
      <c r="G2" s="239"/>
    </row>
    <row r="3" spans="1:7" ht="15" x14ac:dyDescent="0.2">
      <c r="D3" s="184"/>
    </row>
    <row r="4" spans="1:7" ht="15.75" x14ac:dyDescent="0.2">
      <c r="A4" s="231"/>
      <c r="B4" s="185"/>
      <c r="D4" s="184" t="s">
        <v>168</v>
      </c>
    </row>
    <row r="5" spans="1:7" ht="13.15" customHeight="1" thickBot="1" x14ac:dyDescent="0.25">
      <c r="A5" s="232"/>
      <c r="B5" s="232"/>
      <c r="C5" s="232"/>
      <c r="D5" s="232"/>
      <c r="E5" s="232"/>
      <c r="F5" s="232"/>
      <c r="G5" s="232"/>
    </row>
    <row r="6" spans="1:7" ht="30" customHeight="1" thickBot="1" x14ac:dyDescent="0.25">
      <c r="A6" s="186" t="s">
        <v>134</v>
      </c>
      <c r="B6" s="187" t="s">
        <v>101</v>
      </c>
      <c r="C6" s="188" t="s">
        <v>105</v>
      </c>
      <c r="D6" s="188" t="s">
        <v>108</v>
      </c>
      <c r="E6" s="188" t="s">
        <v>107</v>
      </c>
      <c r="F6" s="189" t="s">
        <v>102</v>
      </c>
      <c r="G6" s="190" t="s">
        <v>110</v>
      </c>
    </row>
    <row r="7" spans="1:7" ht="20.25" customHeight="1" x14ac:dyDescent="0.2">
      <c r="A7" s="179">
        <v>1</v>
      </c>
      <c r="B7" s="236" t="s">
        <v>104</v>
      </c>
      <c r="C7" s="233" t="s">
        <v>103</v>
      </c>
      <c r="D7" s="198" t="s">
        <v>109</v>
      </c>
      <c r="E7" s="199" t="s">
        <v>106</v>
      </c>
      <c r="F7" s="200">
        <v>1.397</v>
      </c>
      <c r="G7" s="201"/>
    </row>
    <row r="8" spans="1:7" ht="20.25" customHeight="1" x14ac:dyDescent="0.2">
      <c r="A8" s="180">
        <v>2</v>
      </c>
      <c r="B8" s="237"/>
      <c r="C8" s="234"/>
      <c r="D8" s="202" t="s">
        <v>111</v>
      </c>
      <c r="E8" s="203" t="s">
        <v>112</v>
      </c>
      <c r="F8" s="204">
        <v>2.2370000000000001</v>
      </c>
      <c r="G8" s="205"/>
    </row>
    <row r="9" spans="1:7" ht="20.25" customHeight="1" thickBot="1" x14ac:dyDescent="0.25">
      <c r="A9" s="180">
        <v>3</v>
      </c>
      <c r="B9" s="237"/>
      <c r="C9" s="235"/>
      <c r="D9" s="206" t="s">
        <v>137</v>
      </c>
      <c r="E9" s="207" t="s">
        <v>138</v>
      </c>
      <c r="F9" s="208">
        <v>4.0270000000000001</v>
      </c>
      <c r="G9" s="209"/>
    </row>
    <row r="10" spans="1:7" ht="20.25" customHeight="1" x14ac:dyDescent="0.2">
      <c r="A10" s="180">
        <v>4</v>
      </c>
      <c r="B10" s="237"/>
      <c r="C10" s="233" t="s">
        <v>118</v>
      </c>
      <c r="D10" s="198" t="s">
        <v>139</v>
      </c>
      <c r="E10" s="199" t="s">
        <v>140</v>
      </c>
      <c r="F10" s="200">
        <v>5.532</v>
      </c>
      <c r="G10" s="210"/>
    </row>
    <row r="11" spans="1:7" ht="20.25" customHeight="1" x14ac:dyDescent="0.2">
      <c r="A11" s="180">
        <v>5</v>
      </c>
      <c r="B11" s="237"/>
      <c r="C11" s="234"/>
      <c r="D11" s="211" t="s">
        <v>86</v>
      </c>
      <c r="E11" s="203" t="s">
        <v>113</v>
      </c>
      <c r="F11" s="212">
        <v>0.86499999999999999</v>
      </c>
      <c r="G11" s="213"/>
    </row>
    <row r="12" spans="1:7" ht="20.25" customHeight="1" x14ac:dyDescent="0.2">
      <c r="A12" s="180">
        <v>6</v>
      </c>
      <c r="B12" s="237"/>
      <c r="C12" s="234"/>
      <c r="D12" s="214" t="s">
        <v>89</v>
      </c>
      <c r="E12" s="215" t="s">
        <v>114</v>
      </c>
      <c r="F12" s="204">
        <v>0.22700000000000001</v>
      </c>
      <c r="G12" s="216"/>
    </row>
    <row r="13" spans="1:7" ht="20.25" customHeight="1" x14ac:dyDescent="0.2">
      <c r="A13" s="180">
        <v>7</v>
      </c>
      <c r="B13" s="237"/>
      <c r="C13" s="234"/>
      <c r="D13" s="217" t="s">
        <v>115</v>
      </c>
      <c r="E13" s="218" t="s">
        <v>141</v>
      </c>
      <c r="F13" s="219">
        <v>3.133</v>
      </c>
      <c r="G13" s="216"/>
    </row>
    <row r="14" spans="1:7" ht="20.25" customHeight="1" x14ac:dyDescent="0.2">
      <c r="A14" s="180">
        <v>8</v>
      </c>
      <c r="B14" s="237"/>
      <c r="C14" s="234"/>
      <c r="D14" s="217" t="s">
        <v>116</v>
      </c>
      <c r="E14" s="218" t="s">
        <v>142</v>
      </c>
      <c r="F14" s="220">
        <v>4.8600000000000003</v>
      </c>
      <c r="G14" s="216"/>
    </row>
    <row r="15" spans="1:7" ht="20.25" customHeight="1" thickBot="1" x14ac:dyDescent="0.25">
      <c r="A15" s="180">
        <v>9</v>
      </c>
      <c r="B15" s="237"/>
      <c r="C15" s="235"/>
      <c r="D15" s="221" t="s">
        <v>117</v>
      </c>
      <c r="E15" s="222" t="s">
        <v>150</v>
      </c>
      <c r="F15" s="223">
        <v>1.8759999999999999</v>
      </c>
      <c r="G15" s="224"/>
    </row>
    <row r="16" spans="1:7" ht="20.25" customHeight="1" thickBot="1" x14ac:dyDescent="0.25">
      <c r="A16" s="180">
        <v>10</v>
      </c>
      <c r="B16" s="237"/>
      <c r="C16" s="181" t="s">
        <v>133</v>
      </c>
      <c r="D16" s="225" t="s">
        <v>152</v>
      </c>
      <c r="E16" s="226" t="s">
        <v>151</v>
      </c>
      <c r="F16" s="227">
        <v>4.2119999999999997</v>
      </c>
      <c r="G16" s="228"/>
    </row>
    <row r="17" spans="1:7" ht="21" customHeight="1" thickBot="1" x14ac:dyDescent="0.25">
      <c r="A17" s="191"/>
      <c r="B17" s="192"/>
      <c r="C17" s="193"/>
      <c r="D17" s="193"/>
      <c r="E17" s="194" t="s">
        <v>119</v>
      </c>
      <c r="F17" s="195">
        <f>SUM(F7:F16)</f>
        <v>28.366000000000003</v>
      </c>
      <c r="G17" s="196">
        <f>SUM(G7:G16)</f>
        <v>0</v>
      </c>
    </row>
    <row r="21" spans="1:7" x14ac:dyDescent="0.2">
      <c r="C21" s="197"/>
    </row>
    <row r="22" spans="1:7" x14ac:dyDescent="0.2">
      <c r="C22" s="197"/>
    </row>
    <row r="25" spans="1:7" ht="12.75" customHeight="1" x14ac:dyDescent="0.2"/>
    <row r="26" spans="1:7" ht="12.75" customHeight="1" x14ac:dyDescent="0.2"/>
    <row r="70" ht="12.75" customHeight="1" x14ac:dyDescent="0.2"/>
    <row r="103" ht="12.75" customHeight="1" x14ac:dyDescent="0.2"/>
  </sheetData>
  <mergeCells count="5">
    <mergeCell ref="A5:G5"/>
    <mergeCell ref="C7:C9"/>
    <mergeCell ref="C10:C15"/>
    <mergeCell ref="B7:B16"/>
    <mergeCell ref="B2:G2"/>
  </mergeCells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view="pageBreakPreview" zoomScaleNormal="100" zoomScaleSheetLayoutView="100" workbookViewId="0"/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3.9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146</v>
      </c>
      <c r="E13" s="249"/>
      <c r="F13" s="249"/>
      <c r="G13" s="249"/>
      <c r="H13" s="249" t="s">
        <v>147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119"/>
      <c r="F14" s="119"/>
      <c r="G14" s="119"/>
      <c r="H14" s="247"/>
      <c r="I14" s="247"/>
      <c r="J14" s="247"/>
      <c r="K14" s="259"/>
    </row>
    <row r="15" spans="1:16" ht="13.5" thickBot="1" x14ac:dyDescent="0.25">
      <c r="A15" s="7"/>
      <c r="B15" s="1"/>
      <c r="C15" s="1"/>
      <c r="D15" s="119"/>
      <c r="E15" s="246" t="s">
        <v>100</v>
      </c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1876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6.8</v>
      </c>
      <c r="C17" s="1" t="s">
        <v>2</v>
      </c>
      <c r="D17" s="1"/>
      <c r="E17" s="255"/>
      <c r="F17" s="255"/>
      <c r="G17" s="255"/>
      <c r="H17" s="255"/>
      <c r="I17" s="160"/>
      <c r="J17" s="160"/>
      <c r="K17" s="48"/>
    </row>
    <row r="18" spans="1:17" x14ac:dyDescent="0.2">
      <c r="A18" s="11" t="s">
        <v>4</v>
      </c>
      <c r="B18" s="12">
        <f>B16*B17</f>
        <v>12756.8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 t="shared" ref="H22:H29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12756.8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12756.8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56" t="s">
        <v>92</v>
      </c>
      <c r="B25" s="257"/>
      <c r="C25" s="258"/>
      <c r="D25" s="154" t="s">
        <v>42</v>
      </c>
      <c r="E25" s="151" t="s">
        <v>16</v>
      </c>
      <c r="F25" s="152"/>
      <c r="G25" s="58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12756.8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51" t="s">
        <v>125</v>
      </c>
      <c r="B27" s="252"/>
      <c r="C27" s="254"/>
      <c r="D27" s="79" t="s">
        <v>23</v>
      </c>
      <c r="E27" s="64" t="s">
        <v>16</v>
      </c>
      <c r="F27" s="80"/>
      <c r="G27" s="157">
        <f>B18</f>
        <v>12756.8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51" t="s">
        <v>123</v>
      </c>
      <c r="B28" s="252"/>
      <c r="C28" s="253"/>
      <c r="D28" s="159" t="s">
        <v>2</v>
      </c>
      <c r="E28" s="172"/>
      <c r="F28" s="80"/>
      <c r="G28" s="155">
        <v>3527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51" t="s">
        <v>43</v>
      </c>
      <c r="B29" s="252"/>
      <c r="C29" s="253"/>
      <c r="D29" s="159" t="s">
        <v>2</v>
      </c>
      <c r="E29" s="156"/>
      <c r="F29" s="80"/>
      <c r="G29" s="81">
        <f>B16+2*B17</f>
        <v>1889.6</v>
      </c>
      <c r="H29" s="157">
        <f t="shared" si="0"/>
        <v>0</v>
      </c>
      <c r="I29" s="87"/>
      <c r="J29" s="59"/>
      <c r="K29" s="63"/>
      <c r="Q29" s="33"/>
    </row>
    <row r="30" spans="1:17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  <c r="Q30" s="33"/>
    </row>
    <row r="31" spans="1:17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7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7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  <c r="Q33" s="33"/>
    </row>
    <row r="34" spans="1:17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  <c r="Q34" s="33"/>
    </row>
    <row r="35" spans="1:17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7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7" ht="12.75" customHeight="1" x14ac:dyDescent="0.2">
      <c r="A37" s="241" t="s">
        <v>79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7" ht="12.75" customHeight="1" x14ac:dyDescent="0.2">
      <c r="A38" s="264" t="s">
        <v>71</v>
      </c>
      <c r="B38" s="264"/>
      <c r="C38" s="264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7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7" x14ac:dyDescent="0.2">
      <c r="A42" s="242" t="s">
        <v>29</v>
      </c>
      <c r="B42" s="242"/>
      <c r="C42" s="242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7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7" x14ac:dyDescent="0.2">
      <c r="I44" s="111"/>
      <c r="J44" s="113"/>
      <c r="K44" s="111"/>
      <c r="L44" s="100"/>
      <c r="M44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44"/>
      <c r="B59" s="244"/>
      <c r="C59" s="244"/>
      <c r="D59" s="244"/>
      <c r="E59" s="244"/>
      <c r="F59" s="244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45"/>
      <c r="E61" s="245"/>
      <c r="F61" s="245"/>
      <c r="G61" s="245"/>
      <c r="H61" s="245"/>
      <c r="I61" s="245"/>
      <c r="J61" s="245"/>
      <c r="K61" s="245"/>
    </row>
    <row r="62" spans="1:12" x14ac:dyDescent="0.2">
      <c r="A62" s="263"/>
      <c r="B62" s="246"/>
      <c r="C62" s="246"/>
      <c r="D62" s="119"/>
      <c r="E62" s="119"/>
      <c r="F62" s="119"/>
      <c r="G62" s="119"/>
      <c r="H62" s="247"/>
      <c r="I62" s="247"/>
      <c r="J62" s="247"/>
      <c r="K62" s="247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40"/>
      <c r="B71" s="240"/>
      <c r="C71" s="240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48"/>
      <c r="B72" s="248"/>
      <c r="C72" s="248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42"/>
      <c r="B87" s="242"/>
      <c r="C87" s="242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44"/>
      <c r="B92" s="244"/>
      <c r="C92" s="244"/>
      <c r="D92" s="244"/>
      <c r="E92" s="244"/>
      <c r="F92" s="244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45"/>
      <c r="E94" s="245"/>
      <c r="F94" s="245"/>
      <c r="G94" s="245"/>
      <c r="H94" s="245"/>
      <c r="I94" s="245"/>
      <c r="J94" s="245"/>
      <c r="K94" s="245"/>
      <c r="L94" s="33"/>
    </row>
    <row r="95" spans="1:14" x14ac:dyDescent="0.2">
      <c r="A95" s="246"/>
      <c r="B95" s="246"/>
      <c r="C95" s="246"/>
      <c r="D95" s="119"/>
      <c r="E95" s="119"/>
      <c r="F95" s="119"/>
      <c r="G95" s="119"/>
      <c r="H95" s="247"/>
      <c r="I95" s="247"/>
      <c r="J95" s="247"/>
      <c r="K95" s="247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43"/>
      <c r="G97" s="243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48"/>
      <c r="B104" s="248"/>
      <c r="C104" s="248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40"/>
      <c r="B107" s="240"/>
      <c r="C107" s="240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42"/>
      <c r="B120" s="242"/>
      <c r="C120" s="242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5">
    <mergeCell ref="A11:F11"/>
    <mergeCell ref="D13:G13"/>
    <mergeCell ref="H13:K13"/>
    <mergeCell ref="A14:D14"/>
    <mergeCell ref="H14:K14"/>
    <mergeCell ref="E15:G15"/>
    <mergeCell ref="E17:H17"/>
    <mergeCell ref="A22:C22"/>
    <mergeCell ref="A23:C23"/>
    <mergeCell ref="A25:C25"/>
    <mergeCell ref="A27:C27"/>
    <mergeCell ref="A29:C29"/>
    <mergeCell ref="A28:C28"/>
    <mergeCell ref="A37:N37"/>
    <mergeCell ref="A38:C38"/>
    <mergeCell ref="A42:C42"/>
    <mergeCell ref="A59:F59"/>
    <mergeCell ref="D61:G61"/>
    <mergeCell ref="H61:K61"/>
    <mergeCell ref="A62:C62"/>
    <mergeCell ref="H62:K62"/>
    <mergeCell ref="A71:C71"/>
    <mergeCell ref="A72:C72"/>
    <mergeCell ref="A82:N82"/>
    <mergeCell ref="A87:C87"/>
    <mergeCell ref="A104:C104"/>
    <mergeCell ref="A107:C107"/>
    <mergeCell ref="A115:N115"/>
    <mergeCell ref="A120:C120"/>
    <mergeCell ref="A92:F92"/>
    <mergeCell ref="D94:G94"/>
    <mergeCell ref="H94:K94"/>
    <mergeCell ref="A95:C95"/>
    <mergeCell ref="H95:K95"/>
    <mergeCell ref="F97:G97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view="pageBreakPreview" zoomScaleNormal="100" zoomScaleSheetLayoutView="100" workbookViewId="0">
      <selection activeCell="F5" sqref="F5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3.9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135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2.75" customHeight="1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149</v>
      </c>
      <c r="E13" s="249"/>
      <c r="F13" s="249"/>
      <c r="G13" s="249"/>
      <c r="H13" s="249" t="s">
        <v>145</v>
      </c>
      <c r="I13" s="249"/>
      <c r="J13" s="249"/>
      <c r="K13" s="250"/>
    </row>
    <row r="14" spans="1:16" x14ac:dyDescent="0.2">
      <c r="A14" s="263" t="s">
        <v>135</v>
      </c>
      <c r="B14" s="246"/>
      <c r="C14" s="246"/>
      <c r="D14" s="246"/>
      <c r="E14" s="255" t="s">
        <v>144</v>
      </c>
      <c r="F14" s="281"/>
      <c r="G14" s="281"/>
      <c r="H14" s="281"/>
      <c r="I14" s="281"/>
      <c r="J14" s="281"/>
      <c r="K14" s="282"/>
    </row>
    <row r="15" spans="1:16" ht="13.5" thickBot="1" x14ac:dyDescent="0.25">
      <c r="A15" s="7"/>
      <c r="B15" s="1"/>
      <c r="C15" s="1"/>
      <c r="D15" s="119"/>
      <c r="E15" s="246" t="s">
        <v>136</v>
      </c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3144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7</v>
      </c>
      <c r="C17" s="1" t="s">
        <v>2</v>
      </c>
      <c r="D17" s="1"/>
      <c r="E17" s="255"/>
      <c r="F17" s="255"/>
      <c r="G17" s="255"/>
      <c r="H17" s="255"/>
      <c r="I17" s="160"/>
      <c r="J17" s="160"/>
      <c r="K17" s="48"/>
    </row>
    <row r="18" spans="1:17" x14ac:dyDescent="0.2">
      <c r="A18" s="11" t="s">
        <v>4</v>
      </c>
      <c r="B18" s="12">
        <f>B16*B17</f>
        <v>22008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>
        <v>200</v>
      </c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f>B17*2</f>
        <v>14</v>
      </c>
      <c r="H22" s="58">
        <f t="shared" ref="H22:H30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22208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22208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56" t="s">
        <v>92</v>
      </c>
      <c r="B25" s="257"/>
      <c r="C25" s="258"/>
      <c r="D25" s="154" t="s">
        <v>42</v>
      </c>
      <c r="E25" s="151" t="s">
        <v>16</v>
      </c>
      <c r="F25" s="152"/>
      <c r="G25" s="58">
        <v>150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22208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51" t="s">
        <v>125</v>
      </c>
      <c r="B27" s="252"/>
      <c r="C27" s="254"/>
      <c r="D27" s="79" t="s">
        <v>23</v>
      </c>
      <c r="E27" s="64" t="s">
        <v>16</v>
      </c>
      <c r="F27" s="80"/>
      <c r="G27" s="65">
        <f>B18+B19</f>
        <v>22208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51" t="s">
        <v>128</v>
      </c>
      <c r="B28" s="252"/>
      <c r="C28" s="253"/>
      <c r="D28" s="79" t="s">
        <v>23</v>
      </c>
      <c r="E28" s="156" t="s">
        <v>143</v>
      </c>
      <c r="F28" s="80"/>
      <c r="G28" s="155">
        <v>7476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51" t="s">
        <v>123</v>
      </c>
      <c r="B29" s="252"/>
      <c r="C29" s="253"/>
      <c r="D29" s="159" t="s">
        <v>2</v>
      </c>
      <c r="E29" s="174"/>
      <c r="F29" s="80"/>
      <c r="G29" s="155">
        <v>3527</v>
      </c>
      <c r="H29" s="157">
        <f>F29*G29</f>
        <v>0</v>
      </c>
      <c r="I29" s="87"/>
      <c r="J29" s="59"/>
      <c r="K29" s="63"/>
    </row>
    <row r="30" spans="1:17" ht="14.25" customHeight="1" x14ac:dyDescent="0.2">
      <c r="A30" s="251" t="s">
        <v>43</v>
      </c>
      <c r="B30" s="252"/>
      <c r="C30" s="253"/>
      <c r="D30" s="159" t="s">
        <v>2</v>
      </c>
      <c r="E30" s="156"/>
      <c r="F30" s="80"/>
      <c r="G30" s="155">
        <f>B16+2*B17</f>
        <v>3158</v>
      </c>
      <c r="H30" s="157">
        <f t="shared" si="0"/>
        <v>0</v>
      </c>
      <c r="I30" s="87"/>
      <c r="J30" s="59"/>
      <c r="K30" s="63"/>
      <c r="Q30" s="33"/>
    </row>
    <row r="31" spans="1:17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  <c r="Q31" s="33"/>
    </row>
    <row r="32" spans="1:17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</row>
    <row r="33" spans="1:17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</row>
    <row r="34" spans="1:17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  <c r="Q34" s="33"/>
    </row>
    <row r="35" spans="1:17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  <c r="Q35" s="33"/>
    </row>
    <row r="36" spans="1:17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</row>
    <row r="37" spans="1:17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</row>
    <row r="38" spans="1:17" ht="12.75" customHeight="1" x14ac:dyDescent="0.2">
      <c r="A38" s="241" t="s">
        <v>79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7" ht="12.75" customHeight="1" x14ac:dyDescent="0.2">
      <c r="A39" s="264" t="s">
        <v>71</v>
      </c>
      <c r="B39" s="264"/>
      <c r="C39" s="264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7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7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7" x14ac:dyDescent="0.2">
      <c r="A43" s="242" t="s">
        <v>29</v>
      </c>
      <c r="B43" s="242"/>
      <c r="C43" s="242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7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7" x14ac:dyDescent="0.2">
      <c r="I45" s="111"/>
      <c r="J45" s="113"/>
      <c r="K45" s="111"/>
      <c r="L45" s="100"/>
      <c r="M45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44"/>
      <c r="B59" s="244"/>
      <c r="C59" s="244"/>
      <c r="D59" s="244"/>
      <c r="E59" s="244"/>
      <c r="F59" s="244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45"/>
      <c r="E61" s="245"/>
      <c r="F61" s="245"/>
      <c r="G61" s="245"/>
      <c r="H61" s="245"/>
      <c r="I61" s="245"/>
      <c r="J61" s="245"/>
      <c r="K61" s="245"/>
    </row>
    <row r="62" spans="1:12" x14ac:dyDescent="0.2">
      <c r="A62" s="263"/>
      <c r="B62" s="246"/>
      <c r="C62" s="246"/>
      <c r="D62" s="119"/>
      <c r="E62" s="119"/>
      <c r="F62" s="119"/>
      <c r="G62" s="119"/>
      <c r="H62" s="247"/>
      <c r="I62" s="247"/>
      <c r="J62" s="247"/>
      <c r="K62" s="247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40"/>
      <c r="B71" s="240"/>
      <c r="C71" s="240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48"/>
      <c r="B72" s="248"/>
      <c r="C72" s="248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42"/>
      <c r="B87" s="242"/>
      <c r="C87" s="242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44"/>
      <c r="B92" s="244"/>
      <c r="C92" s="244"/>
      <c r="D92" s="244"/>
      <c r="E92" s="244"/>
      <c r="F92" s="244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45"/>
      <c r="E94" s="245"/>
      <c r="F94" s="245"/>
      <c r="G94" s="245"/>
      <c r="H94" s="245"/>
      <c r="I94" s="245"/>
      <c r="J94" s="245"/>
      <c r="K94" s="245"/>
      <c r="L94" s="33"/>
    </row>
    <row r="95" spans="1:14" x14ac:dyDescent="0.2">
      <c r="A95" s="246"/>
      <c r="B95" s="246"/>
      <c r="C95" s="246"/>
      <c r="D95" s="119"/>
      <c r="E95" s="119"/>
      <c r="F95" s="119"/>
      <c r="G95" s="119"/>
      <c r="H95" s="247"/>
      <c r="I95" s="247"/>
      <c r="J95" s="247"/>
      <c r="K95" s="247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43"/>
      <c r="G97" s="243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48"/>
      <c r="B104" s="248"/>
      <c r="C104" s="248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40"/>
      <c r="B107" s="240"/>
      <c r="C107" s="240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42"/>
      <c r="B120" s="242"/>
      <c r="C120" s="242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6">
    <mergeCell ref="A11:F11"/>
    <mergeCell ref="D13:G13"/>
    <mergeCell ref="H13:K13"/>
    <mergeCell ref="A14:D14"/>
    <mergeCell ref="E15:G15"/>
    <mergeCell ref="E14:K14"/>
    <mergeCell ref="E17:H17"/>
    <mergeCell ref="A22:C22"/>
    <mergeCell ref="A23:C23"/>
    <mergeCell ref="A25:C25"/>
    <mergeCell ref="A27:C27"/>
    <mergeCell ref="A104:C104"/>
    <mergeCell ref="A107:C107"/>
    <mergeCell ref="A115:N115"/>
    <mergeCell ref="A120:C120"/>
    <mergeCell ref="A59:F59"/>
    <mergeCell ref="D94:G94"/>
    <mergeCell ref="H94:K94"/>
    <mergeCell ref="A95:C95"/>
    <mergeCell ref="H95:K95"/>
    <mergeCell ref="D61:G61"/>
    <mergeCell ref="H61:K61"/>
    <mergeCell ref="A62:C62"/>
    <mergeCell ref="H62:K62"/>
    <mergeCell ref="A71:C71"/>
    <mergeCell ref="A72:C72"/>
    <mergeCell ref="A28:C28"/>
    <mergeCell ref="A82:N82"/>
    <mergeCell ref="A87:C87"/>
    <mergeCell ref="A92:F92"/>
    <mergeCell ref="F97:G97"/>
    <mergeCell ref="A29:C29"/>
    <mergeCell ref="A30:C30"/>
    <mergeCell ref="A38:N38"/>
    <mergeCell ref="A39:C39"/>
    <mergeCell ref="A43:C43"/>
  </mergeCells>
  <pageMargins left="0.74791666666666667" right="0.74791666666666667" top="0.98402777777777783" bottom="0.98402777777777783" header="0.51180555555555562" footer="0.51180555555555562"/>
  <pageSetup paperSize="9" scale="80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view="pageBreakPreview" zoomScale="90" zoomScaleNormal="100" zoomScaleSheetLayoutView="90" workbookViewId="0">
      <selection activeCell="B4" sqref="B4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6.5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39</v>
      </c>
      <c r="E13" s="249"/>
      <c r="F13" s="249"/>
      <c r="G13" s="249"/>
      <c r="H13" s="249" t="s">
        <v>40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119"/>
      <c r="F14" s="119"/>
      <c r="G14" s="119"/>
      <c r="H14" s="247"/>
      <c r="I14" s="247"/>
      <c r="J14" s="247"/>
      <c r="K14" s="259"/>
    </row>
    <row r="15" spans="1:16" ht="13.5" thickBot="1" x14ac:dyDescent="0.25">
      <c r="A15" s="7"/>
      <c r="B15" s="1"/>
      <c r="C15" s="1"/>
      <c r="D15" s="119"/>
      <c r="E15" s="246" t="s">
        <v>38</v>
      </c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1397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  <c r="O16" s="33"/>
    </row>
    <row r="17" spans="1:15" x14ac:dyDescent="0.2">
      <c r="A17" s="11" t="s">
        <v>3</v>
      </c>
      <c r="B17" s="12">
        <v>7.05</v>
      </c>
      <c r="C17" s="1" t="s">
        <v>2</v>
      </c>
      <c r="D17" s="1"/>
      <c r="E17" s="255"/>
      <c r="F17" s="255"/>
      <c r="G17" s="255"/>
      <c r="H17" s="255"/>
      <c r="I17" s="255"/>
      <c r="J17" s="255"/>
      <c r="K17" s="48"/>
      <c r="O17" s="33"/>
    </row>
    <row r="18" spans="1:15" x14ac:dyDescent="0.2">
      <c r="A18" s="11" t="s">
        <v>4</v>
      </c>
      <c r="B18" s="12">
        <f>B16*B17</f>
        <v>9848.85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5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5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5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5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14.1</v>
      </c>
      <c r="H22" s="58">
        <f t="shared" ref="H22:H29" si="0">F22*G22</f>
        <v>0</v>
      </c>
      <c r="I22" s="2"/>
      <c r="J22" s="59"/>
      <c r="K22" s="60"/>
      <c r="M22" s="121"/>
      <c r="N22" s="121"/>
      <c r="O22" s="121"/>
    </row>
    <row r="23" spans="1:15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9848.85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5" ht="14.25" x14ac:dyDescent="0.2">
      <c r="A24" s="17" t="s">
        <v>12</v>
      </c>
      <c r="B24" s="18"/>
      <c r="C24" s="19"/>
      <c r="D24" s="20" t="s">
        <v>22</v>
      </c>
      <c r="E24" s="62" t="s">
        <v>25</v>
      </c>
      <c r="F24" s="76"/>
      <c r="G24" s="58">
        <f>B18+B19</f>
        <v>9848.85</v>
      </c>
      <c r="H24" s="58">
        <f t="shared" si="0"/>
        <v>0</v>
      </c>
      <c r="I24" s="2"/>
      <c r="J24" s="59"/>
      <c r="K24" s="63"/>
    </row>
    <row r="25" spans="1:15" ht="24.75" customHeight="1" x14ac:dyDescent="0.2">
      <c r="A25" s="256" t="s">
        <v>92</v>
      </c>
      <c r="B25" s="257"/>
      <c r="C25" s="258"/>
      <c r="D25" s="169" t="s">
        <v>22</v>
      </c>
      <c r="E25" s="64" t="s">
        <v>16</v>
      </c>
      <c r="F25" s="170"/>
      <c r="G25" s="153">
        <v>108</v>
      </c>
      <c r="H25" s="65">
        <f t="shared" si="0"/>
        <v>0</v>
      </c>
      <c r="I25" s="2"/>
      <c r="J25" s="59"/>
      <c r="K25" s="63"/>
    </row>
    <row r="26" spans="1:15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9848.85</v>
      </c>
      <c r="H26" s="61">
        <f t="shared" si="0"/>
        <v>0</v>
      </c>
      <c r="I26" s="2"/>
      <c r="J26" s="59"/>
      <c r="K26" s="63"/>
    </row>
    <row r="27" spans="1:15" ht="14.25" x14ac:dyDescent="0.2">
      <c r="A27" s="251" t="s">
        <v>125</v>
      </c>
      <c r="B27" s="252"/>
      <c r="C27" s="254"/>
      <c r="D27" s="79" t="s">
        <v>23</v>
      </c>
      <c r="E27" s="64" t="s">
        <v>16</v>
      </c>
      <c r="F27" s="80"/>
      <c r="G27" s="81">
        <f>B18</f>
        <v>9848.85</v>
      </c>
      <c r="H27" s="81">
        <f t="shared" si="0"/>
        <v>0</v>
      </c>
      <c r="I27" s="2"/>
      <c r="J27" s="59"/>
      <c r="K27" s="63"/>
    </row>
    <row r="28" spans="1:15" ht="14.25" x14ac:dyDescent="0.2">
      <c r="A28" s="251" t="s">
        <v>123</v>
      </c>
      <c r="B28" s="252"/>
      <c r="C28" s="253"/>
      <c r="D28" s="173" t="s">
        <v>2</v>
      </c>
      <c r="E28" s="174"/>
      <c r="F28" s="80"/>
      <c r="G28" s="155">
        <v>4191</v>
      </c>
      <c r="H28" s="157">
        <f>F28*G28</f>
        <v>0</v>
      </c>
      <c r="I28" s="87"/>
      <c r="J28" s="59"/>
      <c r="K28" s="63"/>
    </row>
    <row r="29" spans="1:15" ht="14.25" customHeight="1" x14ac:dyDescent="0.2">
      <c r="A29" s="251" t="s">
        <v>43</v>
      </c>
      <c r="B29" s="252"/>
      <c r="C29" s="253"/>
      <c r="D29" s="159" t="s">
        <v>2</v>
      </c>
      <c r="E29" s="156"/>
      <c r="F29" s="80"/>
      <c r="G29" s="155">
        <f>B16+2*B17</f>
        <v>1411.1</v>
      </c>
      <c r="H29" s="157">
        <f t="shared" si="0"/>
        <v>0</v>
      </c>
      <c r="I29" s="87"/>
      <c r="J29" s="59"/>
      <c r="K29" s="63"/>
    </row>
    <row r="30" spans="1:15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</row>
    <row r="31" spans="1:15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5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7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  <c r="Q33" s="33"/>
    </row>
    <row r="34" spans="1:17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  <c r="Q34" s="33"/>
    </row>
    <row r="35" spans="1:17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7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7" ht="12.75" customHeight="1" x14ac:dyDescent="0.2">
      <c r="A37" s="241" t="s">
        <v>79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7" ht="12.75" customHeight="1" x14ac:dyDescent="0.2">
      <c r="A38" s="264" t="s">
        <v>71</v>
      </c>
      <c r="B38" s="264"/>
      <c r="C38" s="264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7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7" x14ac:dyDescent="0.2">
      <c r="A42" s="242" t="s">
        <v>29</v>
      </c>
      <c r="B42" s="242"/>
      <c r="C42" s="242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7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7" x14ac:dyDescent="0.2">
      <c r="I44" s="111"/>
      <c r="J44" s="113"/>
      <c r="K44" s="111"/>
      <c r="L44" s="100"/>
      <c r="M44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44"/>
      <c r="B59" s="244"/>
      <c r="C59" s="244"/>
      <c r="D59" s="244"/>
      <c r="E59" s="244"/>
      <c r="F59" s="244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45"/>
      <c r="E61" s="245"/>
      <c r="F61" s="245"/>
      <c r="G61" s="245"/>
      <c r="H61" s="245"/>
      <c r="I61" s="245"/>
      <c r="J61" s="245"/>
      <c r="K61" s="245"/>
    </row>
    <row r="62" spans="1:12" x14ac:dyDescent="0.2">
      <c r="A62" s="263"/>
      <c r="B62" s="246"/>
      <c r="C62" s="246"/>
      <c r="D62" s="119"/>
      <c r="E62" s="119"/>
      <c r="F62" s="119"/>
      <c r="G62" s="119"/>
      <c r="H62" s="247"/>
      <c r="I62" s="247"/>
      <c r="J62" s="247"/>
      <c r="K62" s="247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40"/>
      <c r="B71" s="240"/>
      <c r="C71" s="240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48"/>
      <c r="B72" s="248"/>
      <c r="C72" s="248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42"/>
      <c r="B87" s="242"/>
      <c r="C87" s="242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44"/>
      <c r="B92" s="244"/>
      <c r="C92" s="244"/>
      <c r="D92" s="244"/>
      <c r="E92" s="244"/>
      <c r="F92" s="244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45"/>
      <c r="E94" s="245"/>
      <c r="F94" s="245"/>
      <c r="G94" s="245"/>
      <c r="H94" s="245"/>
      <c r="I94" s="245"/>
      <c r="J94" s="245"/>
      <c r="K94" s="245"/>
      <c r="L94" s="33"/>
    </row>
    <row r="95" spans="1:14" x14ac:dyDescent="0.2">
      <c r="A95" s="246"/>
      <c r="B95" s="246"/>
      <c r="C95" s="246"/>
      <c r="D95" s="119"/>
      <c r="E95" s="119"/>
      <c r="F95" s="119"/>
      <c r="G95" s="119"/>
      <c r="H95" s="247"/>
      <c r="I95" s="247"/>
      <c r="J95" s="247"/>
      <c r="K95" s="247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43"/>
      <c r="G97" s="243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48"/>
      <c r="B104" s="248"/>
      <c r="C104" s="248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40"/>
      <c r="B107" s="240"/>
      <c r="C107" s="240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42"/>
      <c r="B120" s="242"/>
      <c r="C120" s="242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5">
    <mergeCell ref="A42:C42"/>
    <mergeCell ref="A38:C38"/>
    <mergeCell ref="A28:C28"/>
    <mergeCell ref="A11:F11"/>
    <mergeCell ref="A22:C22"/>
    <mergeCell ref="A14:D14"/>
    <mergeCell ref="A82:N82"/>
    <mergeCell ref="A87:C87"/>
    <mergeCell ref="A59:F59"/>
    <mergeCell ref="D61:G61"/>
    <mergeCell ref="H61:K61"/>
    <mergeCell ref="A62:C62"/>
    <mergeCell ref="H62:K62"/>
    <mergeCell ref="A72:C72"/>
    <mergeCell ref="A71:C71"/>
    <mergeCell ref="H13:K13"/>
    <mergeCell ref="A37:N37"/>
    <mergeCell ref="A29:C29"/>
    <mergeCell ref="A27:C27"/>
    <mergeCell ref="D13:G13"/>
    <mergeCell ref="E17:J17"/>
    <mergeCell ref="A25:C25"/>
    <mergeCell ref="H14:K14"/>
    <mergeCell ref="A23:C23"/>
    <mergeCell ref="E15:G15"/>
    <mergeCell ref="A107:C107"/>
    <mergeCell ref="A115:N115"/>
    <mergeCell ref="A120:C120"/>
    <mergeCell ref="F97:G97"/>
    <mergeCell ref="A92:F92"/>
    <mergeCell ref="D94:G94"/>
    <mergeCell ref="H94:K94"/>
    <mergeCell ref="A95:C95"/>
    <mergeCell ref="H95:K95"/>
    <mergeCell ref="A104:C10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B4" sqref="B4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customWidth="1"/>
    <col min="7" max="7" width="14.5703125" customWidth="1"/>
    <col min="8" max="8" width="14" customWidth="1"/>
    <col min="9" max="9" width="5.85546875" customWidth="1"/>
    <col min="10" max="10" width="15.28515625" customWidth="1"/>
    <col min="11" max="11" width="14.85546875" customWidth="1"/>
  </cols>
  <sheetData>
    <row r="1" spans="1:11" x14ac:dyDescent="0.2">
      <c r="A1" s="101" t="s">
        <v>157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2"/>
      <c r="J4" s="102"/>
      <c r="K4" s="102"/>
    </row>
    <row r="5" spans="1:1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</row>
    <row r="6" spans="1:1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1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1" x14ac:dyDescent="0.2">
      <c r="A13" s="4" t="s">
        <v>18</v>
      </c>
      <c r="B13" s="5"/>
      <c r="C13" s="6"/>
      <c r="D13" s="249" t="s">
        <v>68</v>
      </c>
      <c r="E13" s="249"/>
      <c r="F13" s="249"/>
      <c r="G13" s="249"/>
      <c r="H13" s="249" t="s">
        <v>69</v>
      </c>
      <c r="I13" s="249"/>
      <c r="J13" s="249"/>
      <c r="K13" s="250"/>
    </row>
    <row r="14" spans="1:11" x14ac:dyDescent="0.2">
      <c r="A14" s="263" t="s">
        <v>37</v>
      </c>
      <c r="B14" s="246"/>
      <c r="C14" s="246"/>
      <c r="D14" s="246"/>
      <c r="E14" s="119"/>
      <c r="F14" s="119"/>
      <c r="G14" s="119"/>
      <c r="H14" s="247"/>
      <c r="I14" s="247"/>
      <c r="J14" s="247"/>
      <c r="K14" s="259"/>
    </row>
    <row r="15" spans="1:11" ht="13.5" thickBot="1" x14ac:dyDescent="0.25">
      <c r="A15" s="7"/>
      <c r="B15" s="1"/>
      <c r="C15" s="1"/>
      <c r="D15" s="119"/>
      <c r="E15" s="246" t="s">
        <v>44</v>
      </c>
      <c r="F15" s="246"/>
      <c r="G15" s="246"/>
      <c r="H15" s="119"/>
      <c r="I15" s="8"/>
      <c r="J15" s="39"/>
      <c r="K15" s="48"/>
    </row>
    <row r="16" spans="1:11" x14ac:dyDescent="0.2">
      <c r="A16" s="9" t="s">
        <v>1</v>
      </c>
      <c r="B16" s="10">
        <v>2237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5" x14ac:dyDescent="0.2">
      <c r="A17" s="11" t="s">
        <v>3</v>
      </c>
      <c r="B17" s="12">
        <v>14.11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5" x14ac:dyDescent="0.2">
      <c r="A18" s="11" t="s">
        <v>4</v>
      </c>
      <c r="B18" s="12">
        <v>31562.1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5" ht="15" thickBot="1" x14ac:dyDescent="0.25">
      <c r="A19" s="13" t="s">
        <v>6</v>
      </c>
      <c r="B19" s="14">
        <v>762.5</v>
      </c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</row>
    <row r="20" spans="1:15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</row>
    <row r="21" spans="1:15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</row>
    <row r="22" spans="1:15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23.8</v>
      </c>
      <c r="H22" s="58">
        <f>F22*G22</f>
        <v>0</v>
      </c>
      <c r="I22" s="2"/>
      <c r="J22" s="59"/>
      <c r="K22" s="60"/>
      <c r="M22" s="121"/>
      <c r="N22" s="121"/>
    </row>
    <row r="23" spans="1:15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32324.6</v>
      </c>
      <c r="H23" s="58">
        <f>F23*G23</f>
        <v>0</v>
      </c>
      <c r="I23" s="2"/>
      <c r="J23" s="59"/>
      <c r="K23" s="60"/>
      <c r="M23" s="121"/>
      <c r="N23" s="121"/>
    </row>
    <row r="24" spans="1:15" ht="14.25" x14ac:dyDescent="0.2">
      <c r="A24" s="17" t="s">
        <v>12</v>
      </c>
      <c r="B24" s="18"/>
      <c r="C24" s="19"/>
      <c r="D24" s="20" t="s">
        <v>22</v>
      </c>
      <c r="E24" s="62" t="s">
        <v>25</v>
      </c>
      <c r="F24" s="76"/>
      <c r="G24" s="58">
        <f>B18+B19</f>
        <v>32324.6</v>
      </c>
      <c r="H24" s="58">
        <f>F24*G24</f>
        <v>0</v>
      </c>
      <c r="I24" s="2"/>
      <c r="J24" s="59"/>
      <c r="K24" s="63"/>
    </row>
    <row r="25" spans="1:15" x14ac:dyDescent="0.2">
      <c r="A25" s="273" t="s">
        <v>72</v>
      </c>
      <c r="B25" s="274"/>
      <c r="C25" s="275"/>
      <c r="D25" s="154" t="s">
        <v>42</v>
      </c>
      <c r="E25" s="151" t="s">
        <v>16</v>
      </c>
      <c r="F25" s="152"/>
      <c r="G25" s="153">
        <f>B18+B19</f>
        <v>32324.6</v>
      </c>
      <c r="H25" s="65">
        <f>F25*G25</f>
        <v>0</v>
      </c>
      <c r="I25" s="2"/>
      <c r="J25" s="59"/>
      <c r="K25" s="63"/>
    </row>
    <row r="26" spans="1:15" ht="14.25" x14ac:dyDescent="0.2">
      <c r="A26" s="149" t="s">
        <v>126</v>
      </c>
      <c r="B26" s="35"/>
      <c r="C26" s="35"/>
      <c r="D26" s="79" t="s">
        <v>23</v>
      </c>
      <c r="E26" s="64" t="s">
        <v>16</v>
      </c>
      <c r="F26" s="77"/>
      <c r="G26" s="65">
        <f>B18+B19</f>
        <v>32324.6</v>
      </c>
      <c r="H26" s="61">
        <f>F26*G26</f>
        <v>0</v>
      </c>
      <c r="I26" s="2"/>
      <c r="J26" s="59"/>
      <c r="K26" s="63"/>
    </row>
    <row r="27" spans="1:15" ht="14.25" customHeight="1" x14ac:dyDescent="0.2">
      <c r="A27" s="251" t="s">
        <v>77</v>
      </c>
      <c r="B27" s="252"/>
      <c r="C27" s="253"/>
      <c r="D27" s="159" t="s">
        <v>78</v>
      </c>
      <c r="E27" s="161">
        <v>22</v>
      </c>
      <c r="F27" s="80"/>
      <c r="G27" s="155"/>
      <c r="H27" s="81">
        <f>E27*F27</f>
        <v>0</v>
      </c>
      <c r="I27" s="2"/>
      <c r="J27" s="59"/>
      <c r="K27" s="63"/>
      <c r="O27" s="33"/>
    </row>
    <row r="28" spans="1:15" ht="14.25" customHeight="1" x14ac:dyDescent="0.2">
      <c r="A28" s="251" t="s">
        <v>123</v>
      </c>
      <c r="B28" s="252"/>
      <c r="C28" s="253"/>
      <c r="D28" s="159" t="s">
        <v>2</v>
      </c>
      <c r="E28" s="175"/>
      <c r="F28" s="80"/>
      <c r="G28" s="155">
        <v>11805</v>
      </c>
      <c r="H28" s="157">
        <f>F28*G28</f>
        <v>0</v>
      </c>
      <c r="I28" s="87"/>
      <c r="J28" s="59"/>
      <c r="K28" s="63"/>
      <c r="O28" s="33"/>
    </row>
    <row r="29" spans="1:15" ht="14.25" customHeight="1" x14ac:dyDescent="0.2">
      <c r="A29" s="251" t="s">
        <v>43</v>
      </c>
      <c r="B29" s="252"/>
      <c r="C29" s="253"/>
      <c r="D29" s="159" t="s">
        <v>2</v>
      </c>
      <c r="E29" s="156"/>
      <c r="F29" s="80"/>
      <c r="G29" s="155">
        <v>3735</v>
      </c>
      <c r="H29" s="157">
        <f>F29*G29</f>
        <v>0</v>
      </c>
      <c r="I29" s="87"/>
      <c r="J29" s="59"/>
      <c r="K29" s="63"/>
    </row>
    <row r="30" spans="1:15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</row>
    <row r="31" spans="1:15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5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4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</row>
    <row r="34" spans="1:14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</row>
    <row r="35" spans="1:14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4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4" x14ac:dyDescent="0.2">
      <c r="A37" s="241" t="s">
        <v>70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4" x14ac:dyDescent="0.2">
      <c r="A38" s="264" t="s">
        <v>71</v>
      </c>
      <c r="B38" s="264"/>
      <c r="C38" s="90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4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4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4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4" x14ac:dyDescent="0.2">
      <c r="A42" s="242" t="s">
        <v>29</v>
      </c>
      <c r="B42" s="242"/>
      <c r="C42" s="242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4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4" x14ac:dyDescent="0.2">
      <c r="F44" s="43"/>
      <c r="H44" s="43"/>
      <c r="I44" s="111"/>
      <c r="J44" s="113"/>
      <c r="K44" s="111"/>
      <c r="L44" s="100"/>
      <c r="M44" s="102"/>
    </row>
    <row r="45" spans="1:14" x14ac:dyDescent="0.2">
      <c r="A45" s="276" t="s">
        <v>45</v>
      </c>
      <c r="B45" s="276"/>
      <c r="C45" s="276"/>
      <c r="D45" s="276"/>
    </row>
    <row r="47" spans="1:14" x14ac:dyDescent="0.2">
      <c r="A47" s="268" t="s">
        <v>46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</row>
    <row r="48" spans="1:14" x14ac:dyDescent="0.2">
      <c r="A48" s="268" t="s">
        <v>47</v>
      </c>
      <c r="B48" s="268"/>
      <c r="C48" s="268"/>
      <c r="D48" s="268"/>
      <c r="E48" s="268"/>
    </row>
    <row r="49" spans="1:7" x14ac:dyDescent="0.2">
      <c r="A49" s="268" t="s">
        <v>48</v>
      </c>
      <c r="B49" s="268"/>
      <c r="C49" s="268"/>
      <c r="D49" s="268"/>
      <c r="E49" s="268"/>
      <c r="F49" s="268"/>
      <c r="G49" s="268"/>
    </row>
    <row r="50" spans="1:7" x14ac:dyDescent="0.2">
      <c r="A50" s="268" t="s">
        <v>53</v>
      </c>
      <c r="B50" s="268"/>
      <c r="C50" s="268"/>
      <c r="D50" s="268"/>
      <c r="E50" s="268"/>
    </row>
    <row r="52" spans="1:7" x14ac:dyDescent="0.2">
      <c r="A52" s="268" t="s">
        <v>49</v>
      </c>
      <c r="B52" s="268"/>
      <c r="C52" s="268"/>
      <c r="D52" s="268"/>
      <c r="E52" s="268"/>
    </row>
    <row r="53" spans="1:7" x14ac:dyDescent="0.2">
      <c r="A53" s="268" t="s">
        <v>50</v>
      </c>
      <c r="B53" s="268"/>
      <c r="C53" s="268"/>
    </row>
    <row r="54" spans="1:7" x14ac:dyDescent="0.2">
      <c r="A54" s="268" t="s">
        <v>51</v>
      </c>
      <c r="B54" s="268"/>
      <c r="C54" s="268"/>
    </row>
    <row r="55" spans="1:7" x14ac:dyDescent="0.2">
      <c r="A55" s="268" t="s">
        <v>52</v>
      </c>
      <c r="B55" s="268"/>
      <c r="C55" s="268"/>
    </row>
    <row r="57" spans="1:7" x14ac:dyDescent="0.2">
      <c r="A57" s="268" t="s">
        <v>54</v>
      </c>
      <c r="B57" s="268"/>
      <c r="C57" s="268"/>
    </row>
    <row r="58" spans="1:7" x14ac:dyDescent="0.2">
      <c r="A58" s="268" t="s">
        <v>55</v>
      </c>
      <c r="B58" s="268"/>
    </row>
    <row r="59" spans="1:7" x14ac:dyDescent="0.2">
      <c r="A59" s="268" t="s">
        <v>56</v>
      </c>
      <c r="B59" s="268"/>
    </row>
    <row r="60" spans="1:7" x14ac:dyDescent="0.2">
      <c r="A60" s="268" t="s">
        <v>57</v>
      </c>
      <c r="B60" s="268"/>
    </row>
    <row r="62" spans="1:7" x14ac:dyDescent="0.2">
      <c r="A62" s="268" t="s">
        <v>58</v>
      </c>
      <c r="B62" s="268"/>
      <c r="C62" s="268"/>
    </row>
    <row r="63" spans="1:7" x14ac:dyDescent="0.2">
      <c r="A63" s="268" t="s">
        <v>59</v>
      </c>
      <c r="B63" s="268"/>
    </row>
    <row r="64" spans="1:7" x14ac:dyDescent="0.2">
      <c r="A64" s="268" t="s">
        <v>60</v>
      </c>
      <c r="B64" s="268"/>
    </row>
    <row r="65" spans="1:7" x14ac:dyDescent="0.2">
      <c r="A65" s="268" t="s">
        <v>61</v>
      </c>
      <c r="B65" s="268"/>
    </row>
    <row r="66" spans="1:7" x14ac:dyDescent="0.2">
      <c r="A66" s="268" t="s">
        <v>67</v>
      </c>
      <c r="B66" s="268"/>
      <c r="C66" s="268"/>
    </row>
    <row r="68" spans="1:7" x14ac:dyDescent="0.2">
      <c r="A68" s="268" t="s">
        <v>62</v>
      </c>
      <c r="B68" s="268"/>
    </row>
    <row r="69" spans="1:7" x14ac:dyDescent="0.2">
      <c r="A69" s="268" t="s">
        <v>55</v>
      </c>
      <c r="B69" s="268"/>
    </row>
    <row r="70" spans="1:7" x14ac:dyDescent="0.2">
      <c r="A70" s="268" t="s">
        <v>56</v>
      </c>
      <c r="B70" s="268"/>
    </row>
    <row r="71" spans="1:7" x14ac:dyDescent="0.2">
      <c r="A71" s="268" t="s">
        <v>57</v>
      </c>
      <c r="B71" s="268"/>
    </row>
    <row r="73" spans="1:7" x14ac:dyDescent="0.2">
      <c r="A73" s="268" t="s">
        <v>63</v>
      </c>
      <c r="B73" s="268"/>
    </row>
    <row r="74" spans="1:7" x14ac:dyDescent="0.2">
      <c r="A74" s="268" t="s">
        <v>64</v>
      </c>
      <c r="B74" s="268"/>
    </row>
    <row r="75" spans="1:7" x14ac:dyDescent="0.2">
      <c r="A75" s="268" t="s">
        <v>60</v>
      </c>
      <c r="B75" s="268"/>
    </row>
    <row r="76" spans="1:7" x14ac:dyDescent="0.2">
      <c r="A76" s="268" t="s">
        <v>65</v>
      </c>
      <c r="B76" s="268"/>
      <c r="C76" s="268"/>
      <c r="D76" s="268"/>
      <c r="E76" s="268"/>
    </row>
    <row r="77" spans="1:7" x14ac:dyDescent="0.2">
      <c r="A77" s="268" t="s">
        <v>76</v>
      </c>
      <c r="B77" s="268"/>
      <c r="C77" s="268"/>
    </row>
    <row r="78" spans="1:7" x14ac:dyDescent="0.2">
      <c r="A78" s="268" t="s">
        <v>66</v>
      </c>
      <c r="B78" s="268"/>
    </row>
    <row r="80" spans="1:7" x14ac:dyDescent="0.2">
      <c r="A80" s="272" t="s">
        <v>73</v>
      </c>
      <c r="B80" s="272"/>
      <c r="C80" s="272"/>
      <c r="D80" s="272"/>
      <c r="E80" s="272"/>
      <c r="F80" s="272"/>
      <c r="G80" s="272"/>
    </row>
    <row r="82" spans="2:6" ht="15" x14ac:dyDescent="0.25">
      <c r="B82" s="269" t="s">
        <v>75</v>
      </c>
      <c r="C82" s="269"/>
      <c r="D82" s="269"/>
      <c r="E82" s="269"/>
      <c r="F82" s="269"/>
    </row>
    <row r="84" spans="2:6" ht="20.25" x14ac:dyDescent="0.3">
      <c r="C84" s="270" t="s">
        <v>74</v>
      </c>
      <c r="D84" s="271"/>
      <c r="E84" s="271"/>
    </row>
  </sheetData>
  <mergeCells count="46">
    <mergeCell ref="A11:F11"/>
    <mergeCell ref="D13:G13"/>
    <mergeCell ref="H13:K13"/>
    <mergeCell ref="A14:D14"/>
    <mergeCell ref="H14:K14"/>
    <mergeCell ref="A53:C53"/>
    <mergeCell ref="E15:G15"/>
    <mergeCell ref="A22:C22"/>
    <mergeCell ref="A23:C23"/>
    <mergeCell ref="A25:C25"/>
    <mergeCell ref="A29:C29"/>
    <mergeCell ref="A27:C27"/>
    <mergeCell ref="A28:C28"/>
    <mergeCell ref="A37:N37"/>
    <mergeCell ref="A42:C42"/>
    <mergeCell ref="A47:K47"/>
    <mergeCell ref="A45:D45"/>
    <mergeCell ref="A48:E48"/>
    <mergeCell ref="A55:C55"/>
    <mergeCell ref="A57:C57"/>
    <mergeCell ref="A58:B58"/>
    <mergeCell ref="A59:B59"/>
    <mergeCell ref="A60:B60"/>
    <mergeCell ref="C84:E84"/>
    <mergeCell ref="A74:B74"/>
    <mergeCell ref="A75:B75"/>
    <mergeCell ref="A76:E76"/>
    <mergeCell ref="A77:C77"/>
    <mergeCell ref="A78:B78"/>
    <mergeCell ref="A80:G80"/>
    <mergeCell ref="A73:B73"/>
    <mergeCell ref="A66:C66"/>
    <mergeCell ref="A38:B38"/>
    <mergeCell ref="B82:F82"/>
    <mergeCell ref="A62:C62"/>
    <mergeCell ref="A63:B63"/>
    <mergeCell ref="A68:B68"/>
    <mergeCell ref="A69:B69"/>
    <mergeCell ref="A70:B70"/>
    <mergeCell ref="A71:B71"/>
    <mergeCell ref="A65:B65"/>
    <mergeCell ref="A64:B64"/>
    <mergeCell ref="A49:G49"/>
    <mergeCell ref="A50:E50"/>
    <mergeCell ref="A52:E52"/>
    <mergeCell ref="A54:C54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workbookViewId="0">
      <selection activeCell="B4" sqref="B4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  <col min="14" max="14" width="8.140625" customWidth="1"/>
  </cols>
  <sheetData>
    <row r="1" spans="1:16" x14ac:dyDescent="0.2">
      <c r="A1" s="101" t="s">
        <v>158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5.6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80</v>
      </c>
      <c r="E13" s="249"/>
      <c r="F13" s="249"/>
      <c r="G13" s="249"/>
      <c r="H13" s="249" t="s">
        <v>81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255" t="s">
        <v>129</v>
      </c>
      <c r="F14" s="255"/>
      <c r="G14" s="255"/>
      <c r="H14" s="255"/>
      <c r="I14" s="255"/>
      <c r="J14" s="255"/>
      <c r="K14" s="277"/>
    </row>
    <row r="15" spans="1:16" ht="13.5" thickBot="1" x14ac:dyDescent="0.25">
      <c r="A15" s="7"/>
      <c r="B15" s="1"/>
      <c r="C15" s="1"/>
      <c r="D15" s="119"/>
      <c r="E15" s="246"/>
      <c r="F15" s="246"/>
      <c r="G15" s="246"/>
      <c r="H15" s="178"/>
      <c r="I15" s="178"/>
      <c r="J15" s="178"/>
      <c r="K15" s="48"/>
    </row>
    <row r="16" spans="1:16" x14ac:dyDescent="0.2">
      <c r="A16" s="9" t="s">
        <v>1</v>
      </c>
      <c r="B16" s="10">
        <v>1931</v>
      </c>
      <c r="C16" s="1" t="s">
        <v>2</v>
      </c>
      <c r="D16" s="1"/>
      <c r="E16" s="246" t="s">
        <v>82</v>
      </c>
      <c r="F16" s="246"/>
      <c r="G16" s="246"/>
      <c r="H16" s="38"/>
      <c r="I16" s="8"/>
      <c r="J16" s="39"/>
      <c r="K16" s="49"/>
    </row>
    <row r="17" spans="1:19" x14ac:dyDescent="0.2">
      <c r="A17" s="11" t="s">
        <v>3</v>
      </c>
      <c r="B17" s="12">
        <v>6.7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9" x14ac:dyDescent="0.2">
      <c r="A18" s="11" t="s">
        <v>4</v>
      </c>
      <c r="B18" s="12">
        <f>B16*B17</f>
        <v>12937.7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9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9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9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9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 t="shared" ref="H22:H30" si="0">F22*G22</f>
        <v>0</v>
      </c>
      <c r="I22" s="2"/>
      <c r="J22" s="59"/>
      <c r="K22" s="60"/>
      <c r="M22" s="121"/>
      <c r="N22" s="121"/>
      <c r="O22" s="121"/>
    </row>
    <row r="23" spans="1:19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12937.7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9" ht="14.25" x14ac:dyDescent="0.2">
      <c r="A24" s="17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12937.7</v>
      </c>
      <c r="H24" s="58">
        <f t="shared" si="0"/>
        <v>0</v>
      </c>
      <c r="I24" s="2"/>
      <c r="J24" s="59"/>
      <c r="K24" s="63"/>
      <c r="N24" s="1"/>
      <c r="O24" s="1"/>
      <c r="P24" s="1"/>
      <c r="Q24" s="1"/>
      <c r="R24" s="1"/>
      <c r="S24" s="1"/>
    </row>
    <row r="25" spans="1:19" ht="24.75" customHeight="1" x14ac:dyDescent="0.2">
      <c r="A25" s="256" t="s">
        <v>92</v>
      </c>
      <c r="B25" s="257"/>
      <c r="C25" s="258"/>
      <c r="D25" s="169" t="s">
        <v>22</v>
      </c>
      <c r="E25" s="64" t="s">
        <v>16</v>
      </c>
      <c r="F25" s="170"/>
      <c r="G25" s="153">
        <v>54</v>
      </c>
      <c r="H25" s="153">
        <f>F25*G25</f>
        <v>0</v>
      </c>
      <c r="I25" s="2"/>
      <c r="J25" s="59"/>
      <c r="K25" s="63"/>
      <c r="N25" s="1"/>
      <c r="O25" s="1"/>
      <c r="P25" s="1"/>
      <c r="Q25" s="1"/>
      <c r="R25" s="1"/>
      <c r="S25" s="1"/>
    </row>
    <row r="26" spans="1:19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12937.7</v>
      </c>
      <c r="H26" s="165">
        <f t="shared" si="0"/>
        <v>0</v>
      </c>
      <c r="I26" s="2"/>
      <c r="J26" s="59"/>
      <c r="K26" s="63"/>
      <c r="N26" s="1"/>
      <c r="O26" s="1"/>
      <c r="P26" s="240"/>
      <c r="Q26" s="240"/>
      <c r="R26" s="240"/>
      <c r="S26" s="127"/>
    </row>
    <row r="27" spans="1:19" ht="15.75" customHeight="1" x14ac:dyDescent="0.3">
      <c r="A27" s="251" t="s">
        <v>154</v>
      </c>
      <c r="B27" s="252"/>
      <c r="C27" s="254"/>
      <c r="D27" s="230" t="s">
        <v>153</v>
      </c>
      <c r="E27" s="64"/>
      <c r="F27" s="162"/>
      <c r="G27" s="81">
        <v>48</v>
      </c>
      <c r="H27" s="157">
        <f t="shared" si="0"/>
        <v>0</v>
      </c>
      <c r="I27" s="87"/>
      <c r="J27" s="59"/>
      <c r="K27" s="63"/>
      <c r="N27" s="1"/>
      <c r="O27" s="1"/>
      <c r="P27" s="1"/>
      <c r="Q27" s="1"/>
      <c r="R27" s="1"/>
      <c r="S27" s="1"/>
    </row>
    <row r="28" spans="1:19" ht="14.25" customHeight="1" x14ac:dyDescent="0.2">
      <c r="A28" s="251" t="s">
        <v>128</v>
      </c>
      <c r="B28" s="252"/>
      <c r="C28" s="253"/>
      <c r="D28" s="79" t="s">
        <v>23</v>
      </c>
      <c r="E28" s="156"/>
      <c r="F28" s="80"/>
      <c r="G28" s="81">
        <v>14043.2</v>
      </c>
      <c r="H28" s="157">
        <f>F28*G28</f>
        <v>0</v>
      </c>
      <c r="I28" s="87"/>
      <c r="J28" s="59"/>
      <c r="K28" s="63"/>
      <c r="N28" s="1"/>
      <c r="O28" s="1"/>
      <c r="P28" s="1"/>
      <c r="Q28" s="1"/>
      <c r="R28" s="1"/>
      <c r="S28" s="1"/>
    </row>
    <row r="29" spans="1:19" ht="14.25" customHeight="1" x14ac:dyDescent="0.2">
      <c r="A29" s="251" t="s">
        <v>123</v>
      </c>
      <c r="B29" s="252"/>
      <c r="C29" s="253"/>
      <c r="D29" s="159" t="s">
        <v>2</v>
      </c>
      <c r="E29" s="156"/>
      <c r="F29" s="176"/>
      <c r="G29" s="81">
        <v>1931</v>
      </c>
      <c r="H29" s="157">
        <f>F29*G29</f>
        <v>0</v>
      </c>
      <c r="I29" s="87"/>
      <c r="J29" s="59"/>
      <c r="K29" s="63"/>
      <c r="N29" s="1"/>
      <c r="O29" s="1"/>
      <c r="P29" s="1"/>
      <c r="Q29" s="1"/>
      <c r="R29" s="1"/>
      <c r="S29" s="1"/>
    </row>
    <row r="30" spans="1:19" ht="14.25" customHeight="1" x14ac:dyDescent="0.2">
      <c r="A30" s="251" t="s">
        <v>43</v>
      </c>
      <c r="B30" s="252"/>
      <c r="C30" s="253"/>
      <c r="D30" s="159" t="s">
        <v>2</v>
      </c>
      <c r="E30" s="156"/>
      <c r="F30" s="80"/>
      <c r="G30" s="155">
        <f>B16+2*B17</f>
        <v>1944.4</v>
      </c>
      <c r="H30" s="157">
        <f t="shared" si="0"/>
        <v>0</v>
      </c>
      <c r="I30" s="87"/>
      <c r="J30" s="59"/>
      <c r="K30" s="63"/>
      <c r="N30" s="1"/>
      <c r="O30" s="1"/>
      <c r="P30" s="1"/>
      <c r="Q30" s="1"/>
      <c r="R30" s="1"/>
      <c r="S30" s="1"/>
    </row>
    <row r="31" spans="1:19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  <c r="N31" s="1"/>
      <c r="O31" s="1"/>
      <c r="P31" s="1"/>
      <c r="Q31" s="1"/>
      <c r="R31" s="1"/>
      <c r="S31" s="1"/>
    </row>
    <row r="32" spans="1:19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  <c r="N32" s="1"/>
      <c r="O32" s="1"/>
      <c r="P32" s="1"/>
      <c r="Q32" s="1"/>
      <c r="R32" s="1"/>
      <c r="S32" s="1"/>
    </row>
    <row r="33" spans="1:19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  <c r="N33" s="1"/>
      <c r="O33" s="1"/>
      <c r="P33" s="1"/>
      <c r="Q33" s="1"/>
      <c r="R33" s="1"/>
      <c r="S33" s="1"/>
    </row>
    <row r="34" spans="1:19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  <c r="N34" s="1"/>
      <c r="O34" s="229"/>
      <c r="P34" s="1"/>
      <c r="Q34" s="1"/>
      <c r="R34" s="1"/>
      <c r="S34" s="1"/>
    </row>
    <row r="35" spans="1:19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  <c r="N35" s="1"/>
      <c r="O35" s="1"/>
      <c r="P35" s="1"/>
      <c r="Q35" s="1"/>
      <c r="R35" s="1"/>
      <c r="S35" s="1"/>
    </row>
    <row r="36" spans="1:19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  <c r="N36" s="1"/>
      <c r="O36" s="1"/>
      <c r="P36" s="1"/>
      <c r="Q36" s="1"/>
      <c r="R36" s="1"/>
      <c r="S36" s="1"/>
    </row>
    <row r="37" spans="1:19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  <c r="N37" s="1"/>
      <c r="O37" s="1"/>
      <c r="P37" s="1"/>
      <c r="Q37" s="1"/>
      <c r="R37" s="1"/>
      <c r="S37" s="1"/>
    </row>
    <row r="38" spans="1:19" ht="12.75" customHeight="1" x14ac:dyDescent="0.2">
      <c r="A38" s="241" t="s">
        <v>79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9" ht="12.75" customHeight="1" x14ac:dyDescent="0.2">
      <c r="A39" s="264" t="s">
        <v>71</v>
      </c>
      <c r="B39" s="264"/>
      <c r="C39" s="264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9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9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9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9" x14ac:dyDescent="0.2">
      <c r="A43" s="242" t="s">
        <v>29</v>
      </c>
      <c r="B43" s="242"/>
      <c r="C43" s="242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9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9" x14ac:dyDescent="0.2">
      <c r="I45" s="111"/>
      <c r="J45" s="113"/>
      <c r="K45" s="111"/>
      <c r="L45" s="100"/>
      <c r="M45" s="102"/>
    </row>
    <row r="50" spans="1:12" x14ac:dyDescent="0.2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17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02"/>
      <c r="B53" s="102"/>
      <c r="C53" s="101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4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5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6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2" x14ac:dyDescent="0.2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2" x14ac:dyDescent="0.2">
      <c r="A60" s="244"/>
      <c r="B60" s="244"/>
      <c r="C60" s="244"/>
      <c r="D60" s="244"/>
      <c r="E60" s="244"/>
      <c r="F60" s="244"/>
      <c r="G60" s="117"/>
      <c r="H60" s="117"/>
      <c r="I60" s="117"/>
      <c r="J60" s="117"/>
      <c r="K60" s="117"/>
    </row>
    <row r="61" spans="1:12" ht="15.75" x14ac:dyDescent="0.25">
      <c r="A61" s="3"/>
      <c r="B61" s="3"/>
      <c r="C61" s="3"/>
      <c r="D61" s="3"/>
      <c r="E61" s="3"/>
      <c r="F61" s="37"/>
      <c r="G61" s="3"/>
      <c r="H61" s="37"/>
      <c r="I61" s="3"/>
      <c r="J61" s="37"/>
      <c r="K61" s="37"/>
    </row>
    <row r="62" spans="1:12" x14ac:dyDescent="0.2">
      <c r="A62" s="125"/>
      <c r="B62" s="126"/>
      <c r="C62" s="127"/>
      <c r="D62" s="245"/>
      <c r="E62" s="245"/>
      <c r="F62" s="245"/>
      <c r="G62" s="245"/>
      <c r="H62" s="245"/>
      <c r="I62" s="245"/>
      <c r="J62" s="245"/>
      <c r="K62" s="245"/>
    </row>
    <row r="63" spans="1:12" x14ac:dyDescent="0.2">
      <c r="A63" s="263"/>
      <c r="B63" s="246"/>
      <c r="C63" s="246"/>
      <c r="D63" s="119"/>
      <c r="E63" s="119"/>
      <c r="F63" s="119"/>
      <c r="G63" s="119"/>
      <c r="H63" s="247"/>
      <c r="I63" s="247"/>
      <c r="J63" s="247"/>
      <c r="K63" s="247"/>
      <c r="L63" s="33"/>
    </row>
    <row r="64" spans="1:12" x14ac:dyDescent="0.2">
      <c r="A64" s="7"/>
      <c r="B64" s="1"/>
      <c r="C64" s="1"/>
      <c r="D64" s="119"/>
      <c r="E64" s="119"/>
      <c r="F64" s="119"/>
      <c r="G64" s="119"/>
      <c r="H64" s="119"/>
      <c r="I64" s="8"/>
      <c r="J64" s="39"/>
      <c r="K64" s="39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8"/>
      <c r="I65" s="8"/>
      <c r="J65" s="39"/>
      <c r="K65" s="38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L67" s="33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  <c r="M68" s="121"/>
      <c r="N68" s="121"/>
    </row>
    <row r="69" spans="1:14" x14ac:dyDescent="0.2">
      <c r="A69" s="127"/>
      <c r="B69" s="16"/>
      <c r="C69" s="1"/>
      <c r="D69" s="1"/>
      <c r="E69" s="1"/>
      <c r="F69" s="142"/>
      <c r="G69" s="33"/>
      <c r="H69" s="51"/>
      <c r="I69" s="145"/>
      <c r="J69" s="51"/>
      <c r="K69" s="51"/>
      <c r="M69" s="121"/>
      <c r="N69" s="121"/>
    </row>
    <row r="70" spans="1:14" x14ac:dyDescent="0.2">
      <c r="A70" s="138"/>
      <c r="B70" s="124"/>
      <c r="C70" s="124"/>
      <c r="D70" s="124"/>
      <c r="E70" s="138"/>
      <c r="F70" s="143"/>
      <c r="G70" s="138"/>
      <c r="H70" s="143"/>
      <c r="I70" s="2"/>
      <c r="J70" s="53"/>
      <c r="K70" s="39"/>
      <c r="L70" s="33"/>
      <c r="M70" s="121"/>
      <c r="N70" s="121"/>
    </row>
    <row r="71" spans="1:14" x14ac:dyDescent="0.2">
      <c r="A71" s="139"/>
      <c r="B71" s="148"/>
      <c r="C71" s="148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40"/>
      <c r="B72" s="240"/>
      <c r="C72" s="240"/>
      <c r="D72" s="141"/>
      <c r="E72" s="144"/>
      <c r="F72" s="146"/>
      <c r="G72" s="59"/>
      <c r="H72" s="59"/>
      <c r="I72" s="2"/>
      <c r="J72" s="59"/>
      <c r="K72" s="128"/>
      <c r="M72" s="121"/>
      <c r="N72" s="121"/>
    </row>
    <row r="73" spans="1:14" x14ac:dyDescent="0.2">
      <c r="A73" s="248"/>
      <c r="B73" s="248"/>
      <c r="C73" s="248"/>
      <c r="D73" s="127"/>
      <c r="E73" s="138"/>
      <c r="F73" s="146"/>
      <c r="G73" s="59"/>
      <c r="H73" s="59"/>
      <c r="I73" s="2"/>
      <c r="J73" s="59"/>
      <c r="K73" s="128"/>
      <c r="L73" s="33"/>
      <c r="M73" s="121"/>
      <c r="N73" s="121"/>
    </row>
    <row r="74" spans="1:14" x14ac:dyDescent="0.2">
      <c r="A74" s="127"/>
      <c r="B74" s="1"/>
      <c r="C74" s="1"/>
      <c r="D74" s="127"/>
      <c r="E74" s="2"/>
      <c r="F74" s="146"/>
      <c r="G74" s="59"/>
      <c r="H74" s="59"/>
      <c r="I74" s="2"/>
      <c r="J74" s="59"/>
      <c r="K74" s="59"/>
    </row>
    <row r="75" spans="1:14" ht="14.25" x14ac:dyDescent="0.2">
      <c r="A75" s="1"/>
      <c r="B75" s="1"/>
      <c r="C75" s="1"/>
      <c r="D75" s="140"/>
      <c r="E75" s="2"/>
      <c r="F75" s="146"/>
      <c r="G75" s="59"/>
      <c r="H75" s="59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2"/>
      <c r="J76" s="59"/>
      <c r="K76" s="59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66"/>
      <c r="L77" s="33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66"/>
      <c r="J78" s="54"/>
      <c r="K78" s="54"/>
    </row>
    <row r="79" spans="1:14" x14ac:dyDescent="0.2">
      <c r="A79" s="1"/>
      <c r="B79" s="1"/>
      <c r="C79" s="1"/>
      <c r="D79" s="1"/>
      <c r="E79" s="1"/>
      <c r="F79" s="39"/>
      <c r="G79" s="129"/>
      <c r="H79" s="129"/>
      <c r="I79" s="68"/>
      <c r="J79" s="66"/>
      <c r="K79" s="147"/>
      <c r="L79" s="33"/>
    </row>
    <row r="80" spans="1:14" ht="15" x14ac:dyDescent="0.25">
      <c r="A80" s="137"/>
      <c r="B80" s="136"/>
      <c r="C80" s="136"/>
      <c r="D80" s="136"/>
      <c r="E80" s="136"/>
      <c r="F80" s="135"/>
      <c r="G80" s="28"/>
      <c r="H80" s="134"/>
      <c r="I80" s="133"/>
      <c r="J80" s="130"/>
      <c r="K80" s="129"/>
      <c r="L80" s="33"/>
    </row>
    <row r="81" spans="1:14" ht="15" x14ac:dyDescent="0.25">
      <c r="A81" s="89"/>
      <c r="B81" s="90"/>
      <c r="C81" s="90"/>
      <c r="D81" s="90"/>
      <c r="E81" s="90"/>
      <c r="F81" s="90"/>
      <c r="G81" s="91"/>
      <c r="H81" s="91"/>
      <c r="I81" s="132"/>
      <c r="J81" s="131"/>
      <c r="K81" s="39"/>
      <c r="L81" s="33"/>
    </row>
    <row r="82" spans="1:14" ht="15" x14ac:dyDescent="0.2">
      <c r="A82" s="94"/>
      <c r="B82" s="95"/>
      <c r="C82" s="95"/>
      <c r="D82" s="95"/>
      <c r="E82" s="95"/>
      <c r="F82" s="95"/>
      <c r="G82" s="96"/>
      <c r="H82" s="96"/>
      <c r="I82" s="92"/>
      <c r="J82" s="91"/>
      <c r="K82" s="91"/>
      <c r="L82" s="93"/>
      <c r="M82" s="93"/>
    </row>
    <row r="83" spans="1:14" ht="12.75" customHeight="1" x14ac:dyDescent="0.2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118"/>
      <c r="J84" s="118"/>
      <c r="K84" s="118"/>
      <c r="L84" s="118"/>
      <c r="M84" s="118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93"/>
      <c r="M85" s="93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95"/>
      <c r="J86" s="99"/>
      <c r="K86" s="99"/>
      <c r="L86" s="100"/>
      <c r="M86" s="101"/>
    </row>
    <row r="87" spans="1:14" x14ac:dyDescent="0.2">
      <c r="A87" s="103"/>
      <c r="B87" s="103"/>
      <c r="C87" s="104"/>
      <c r="D87" s="105"/>
      <c r="E87" s="105"/>
      <c r="F87" s="105"/>
      <c r="G87" s="99"/>
      <c r="H87" s="99"/>
      <c r="I87" s="95"/>
      <c r="J87" s="97"/>
      <c r="K87" s="98"/>
      <c r="L87" s="100"/>
      <c r="M87" s="102"/>
    </row>
    <row r="88" spans="1:14" x14ac:dyDescent="0.2">
      <c r="A88" s="242"/>
      <c r="B88" s="242"/>
      <c r="C88" s="242"/>
      <c r="D88" s="106"/>
      <c r="E88" s="106"/>
      <c r="F88" s="104"/>
      <c r="G88" s="99"/>
      <c r="H88" s="99"/>
      <c r="I88" s="99"/>
      <c r="J88" s="97"/>
      <c r="K88" s="98"/>
      <c r="L88" s="100"/>
      <c r="M88" s="102"/>
    </row>
    <row r="89" spans="1:14" x14ac:dyDescent="0.2">
      <c r="A89" s="109"/>
      <c r="B89" s="110"/>
      <c r="C89" s="111"/>
      <c r="D89" s="112"/>
      <c r="E89" s="112"/>
      <c r="F89" s="112"/>
      <c r="G89" s="112"/>
      <c r="H89" s="111"/>
      <c r="I89" s="99"/>
      <c r="J89" s="107"/>
      <c r="K89" s="108"/>
      <c r="L89" s="100"/>
      <c r="M89" s="102"/>
    </row>
    <row r="90" spans="1:14" x14ac:dyDescent="0.2">
      <c r="I90" s="111"/>
      <c r="J90" s="113"/>
      <c r="K90" s="111"/>
      <c r="L90" s="100"/>
      <c r="M90" s="102"/>
    </row>
    <row r="92" spans="1:14" x14ac:dyDescent="0.2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spans="1:14" x14ac:dyDescent="0.2">
      <c r="A93" s="244"/>
      <c r="B93" s="244"/>
      <c r="C93" s="244"/>
      <c r="D93" s="244"/>
      <c r="E93" s="244"/>
      <c r="F93" s="244"/>
      <c r="G93" s="117"/>
      <c r="H93" s="117"/>
      <c r="I93" s="117"/>
      <c r="J93" s="117"/>
      <c r="K93" s="117"/>
    </row>
    <row r="94" spans="1:14" ht="15.75" x14ac:dyDescent="0.25">
      <c r="A94" s="3"/>
      <c r="B94" s="3"/>
      <c r="C94" s="3"/>
      <c r="D94" s="3"/>
      <c r="E94" s="3"/>
      <c r="F94" s="37"/>
      <c r="G94" s="3"/>
      <c r="H94" s="37"/>
      <c r="I94" s="3"/>
      <c r="J94" s="37"/>
      <c r="K94" s="37"/>
    </row>
    <row r="95" spans="1:14" x14ac:dyDescent="0.2">
      <c r="A95" s="126"/>
      <c r="B95" s="126"/>
      <c r="C95" s="127"/>
      <c r="D95" s="245"/>
      <c r="E95" s="245"/>
      <c r="F95" s="245"/>
      <c r="G95" s="245"/>
      <c r="H95" s="245"/>
      <c r="I95" s="245"/>
      <c r="J95" s="245"/>
      <c r="K95" s="245"/>
      <c r="L95" s="33"/>
    </row>
    <row r="96" spans="1:14" x14ac:dyDescent="0.2">
      <c r="A96" s="246"/>
      <c r="B96" s="246"/>
      <c r="C96" s="246"/>
      <c r="D96" s="119"/>
      <c r="E96" s="119"/>
      <c r="F96" s="119"/>
      <c r="G96" s="119"/>
      <c r="H96" s="247"/>
      <c r="I96" s="247"/>
      <c r="J96" s="247"/>
      <c r="K96" s="247"/>
      <c r="L96" s="33"/>
    </row>
    <row r="97" spans="1:14" x14ac:dyDescent="0.2">
      <c r="A97" s="1"/>
      <c r="B97" s="1"/>
      <c r="C97" s="1"/>
      <c r="D97" s="119"/>
      <c r="E97" s="119"/>
      <c r="F97" s="119"/>
      <c r="G97" s="119"/>
      <c r="H97" s="119"/>
      <c r="I97" s="8"/>
      <c r="J97" s="39"/>
      <c r="K97" s="39"/>
      <c r="L97" s="33"/>
    </row>
    <row r="98" spans="1:14" x14ac:dyDescent="0.2">
      <c r="A98" s="127"/>
      <c r="B98" s="16"/>
      <c r="C98" s="1"/>
      <c r="D98" s="1"/>
      <c r="E98" s="1"/>
      <c r="F98" s="243"/>
      <c r="G98" s="243"/>
      <c r="H98" s="38"/>
      <c r="I98" s="8"/>
      <c r="J98" s="39"/>
      <c r="K98" s="38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  <c r="M101" s="121"/>
      <c r="N101" s="121"/>
    </row>
    <row r="102" spans="1:14" x14ac:dyDescent="0.2">
      <c r="A102" s="127"/>
      <c r="B102" s="16"/>
      <c r="C102" s="1"/>
      <c r="D102" s="1"/>
      <c r="E102" s="1"/>
      <c r="F102" s="142"/>
      <c r="G102" s="33"/>
      <c r="H102" s="51"/>
      <c r="I102" s="145"/>
      <c r="J102" s="51"/>
      <c r="K102" s="51"/>
      <c r="L102" s="33"/>
      <c r="M102" s="121"/>
      <c r="N102" s="121"/>
    </row>
    <row r="103" spans="1:14" x14ac:dyDescent="0.2">
      <c r="A103" s="138"/>
      <c r="B103" s="124"/>
      <c r="C103" s="124"/>
      <c r="D103" s="124"/>
      <c r="E103" s="138"/>
      <c r="F103" s="143"/>
      <c r="G103" s="138"/>
      <c r="H103" s="143"/>
      <c r="I103" s="2"/>
      <c r="J103" s="53"/>
      <c r="K103" s="39"/>
      <c r="M103" s="121"/>
      <c r="N103" s="121"/>
    </row>
    <row r="104" spans="1:14" x14ac:dyDescent="0.2">
      <c r="A104" s="139"/>
      <c r="B104" s="148"/>
      <c r="C104" s="148"/>
      <c r="D104" s="141"/>
      <c r="E104" s="144"/>
      <c r="F104" s="146"/>
      <c r="G104" s="59"/>
      <c r="H104" s="59"/>
      <c r="I104" s="2"/>
      <c r="J104" s="59"/>
      <c r="K104" s="128"/>
      <c r="M104" s="121"/>
      <c r="N104" s="121"/>
    </row>
    <row r="105" spans="1:14" x14ac:dyDescent="0.2">
      <c r="A105" s="248"/>
      <c r="B105" s="248"/>
      <c r="C105" s="248"/>
      <c r="D105" s="127"/>
      <c r="E105" s="138"/>
      <c r="F105" s="146"/>
      <c r="G105" s="59"/>
      <c r="H105" s="59"/>
      <c r="I105" s="2"/>
      <c r="J105" s="59"/>
      <c r="K105" s="128"/>
      <c r="L105" s="33"/>
      <c r="M105" s="121"/>
      <c r="N105" s="121"/>
    </row>
    <row r="106" spans="1:14" x14ac:dyDescent="0.2">
      <c r="A106" s="127"/>
      <c r="B106" s="1"/>
      <c r="C106" s="1"/>
      <c r="D106" s="127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1"/>
      <c r="B107" s="1"/>
      <c r="C107" s="1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ht="14.25" x14ac:dyDescent="0.2">
      <c r="A108" s="240"/>
      <c r="B108" s="240"/>
      <c r="C108" s="240"/>
      <c r="D108" s="140"/>
      <c r="E108" s="2"/>
      <c r="F108" s="146"/>
      <c r="G108" s="59"/>
      <c r="H108" s="59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2"/>
      <c r="J109" s="59"/>
      <c r="K109" s="59"/>
      <c r="L109" s="33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66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66"/>
      <c r="J111" s="54"/>
      <c r="K111" s="54"/>
      <c r="L111" s="33"/>
    </row>
    <row r="112" spans="1:14" x14ac:dyDescent="0.2">
      <c r="A112" s="1"/>
      <c r="B112" s="1"/>
      <c r="C112" s="1"/>
      <c r="D112" s="1"/>
      <c r="E112" s="1"/>
      <c r="F112" s="39"/>
      <c r="G112" s="129"/>
      <c r="H112" s="129"/>
      <c r="I112" s="68"/>
      <c r="J112" s="66"/>
      <c r="K112" s="147"/>
      <c r="L112" s="33"/>
    </row>
    <row r="113" spans="1:14" ht="15" x14ac:dyDescent="0.25">
      <c r="A113" s="137"/>
      <c r="B113" s="136"/>
      <c r="C113" s="136"/>
      <c r="D113" s="27"/>
      <c r="E113" s="136"/>
      <c r="F113" s="135"/>
      <c r="G113" s="150"/>
      <c r="H113" s="134"/>
      <c r="I113" s="133"/>
      <c r="J113" s="130"/>
      <c r="K113" s="129"/>
      <c r="L113" s="33"/>
    </row>
    <row r="114" spans="1:14" ht="15" x14ac:dyDescent="0.25">
      <c r="A114" s="89"/>
      <c r="B114" s="90"/>
      <c r="C114" s="90"/>
      <c r="D114" s="90"/>
      <c r="E114" s="90"/>
      <c r="F114" s="90"/>
      <c r="G114" s="91"/>
      <c r="H114" s="91"/>
      <c r="I114" s="29"/>
      <c r="J114" s="131"/>
      <c r="K114" s="39"/>
    </row>
    <row r="115" spans="1:14" ht="15" x14ac:dyDescent="0.2">
      <c r="A115" s="94"/>
      <c r="B115" s="95"/>
      <c r="C115" s="95"/>
      <c r="D115" s="95"/>
      <c r="E115" s="95"/>
      <c r="F115" s="95"/>
      <c r="G115" s="96"/>
      <c r="H115" s="96"/>
      <c r="I115" s="92"/>
      <c r="J115" s="91"/>
      <c r="K115" s="91"/>
      <c r="L115" s="93"/>
      <c r="M115" s="93"/>
    </row>
    <row r="116" spans="1:14" ht="12.75" customHeight="1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118"/>
      <c r="J117" s="118"/>
      <c r="K117" s="118"/>
      <c r="L117" s="118"/>
      <c r="M117" s="118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93"/>
      <c r="M118" s="93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95"/>
      <c r="J119" s="99"/>
      <c r="K119" s="99"/>
      <c r="L119" s="100"/>
      <c r="M119" s="101"/>
    </row>
    <row r="120" spans="1:14" x14ac:dyDescent="0.2">
      <c r="A120" s="103"/>
      <c r="B120" s="103"/>
      <c r="C120" s="104"/>
      <c r="D120" s="105"/>
      <c r="E120" s="105"/>
      <c r="F120" s="105"/>
      <c r="G120" s="99"/>
      <c r="H120" s="99"/>
      <c r="I120" s="95"/>
      <c r="J120" s="97"/>
      <c r="K120" s="98"/>
      <c r="L120" s="100"/>
      <c r="M120" s="102"/>
    </row>
    <row r="121" spans="1:14" x14ac:dyDescent="0.2">
      <c r="A121" s="242"/>
      <c r="B121" s="242"/>
      <c r="C121" s="242"/>
      <c r="D121" s="106"/>
      <c r="E121" s="106"/>
      <c r="F121" s="104"/>
      <c r="G121" s="99"/>
      <c r="H121" s="99"/>
      <c r="I121" s="99"/>
      <c r="J121" s="97"/>
      <c r="K121" s="98"/>
      <c r="L121" s="100"/>
      <c r="M121" s="102"/>
    </row>
    <row r="122" spans="1:14" x14ac:dyDescent="0.2">
      <c r="A122" s="109"/>
      <c r="B122" s="110"/>
      <c r="C122" s="111"/>
      <c r="D122" s="112"/>
      <c r="E122" s="112"/>
      <c r="F122" s="112"/>
      <c r="G122" s="112"/>
      <c r="H122" s="111"/>
      <c r="I122" s="99"/>
      <c r="J122" s="107"/>
      <c r="K122" s="108"/>
      <c r="L122" s="100"/>
      <c r="M122" s="102"/>
    </row>
    <row r="123" spans="1:14" x14ac:dyDescent="0.2">
      <c r="I123" s="111"/>
      <c r="J123" s="113"/>
      <c r="K123" s="111"/>
      <c r="L123" s="100"/>
      <c r="M123" s="102"/>
    </row>
  </sheetData>
  <mergeCells count="37">
    <mergeCell ref="A11:F11"/>
    <mergeCell ref="D13:G13"/>
    <mergeCell ref="H13:K13"/>
    <mergeCell ref="A14:D14"/>
    <mergeCell ref="E15:G15"/>
    <mergeCell ref="E14:K14"/>
    <mergeCell ref="H63:K63"/>
    <mergeCell ref="A28:C28"/>
    <mergeCell ref="A22:C22"/>
    <mergeCell ref="A23:C23"/>
    <mergeCell ref="E16:G16"/>
    <mergeCell ref="A43:C43"/>
    <mergeCell ref="A60:F60"/>
    <mergeCell ref="D62:G62"/>
    <mergeCell ref="H62:K62"/>
    <mergeCell ref="A30:C30"/>
    <mergeCell ref="A38:N38"/>
    <mergeCell ref="A39:C39"/>
    <mergeCell ref="A27:C27"/>
    <mergeCell ref="A25:C25"/>
    <mergeCell ref="A29:C29"/>
    <mergeCell ref="P26:R26"/>
    <mergeCell ref="A108:C108"/>
    <mergeCell ref="A116:N116"/>
    <mergeCell ref="A121:C121"/>
    <mergeCell ref="A93:F93"/>
    <mergeCell ref="D95:G95"/>
    <mergeCell ref="H95:K95"/>
    <mergeCell ref="A96:C96"/>
    <mergeCell ref="H96:K96"/>
    <mergeCell ref="F98:G98"/>
    <mergeCell ref="A72:C72"/>
    <mergeCell ref="A73:C73"/>
    <mergeCell ref="A83:N83"/>
    <mergeCell ref="A88:C88"/>
    <mergeCell ref="A105:C105"/>
    <mergeCell ref="A63:C63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view="pageBreakPreview" zoomScaleNormal="100" zoomScaleSheetLayoutView="100" workbookViewId="0">
      <selection activeCell="G8" sqref="G8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5.6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84</v>
      </c>
      <c r="E13" s="249"/>
      <c r="F13" s="249"/>
      <c r="G13" s="249"/>
      <c r="H13" s="249" t="s">
        <v>85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255" t="s">
        <v>130</v>
      </c>
      <c r="F14" s="255"/>
      <c r="G14" s="255"/>
      <c r="H14" s="255"/>
      <c r="I14" s="255"/>
      <c r="J14" s="255"/>
      <c r="K14" s="277"/>
    </row>
    <row r="15" spans="1:16" ht="13.5" thickBot="1" x14ac:dyDescent="0.25">
      <c r="A15" s="7"/>
      <c r="B15" s="1"/>
      <c r="C15" s="1"/>
      <c r="D15" s="119"/>
      <c r="E15" s="246"/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2419</v>
      </c>
      <c r="C16" s="1" t="s">
        <v>2</v>
      </c>
      <c r="D16" s="1"/>
      <c r="E16" s="246" t="s">
        <v>83</v>
      </c>
      <c r="F16" s="246"/>
      <c r="G16" s="246"/>
      <c r="H16" s="38"/>
      <c r="I16" s="8"/>
      <c r="J16" s="39"/>
      <c r="K16" s="49"/>
    </row>
    <row r="17" spans="1:17" x14ac:dyDescent="0.2">
      <c r="A17" s="11" t="s">
        <v>3</v>
      </c>
      <c r="B17" s="12">
        <v>6.7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16207.300000000001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 t="shared" ref="H22:H31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16207.300000000001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7" t="s">
        <v>12</v>
      </c>
      <c r="B24" s="18"/>
      <c r="C24" s="19"/>
      <c r="D24" s="20" t="s">
        <v>22</v>
      </c>
      <c r="E24" s="62" t="s">
        <v>25</v>
      </c>
      <c r="F24" s="76"/>
      <c r="G24" s="58">
        <f>B18+B19</f>
        <v>16207.300000000001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56" t="s">
        <v>92</v>
      </c>
      <c r="B25" s="257"/>
      <c r="C25" s="258"/>
      <c r="D25" s="154" t="s">
        <v>22</v>
      </c>
      <c r="E25" s="64" t="s">
        <v>16</v>
      </c>
      <c r="F25" s="170"/>
      <c r="G25" s="153">
        <v>54</v>
      </c>
      <c r="H25" s="65">
        <f>F25*G25</f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16207.300000000001</v>
      </c>
      <c r="H26" s="61">
        <f t="shared" si="0"/>
        <v>0</v>
      </c>
      <c r="I26" s="2"/>
      <c r="J26" s="59"/>
      <c r="K26" s="63"/>
    </row>
    <row r="27" spans="1:17" ht="14.25" customHeight="1" x14ac:dyDescent="0.2">
      <c r="A27" s="251" t="s">
        <v>125</v>
      </c>
      <c r="B27" s="252"/>
      <c r="C27" s="254"/>
      <c r="D27" s="79" t="s">
        <v>23</v>
      </c>
      <c r="E27" s="64" t="s">
        <v>16</v>
      </c>
      <c r="F27" s="162"/>
      <c r="G27" s="81">
        <f>B18</f>
        <v>16207.300000000001</v>
      </c>
      <c r="H27" s="163">
        <f t="shared" si="0"/>
        <v>0</v>
      </c>
      <c r="I27" s="87"/>
      <c r="J27" s="59"/>
      <c r="K27" s="63"/>
    </row>
    <row r="28" spans="1:17" ht="14.25" customHeight="1" x14ac:dyDescent="0.2">
      <c r="A28" s="251" t="s">
        <v>128</v>
      </c>
      <c r="B28" s="252"/>
      <c r="C28" s="253"/>
      <c r="D28" s="79" t="s">
        <v>23</v>
      </c>
      <c r="E28" s="156"/>
      <c r="F28" s="80"/>
      <c r="G28" s="81">
        <v>20857.099999999999</v>
      </c>
      <c r="H28" s="163">
        <f>F28*G28</f>
        <v>0</v>
      </c>
      <c r="I28" s="87"/>
      <c r="J28" s="59"/>
      <c r="K28" s="63"/>
    </row>
    <row r="29" spans="1:17" ht="14.25" customHeight="1" x14ac:dyDescent="0.2">
      <c r="A29" s="251" t="s">
        <v>127</v>
      </c>
      <c r="B29" s="252"/>
      <c r="C29" s="253"/>
      <c r="D29" s="159" t="s">
        <v>2</v>
      </c>
      <c r="E29" s="156"/>
      <c r="F29" s="80"/>
      <c r="G29" s="157">
        <v>1200</v>
      </c>
      <c r="H29" s="81">
        <f>F29*G29</f>
        <v>0</v>
      </c>
      <c r="I29" s="87"/>
      <c r="J29" s="59"/>
      <c r="K29" s="63"/>
    </row>
    <row r="30" spans="1:17" ht="14.25" customHeight="1" x14ac:dyDescent="0.2">
      <c r="A30" s="251" t="s">
        <v>123</v>
      </c>
      <c r="B30" s="252"/>
      <c r="C30" s="253"/>
      <c r="D30" s="159" t="s">
        <v>2</v>
      </c>
      <c r="E30" s="174"/>
      <c r="F30" s="176"/>
      <c r="G30" s="157">
        <v>2419</v>
      </c>
      <c r="H30" s="81">
        <f>F30*G30</f>
        <v>0</v>
      </c>
      <c r="I30" s="87"/>
      <c r="J30" s="59"/>
      <c r="K30" s="63"/>
    </row>
    <row r="31" spans="1:17" ht="14.25" customHeight="1" x14ac:dyDescent="0.2">
      <c r="A31" s="251" t="s">
        <v>43</v>
      </c>
      <c r="B31" s="252"/>
      <c r="C31" s="253"/>
      <c r="D31" s="159" t="s">
        <v>2</v>
      </c>
      <c r="E31" s="156"/>
      <c r="F31" s="80"/>
      <c r="G31" s="155">
        <f>B16+2*B17</f>
        <v>2432.4</v>
      </c>
      <c r="H31" s="157">
        <f t="shared" si="0"/>
        <v>0</v>
      </c>
      <c r="I31" s="87"/>
      <c r="J31" s="59"/>
      <c r="K31" s="63"/>
      <c r="Q31" s="33"/>
    </row>
    <row r="32" spans="1:17" ht="13.5" thickBot="1" x14ac:dyDescent="0.25">
      <c r="A32" s="122"/>
      <c r="B32" s="84"/>
      <c r="C32" s="84"/>
      <c r="D32" s="84"/>
      <c r="E32" s="85"/>
      <c r="F32" s="85"/>
      <c r="G32" s="86" t="s">
        <v>13</v>
      </c>
      <c r="H32" s="88">
        <f>SUM(H22:H31)</f>
        <v>0</v>
      </c>
      <c r="I32" s="87"/>
      <c r="J32" s="59"/>
      <c r="K32" s="63"/>
      <c r="L32" s="158"/>
      <c r="Q32" s="33"/>
    </row>
    <row r="33" spans="1:17" x14ac:dyDescent="0.2">
      <c r="A33" s="21"/>
      <c r="B33" s="22"/>
      <c r="C33" s="22"/>
      <c r="D33" s="22"/>
      <c r="E33" s="66"/>
      <c r="F33" s="66"/>
      <c r="G33" s="66"/>
      <c r="H33" s="66"/>
      <c r="I33" s="66"/>
      <c r="J33" s="54"/>
      <c r="K33" s="67"/>
    </row>
    <row r="34" spans="1:17" ht="13.5" thickBot="1" x14ac:dyDescent="0.25">
      <c r="A34" s="21"/>
      <c r="B34" s="22"/>
      <c r="C34" s="22"/>
      <c r="D34" s="22"/>
      <c r="E34" s="66"/>
      <c r="F34" s="66"/>
      <c r="G34" s="66"/>
      <c r="H34" s="66" t="s">
        <v>15</v>
      </c>
      <c r="I34" s="66"/>
      <c r="J34" s="54" t="s">
        <v>17</v>
      </c>
      <c r="K34" s="55" t="s">
        <v>14</v>
      </c>
    </row>
    <row r="35" spans="1:17" ht="13.5" thickBot="1" x14ac:dyDescent="0.25">
      <c r="A35" s="23"/>
      <c r="B35" s="24"/>
      <c r="C35" s="24"/>
      <c r="D35" s="24"/>
      <c r="E35" s="24"/>
      <c r="F35" s="46"/>
      <c r="G35" s="25"/>
      <c r="H35" s="25"/>
      <c r="I35" s="68" t="s">
        <v>10</v>
      </c>
      <c r="J35" s="69">
        <f>H32*0.2</f>
        <v>0</v>
      </c>
      <c r="K35" s="70">
        <f>H32*1.2</f>
        <v>0</v>
      </c>
      <c r="Q35" s="33"/>
    </row>
    <row r="36" spans="1:17" ht="15.75" thickBot="1" x14ac:dyDescent="0.3">
      <c r="A36" s="26"/>
      <c r="B36" s="27"/>
      <c r="C36" s="27"/>
      <c r="D36" s="27"/>
      <c r="E36" s="27"/>
      <c r="F36" s="47"/>
      <c r="G36" s="28"/>
      <c r="H36" s="42"/>
      <c r="I36" s="120"/>
      <c r="J36" s="71"/>
      <c r="K36" s="72"/>
      <c r="Q36" s="33"/>
    </row>
    <row r="37" spans="1:17" ht="15.75" thickBot="1" x14ac:dyDescent="0.3">
      <c r="A37" s="89" t="s">
        <v>26</v>
      </c>
      <c r="B37" s="90"/>
      <c r="C37" s="90"/>
      <c r="D37" s="90"/>
      <c r="E37" s="90"/>
      <c r="F37" s="90"/>
      <c r="G37" s="91"/>
      <c r="H37" s="91"/>
      <c r="I37" s="29"/>
      <c r="J37" s="56"/>
      <c r="K37" s="73"/>
    </row>
    <row r="38" spans="1:17" ht="15" x14ac:dyDescent="0.2">
      <c r="A38" s="94" t="s">
        <v>27</v>
      </c>
      <c r="B38" s="95"/>
      <c r="C38" s="95"/>
      <c r="D38" s="95"/>
      <c r="E38" s="95"/>
      <c r="F38" s="95"/>
      <c r="G38" s="96"/>
      <c r="H38" s="96"/>
      <c r="I38" s="92"/>
      <c r="J38" s="91"/>
      <c r="K38" s="91"/>
      <c r="L38" s="93"/>
      <c r="M38" s="93"/>
    </row>
    <row r="39" spans="1:17" ht="12.75" customHeight="1" x14ac:dyDescent="0.2">
      <c r="A39" s="241" t="s">
        <v>79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</row>
    <row r="40" spans="1:17" ht="12.75" customHeight="1" x14ac:dyDescent="0.2">
      <c r="A40" s="264" t="s">
        <v>71</v>
      </c>
      <c r="B40" s="264"/>
      <c r="C40" s="264"/>
      <c r="D40" s="90"/>
      <c r="E40" s="95"/>
      <c r="F40" s="95"/>
      <c r="G40" s="95"/>
      <c r="H40" s="95"/>
      <c r="I40" s="118"/>
      <c r="J40" s="118"/>
      <c r="K40" s="118"/>
      <c r="L40" s="118"/>
      <c r="M40" s="118"/>
    </row>
    <row r="41" spans="1:17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93"/>
      <c r="M41" s="93"/>
    </row>
    <row r="42" spans="1:17" x14ac:dyDescent="0.2">
      <c r="A42" s="90"/>
      <c r="B42" s="90"/>
      <c r="C42" s="90"/>
      <c r="D42" s="90"/>
      <c r="E42" s="95"/>
      <c r="F42" s="95"/>
      <c r="G42" s="95"/>
      <c r="H42" s="95"/>
      <c r="I42" s="95"/>
      <c r="J42" s="99"/>
      <c r="K42" s="99"/>
      <c r="L42" s="100"/>
      <c r="M42" s="101"/>
    </row>
    <row r="43" spans="1:17" x14ac:dyDescent="0.2">
      <c r="A43" s="103"/>
      <c r="B43" s="103"/>
      <c r="C43" s="104"/>
      <c r="D43" s="105"/>
      <c r="E43" s="105"/>
      <c r="F43" s="105"/>
      <c r="G43" s="99" t="s">
        <v>28</v>
      </c>
      <c r="H43" s="99"/>
      <c r="I43" s="95"/>
      <c r="J43" s="97"/>
      <c r="K43" s="98"/>
      <c r="L43" s="100"/>
      <c r="M43" s="102"/>
    </row>
    <row r="44" spans="1:17" x14ac:dyDescent="0.2">
      <c r="A44" s="242" t="s">
        <v>29</v>
      </c>
      <c r="B44" s="242"/>
      <c r="C44" s="242"/>
      <c r="D44" s="106"/>
      <c r="E44" s="106"/>
      <c r="F44" s="104"/>
      <c r="G44" s="99" t="s">
        <v>30</v>
      </c>
      <c r="H44" s="99"/>
      <c r="I44" s="99"/>
      <c r="J44" s="97"/>
      <c r="K44" s="98"/>
      <c r="L44" s="100"/>
      <c r="M44" s="102"/>
    </row>
    <row r="45" spans="1:17" x14ac:dyDescent="0.2">
      <c r="A45" s="109"/>
      <c r="B45" s="110"/>
      <c r="C45" s="111"/>
      <c r="D45" s="112"/>
      <c r="E45" s="112"/>
      <c r="F45" s="112"/>
      <c r="G45" s="112"/>
      <c r="H45" s="111"/>
      <c r="I45" s="99"/>
      <c r="J45" s="107"/>
      <c r="K45" s="108"/>
      <c r="L45" s="100"/>
      <c r="M45" s="102"/>
    </row>
    <row r="46" spans="1:17" x14ac:dyDescent="0.2">
      <c r="I46" s="111"/>
      <c r="J46" s="113"/>
      <c r="K46" s="111"/>
      <c r="L46" s="100"/>
      <c r="M46" s="102"/>
    </row>
    <row r="51" spans="1:12" x14ac:dyDescent="0.2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7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02"/>
      <c r="B54" s="102"/>
      <c r="C54" s="101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4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5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6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6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2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  <row r="60" spans="1:12" x14ac:dyDescent="0.2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</row>
    <row r="61" spans="1:12" x14ac:dyDescent="0.2">
      <c r="A61" s="244"/>
      <c r="B61" s="244"/>
      <c r="C61" s="244"/>
      <c r="D61" s="244"/>
      <c r="E61" s="244"/>
      <c r="F61" s="244"/>
      <c r="G61" s="117"/>
      <c r="H61" s="117"/>
      <c r="I61" s="117"/>
      <c r="J61" s="117"/>
      <c r="K61" s="117"/>
    </row>
    <row r="62" spans="1:12" ht="15.75" x14ac:dyDescent="0.25">
      <c r="A62" s="3"/>
      <c r="B62" s="3"/>
      <c r="C62" s="3"/>
      <c r="D62" s="3"/>
      <c r="E62" s="3"/>
      <c r="F62" s="37"/>
      <c r="G62" s="3"/>
      <c r="H62" s="37"/>
      <c r="I62" s="3"/>
      <c r="J62" s="37"/>
      <c r="K62" s="37"/>
    </row>
    <row r="63" spans="1:12" x14ac:dyDescent="0.2">
      <c r="A63" s="125"/>
      <c r="B63" s="126"/>
      <c r="C63" s="127"/>
      <c r="D63" s="245"/>
      <c r="E63" s="245"/>
      <c r="F63" s="245"/>
      <c r="G63" s="245"/>
      <c r="H63" s="245"/>
      <c r="I63" s="245"/>
      <c r="J63" s="245"/>
      <c r="K63" s="245"/>
    </row>
    <row r="64" spans="1:12" x14ac:dyDescent="0.2">
      <c r="A64" s="263"/>
      <c r="B64" s="246"/>
      <c r="C64" s="246"/>
      <c r="D64" s="119"/>
      <c r="E64" s="119"/>
      <c r="F64" s="119"/>
      <c r="G64" s="119"/>
      <c r="H64" s="247"/>
      <c r="I64" s="247"/>
      <c r="J64" s="247"/>
      <c r="K64" s="247"/>
      <c r="L64" s="33"/>
    </row>
    <row r="65" spans="1:14" x14ac:dyDescent="0.2">
      <c r="A65" s="7"/>
      <c r="B65" s="1"/>
      <c r="C65" s="1"/>
      <c r="D65" s="119"/>
      <c r="E65" s="119"/>
      <c r="F65" s="119"/>
      <c r="G65" s="119"/>
      <c r="H65" s="119"/>
      <c r="I65" s="8"/>
      <c r="J65" s="39"/>
      <c r="K65" s="39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8"/>
      <c r="I66" s="8"/>
      <c r="J66" s="39"/>
      <c r="K66" s="38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  <c r="L68" s="33"/>
    </row>
    <row r="69" spans="1:14" x14ac:dyDescent="0.2">
      <c r="A69" s="15"/>
      <c r="B69" s="16"/>
      <c r="C69" s="1"/>
      <c r="D69" s="1"/>
      <c r="E69" s="1"/>
      <c r="F69" s="39"/>
      <c r="G69" s="1"/>
      <c r="H69" s="39"/>
      <c r="I69" s="1"/>
      <c r="J69" s="50"/>
      <c r="K69" s="39"/>
      <c r="M69" s="121"/>
      <c r="N69" s="121"/>
    </row>
    <row r="70" spans="1:14" x14ac:dyDescent="0.2">
      <c r="A70" s="127"/>
      <c r="B70" s="16"/>
      <c r="C70" s="1"/>
      <c r="D70" s="1"/>
      <c r="E70" s="1"/>
      <c r="F70" s="142"/>
      <c r="G70" s="33"/>
      <c r="H70" s="51"/>
      <c r="I70" s="145"/>
      <c r="J70" s="51"/>
      <c r="K70" s="51"/>
      <c r="M70" s="121"/>
      <c r="N70" s="121"/>
    </row>
    <row r="71" spans="1:14" x14ac:dyDescent="0.2">
      <c r="A71" s="138"/>
      <c r="B71" s="124"/>
      <c r="C71" s="124"/>
      <c r="D71" s="124"/>
      <c r="E71" s="138"/>
      <c r="F71" s="143"/>
      <c r="G71" s="138"/>
      <c r="H71" s="143"/>
      <c r="I71" s="2"/>
      <c r="J71" s="53"/>
      <c r="K71" s="39"/>
      <c r="L71" s="33"/>
      <c r="M71" s="121"/>
      <c r="N71" s="121"/>
    </row>
    <row r="72" spans="1:14" x14ac:dyDescent="0.2">
      <c r="A72" s="139"/>
      <c r="B72" s="148"/>
      <c r="C72" s="148"/>
      <c r="D72" s="141"/>
      <c r="E72" s="144"/>
      <c r="F72" s="146"/>
      <c r="G72" s="59"/>
      <c r="H72" s="59"/>
      <c r="I72" s="2"/>
      <c r="J72" s="59"/>
      <c r="K72" s="128"/>
      <c r="M72" s="121"/>
      <c r="N72" s="121"/>
    </row>
    <row r="73" spans="1:14" x14ac:dyDescent="0.2">
      <c r="A73" s="240"/>
      <c r="B73" s="240"/>
      <c r="C73" s="240"/>
      <c r="D73" s="141"/>
      <c r="E73" s="144"/>
      <c r="F73" s="146"/>
      <c r="G73" s="59"/>
      <c r="H73" s="59"/>
      <c r="I73" s="2"/>
      <c r="J73" s="59"/>
      <c r="K73" s="128"/>
      <c r="M73" s="121"/>
      <c r="N73" s="121"/>
    </row>
    <row r="74" spans="1:14" x14ac:dyDescent="0.2">
      <c r="A74" s="248"/>
      <c r="B74" s="248"/>
      <c r="C74" s="248"/>
      <c r="D74" s="127"/>
      <c r="E74" s="138"/>
      <c r="F74" s="146"/>
      <c r="G74" s="59"/>
      <c r="H74" s="59"/>
      <c r="I74" s="2"/>
      <c r="J74" s="59"/>
      <c r="K74" s="128"/>
      <c r="L74" s="33"/>
      <c r="M74" s="121"/>
      <c r="N74" s="121"/>
    </row>
    <row r="75" spans="1:14" x14ac:dyDescent="0.2">
      <c r="A75" s="127"/>
      <c r="B75" s="1"/>
      <c r="C75" s="1"/>
      <c r="D75" s="127"/>
      <c r="E75" s="2"/>
      <c r="F75" s="146"/>
      <c r="G75" s="59"/>
      <c r="H75" s="59"/>
      <c r="I75" s="2"/>
      <c r="J75" s="59"/>
      <c r="K75" s="59"/>
    </row>
    <row r="76" spans="1:14" ht="14.25" x14ac:dyDescent="0.2">
      <c r="A76" s="1"/>
      <c r="B76" s="1"/>
      <c r="C76" s="1"/>
      <c r="D76" s="140"/>
      <c r="E76" s="2"/>
      <c r="F76" s="146"/>
      <c r="G76" s="59"/>
      <c r="H76" s="59"/>
      <c r="I76" s="2"/>
      <c r="J76" s="59"/>
      <c r="K76" s="59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2"/>
      <c r="J77" s="59"/>
      <c r="K77" s="59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66"/>
      <c r="J78" s="54"/>
      <c r="K78" s="66"/>
      <c r="L78" s="33"/>
    </row>
    <row r="79" spans="1:14" x14ac:dyDescent="0.2">
      <c r="A79" s="22"/>
      <c r="B79" s="22"/>
      <c r="C79" s="22"/>
      <c r="D79" s="22"/>
      <c r="E79" s="66"/>
      <c r="F79" s="66"/>
      <c r="G79" s="66"/>
      <c r="H79" s="66"/>
      <c r="I79" s="66"/>
      <c r="J79" s="54"/>
      <c r="K79" s="54"/>
    </row>
    <row r="80" spans="1:14" x14ac:dyDescent="0.2">
      <c r="A80" s="1"/>
      <c r="B80" s="1"/>
      <c r="C80" s="1"/>
      <c r="D80" s="1"/>
      <c r="E80" s="1"/>
      <c r="F80" s="39"/>
      <c r="G80" s="129"/>
      <c r="H80" s="129"/>
      <c r="I80" s="68"/>
      <c r="J80" s="66"/>
      <c r="K80" s="147"/>
      <c r="L80" s="33"/>
    </row>
    <row r="81" spans="1:14" ht="15" x14ac:dyDescent="0.25">
      <c r="A81" s="137"/>
      <c r="B81" s="136"/>
      <c r="C81" s="136"/>
      <c r="D81" s="136"/>
      <c r="E81" s="136"/>
      <c r="F81" s="135"/>
      <c r="G81" s="28"/>
      <c r="H81" s="134"/>
      <c r="I81" s="133"/>
      <c r="J81" s="130"/>
      <c r="K81" s="129"/>
      <c r="L81" s="33"/>
    </row>
    <row r="82" spans="1:14" ht="15" x14ac:dyDescent="0.25">
      <c r="A82" s="89"/>
      <c r="B82" s="90"/>
      <c r="C82" s="90"/>
      <c r="D82" s="90"/>
      <c r="E82" s="90"/>
      <c r="F82" s="90"/>
      <c r="G82" s="91"/>
      <c r="H82" s="91"/>
      <c r="I82" s="132"/>
      <c r="J82" s="131"/>
      <c r="K82" s="39"/>
      <c r="L82" s="33"/>
    </row>
    <row r="83" spans="1:14" ht="15" x14ac:dyDescent="0.2">
      <c r="A83" s="94"/>
      <c r="B83" s="95"/>
      <c r="C83" s="95"/>
      <c r="D83" s="95"/>
      <c r="E83" s="95"/>
      <c r="F83" s="95"/>
      <c r="G83" s="96"/>
      <c r="H83" s="96"/>
      <c r="I83" s="92"/>
      <c r="J83" s="91"/>
      <c r="K83" s="91"/>
      <c r="L83" s="93"/>
      <c r="M83" s="93"/>
    </row>
    <row r="84" spans="1:14" ht="12.75" customHeight="1" x14ac:dyDescent="0.2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118"/>
      <c r="J85" s="118"/>
      <c r="K85" s="118"/>
      <c r="L85" s="118"/>
      <c r="M85" s="118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95"/>
      <c r="J86" s="99"/>
      <c r="K86" s="99"/>
      <c r="L86" s="93"/>
      <c r="M86" s="93"/>
    </row>
    <row r="87" spans="1:14" x14ac:dyDescent="0.2">
      <c r="A87" s="90"/>
      <c r="B87" s="90"/>
      <c r="C87" s="90"/>
      <c r="D87" s="90"/>
      <c r="E87" s="95"/>
      <c r="F87" s="95"/>
      <c r="G87" s="95"/>
      <c r="H87" s="95"/>
      <c r="I87" s="95"/>
      <c r="J87" s="99"/>
      <c r="K87" s="99"/>
      <c r="L87" s="100"/>
      <c r="M87" s="101"/>
    </row>
    <row r="88" spans="1:14" x14ac:dyDescent="0.2">
      <c r="A88" s="103"/>
      <c r="B88" s="103"/>
      <c r="C88" s="104"/>
      <c r="D88" s="105"/>
      <c r="E88" s="105"/>
      <c r="F88" s="105"/>
      <c r="G88" s="99"/>
      <c r="H88" s="99"/>
      <c r="I88" s="95"/>
      <c r="J88" s="97"/>
      <c r="K88" s="98"/>
      <c r="L88" s="100"/>
      <c r="M88" s="102"/>
    </row>
    <row r="89" spans="1:14" x14ac:dyDescent="0.2">
      <c r="A89" s="242"/>
      <c r="B89" s="242"/>
      <c r="C89" s="242"/>
      <c r="D89" s="106"/>
      <c r="E89" s="106"/>
      <c r="F89" s="104"/>
      <c r="G89" s="99"/>
      <c r="H89" s="99"/>
      <c r="I89" s="99"/>
      <c r="J89" s="97"/>
      <c r="K89" s="98"/>
      <c r="L89" s="100"/>
      <c r="M89" s="102"/>
    </row>
    <row r="90" spans="1:14" x14ac:dyDescent="0.2">
      <c r="A90" s="109"/>
      <c r="B90" s="110"/>
      <c r="C90" s="111"/>
      <c r="D90" s="112"/>
      <c r="E90" s="112"/>
      <c r="F90" s="112"/>
      <c r="G90" s="112"/>
      <c r="H90" s="111"/>
      <c r="I90" s="99"/>
      <c r="J90" s="107"/>
      <c r="K90" s="108"/>
      <c r="L90" s="100"/>
      <c r="M90" s="102"/>
    </row>
    <row r="91" spans="1:14" x14ac:dyDescent="0.2">
      <c r="I91" s="111"/>
      <c r="J91" s="113"/>
      <c r="K91" s="111"/>
      <c r="L91" s="100"/>
      <c r="M91" s="102"/>
    </row>
    <row r="93" spans="1:14" x14ac:dyDescent="0.2">
      <c r="A93" s="117"/>
      <c r="B93" s="117"/>
      <c r="C93" s="117"/>
      <c r="D93" s="117"/>
      <c r="E93" s="117"/>
      <c r="F93" s="117"/>
      <c r="G93" s="117"/>
      <c r="H93" s="117"/>
      <c r="I93" s="117"/>
      <c r="J93" s="117"/>
      <c r="K93" s="117"/>
    </row>
    <row r="94" spans="1:14" x14ac:dyDescent="0.2">
      <c r="A94" s="244"/>
      <c r="B94" s="244"/>
      <c r="C94" s="244"/>
      <c r="D94" s="244"/>
      <c r="E94" s="244"/>
      <c r="F94" s="244"/>
      <c r="G94" s="117"/>
      <c r="H94" s="117"/>
      <c r="I94" s="117"/>
      <c r="J94" s="117"/>
      <c r="K94" s="117"/>
    </row>
    <row r="95" spans="1:14" ht="15.75" x14ac:dyDescent="0.25">
      <c r="A95" s="3"/>
      <c r="B95" s="3"/>
      <c r="C95" s="3"/>
      <c r="D95" s="3"/>
      <c r="E95" s="3"/>
      <c r="F95" s="37"/>
      <c r="G95" s="3"/>
      <c r="H95" s="37"/>
      <c r="I95" s="3"/>
      <c r="J95" s="37"/>
      <c r="K95" s="37"/>
    </row>
    <row r="96" spans="1:14" x14ac:dyDescent="0.2">
      <c r="A96" s="126"/>
      <c r="B96" s="126"/>
      <c r="C96" s="127"/>
      <c r="D96" s="245"/>
      <c r="E96" s="245"/>
      <c r="F96" s="245"/>
      <c r="G96" s="245"/>
      <c r="H96" s="245"/>
      <c r="I96" s="245"/>
      <c r="J96" s="245"/>
      <c r="K96" s="245"/>
      <c r="L96" s="33"/>
    </row>
    <row r="97" spans="1:14" x14ac:dyDescent="0.2">
      <c r="A97" s="246"/>
      <c r="B97" s="246"/>
      <c r="C97" s="246"/>
      <c r="D97" s="119"/>
      <c r="E97" s="119"/>
      <c r="F97" s="119"/>
      <c r="G97" s="119"/>
      <c r="H97" s="247"/>
      <c r="I97" s="247"/>
      <c r="J97" s="247"/>
      <c r="K97" s="247"/>
      <c r="L97" s="33"/>
    </row>
    <row r="98" spans="1:14" x14ac:dyDescent="0.2">
      <c r="A98" s="1"/>
      <c r="B98" s="1"/>
      <c r="C98" s="1"/>
      <c r="D98" s="119"/>
      <c r="E98" s="119"/>
      <c r="F98" s="119"/>
      <c r="G98" s="119"/>
      <c r="H98" s="119"/>
      <c r="I98" s="8"/>
      <c r="J98" s="39"/>
      <c r="K98" s="39"/>
      <c r="L98" s="33"/>
    </row>
    <row r="99" spans="1:14" x14ac:dyDescent="0.2">
      <c r="A99" s="127"/>
      <c r="B99" s="16"/>
      <c r="C99" s="1"/>
      <c r="D99" s="1"/>
      <c r="E99" s="1"/>
      <c r="F99" s="243"/>
      <c r="G99" s="243"/>
      <c r="H99" s="38"/>
      <c r="I99" s="8"/>
      <c r="J99" s="39"/>
      <c r="K99" s="38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</row>
    <row r="102" spans="1:14" x14ac:dyDescent="0.2">
      <c r="A102" s="127"/>
      <c r="B102" s="16"/>
      <c r="C102" s="1"/>
      <c r="D102" s="1"/>
      <c r="E102" s="1"/>
      <c r="F102" s="39"/>
      <c r="G102" s="1"/>
      <c r="H102" s="39"/>
      <c r="I102" s="1"/>
      <c r="J102" s="50"/>
      <c r="K102" s="39"/>
      <c r="L102" s="33"/>
      <c r="M102" s="121"/>
      <c r="N102" s="121"/>
    </row>
    <row r="103" spans="1:14" x14ac:dyDescent="0.2">
      <c r="A103" s="127"/>
      <c r="B103" s="16"/>
      <c r="C103" s="1"/>
      <c r="D103" s="1"/>
      <c r="E103" s="1"/>
      <c r="F103" s="142"/>
      <c r="G103" s="33"/>
      <c r="H103" s="51"/>
      <c r="I103" s="145"/>
      <c r="J103" s="51"/>
      <c r="K103" s="51"/>
      <c r="L103" s="33"/>
      <c r="M103" s="121"/>
      <c r="N103" s="121"/>
    </row>
    <row r="104" spans="1:14" x14ac:dyDescent="0.2">
      <c r="A104" s="138"/>
      <c r="B104" s="124"/>
      <c r="C104" s="124"/>
      <c r="D104" s="124"/>
      <c r="E104" s="138"/>
      <c r="F104" s="143"/>
      <c r="G104" s="138"/>
      <c r="H104" s="143"/>
      <c r="I104" s="2"/>
      <c r="J104" s="53"/>
      <c r="K104" s="39"/>
      <c r="M104" s="121"/>
      <c r="N104" s="121"/>
    </row>
    <row r="105" spans="1:14" x14ac:dyDescent="0.2">
      <c r="A105" s="139"/>
      <c r="B105" s="148"/>
      <c r="C105" s="148"/>
      <c r="D105" s="141"/>
      <c r="E105" s="144"/>
      <c r="F105" s="146"/>
      <c r="G105" s="59"/>
      <c r="H105" s="59"/>
      <c r="I105" s="2"/>
      <c r="J105" s="59"/>
      <c r="K105" s="128"/>
      <c r="M105" s="121"/>
      <c r="N105" s="121"/>
    </row>
    <row r="106" spans="1:14" x14ac:dyDescent="0.2">
      <c r="A106" s="248"/>
      <c r="B106" s="248"/>
      <c r="C106" s="248"/>
      <c r="D106" s="127"/>
      <c r="E106" s="138"/>
      <c r="F106" s="146"/>
      <c r="G106" s="59"/>
      <c r="H106" s="59"/>
      <c r="I106" s="2"/>
      <c r="J106" s="59"/>
      <c r="K106" s="128"/>
      <c r="L106" s="33"/>
      <c r="M106" s="121"/>
      <c r="N106" s="121"/>
    </row>
    <row r="107" spans="1:14" x14ac:dyDescent="0.2">
      <c r="A107" s="127"/>
      <c r="B107" s="1"/>
      <c r="C107" s="1"/>
      <c r="D107" s="127"/>
      <c r="E107" s="2"/>
      <c r="F107" s="146"/>
      <c r="G107" s="59"/>
      <c r="H107" s="59"/>
      <c r="I107" s="2"/>
      <c r="J107" s="59"/>
      <c r="K107" s="59"/>
      <c r="L107" s="33"/>
    </row>
    <row r="108" spans="1:14" ht="14.25" x14ac:dyDescent="0.2">
      <c r="A108" s="1"/>
      <c r="B108" s="1"/>
      <c r="C108" s="1"/>
      <c r="D108" s="140"/>
      <c r="E108" s="2"/>
      <c r="F108" s="146"/>
      <c r="G108" s="59"/>
      <c r="H108" s="59"/>
      <c r="I108" s="2"/>
      <c r="J108" s="59"/>
      <c r="K108" s="59"/>
      <c r="L108" s="33"/>
    </row>
    <row r="109" spans="1:14" ht="14.25" x14ac:dyDescent="0.2">
      <c r="A109" s="240"/>
      <c r="B109" s="240"/>
      <c r="C109" s="240"/>
      <c r="D109" s="140"/>
      <c r="E109" s="2"/>
      <c r="F109" s="146"/>
      <c r="G109" s="59"/>
      <c r="H109" s="59"/>
      <c r="I109" s="2"/>
      <c r="J109" s="59"/>
      <c r="K109" s="59"/>
      <c r="L109" s="33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2"/>
      <c r="J110" s="59"/>
      <c r="K110" s="59"/>
      <c r="L110" s="33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66"/>
      <c r="J111" s="54"/>
      <c r="K111" s="66"/>
    </row>
    <row r="112" spans="1:14" x14ac:dyDescent="0.2">
      <c r="A112" s="22"/>
      <c r="B112" s="22"/>
      <c r="C112" s="22"/>
      <c r="D112" s="22"/>
      <c r="E112" s="66"/>
      <c r="F112" s="66"/>
      <c r="G112" s="66"/>
      <c r="H112" s="66"/>
      <c r="I112" s="66"/>
      <c r="J112" s="54"/>
      <c r="K112" s="54"/>
      <c r="L112" s="33"/>
    </row>
    <row r="113" spans="1:14" x14ac:dyDescent="0.2">
      <c r="A113" s="1"/>
      <c r="B113" s="1"/>
      <c r="C113" s="1"/>
      <c r="D113" s="1"/>
      <c r="E113" s="1"/>
      <c r="F113" s="39"/>
      <c r="G113" s="129"/>
      <c r="H113" s="129"/>
      <c r="I113" s="68"/>
      <c r="J113" s="66"/>
      <c r="K113" s="147"/>
      <c r="L113" s="33"/>
    </row>
    <row r="114" spans="1:14" ht="15" x14ac:dyDescent="0.25">
      <c r="A114" s="137"/>
      <c r="B114" s="136"/>
      <c r="C114" s="136"/>
      <c r="D114" s="27"/>
      <c r="E114" s="136"/>
      <c r="F114" s="135"/>
      <c r="G114" s="150"/>
      <c r="H114" s="134"/>
      <c r="I114" s="133"/>
      <c r="J114" s="130"/>
      <c r="K114" s="129"/>
      <c r="L114" s="33"/>
    </row>
    <row r="115" spans="1:14" ht="15" x14ac:dyDescent="0.25">
      <c r="A115" s="89"/>
      <c r="B115" s="90"/>
      <c r="C115" s="90"/>
      <c r="D115" s="90"/>
      <c r="E115" s="90"/>
      <c r="F115" s="90"/>
      <c r="G115" s="91"/>
      <c r="H115" s="91"/>
      <c r="I115" s="29"/>
      <c r="J115" s="131"/>
      <c r="K115" s="39"/>
    </row>
    <row r="116" spans="1:14" ht="15" x14ac:dyDescent="0.2">
      <c r="A116" s="94"/>
      <c r="B116" s="95"/>
      <c r="C116" s="95"/>
      <c r="D116" s="95"/>
      <c r="E116" s="95"/>
      <c r="F116" s="95"/>
      <c r="G116" s="96"/>
      <c r="H116" s="96"/>
      <c r="I116" s="92"/>
      <c r="J116" s="91"/>
      <c r="K116" s="91"/>
      <c r="L116" s="93"/>
      <c r="M116" s="93"/>
    </row>
    <row r="117" spans="1:14" ht="12.75" customHeight="1" x14ac:dyDescent="0.2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118"/>
      <c r="J118" s="118"/>
      <c r="K118" s="118"/>
      <c r="L118" s="118"/>
      <c r="M118" s="118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95"/>
      <c r="J119" s="99"/>
      <c r="K119" s="99"/>
      <c r="L119" s="93"/>
      <c r="M119" s="93"/>
    </row>
    <row r="120" spans="1:14" x14ac:dyDescent="0.2">
      <c r="A120" s="90"/>
      <c r="B120" s="90"/>
      <c r="C120" s="90"/>
      <c r="D120" s="90"/>
      <c r="E120" s="95"/>
      <c r="F120" s="95"/>
      <c r="G120" s="95"/>
      <c r="H120" s="95"/>
      <c r="I120" s="95"/>
      <c r="J120" s="99"/>
      <c r="K120" s="99"/>
      <c r="L120" s="100"/>
      <c r="M120" s="101"/>
    </row>
    <row r="121" spans="1:14" x14ac:dyDescent="0.2">
      <c r="A121" s="103"/>
      <c r="B121" s="103"/>
      <c r="C121" s="104"/>
      <c r="D121" s="105"/>
      <c r="E121" s="105"/>
      <c r="F121" s="105"/>
      <c r="G121" s="99"/>
      <c r="H121" s="99"/>
      <c r="I121" s="95"/>
      <c r="J121" s="97"/>
      <c r="K121" s="98"/>
      <c r="L121" s="100"/>
      <c r="M121" s="102"/>
    </row>
    <row r="122" spans="1:14" x14ac:dyDescent="0.2">
      <c r="A122" s="242"/>
      <c r="B122" s="242"/>
      <c r="C122" s="242"/>
      <c r="D122" s="106"/>
      <c r="E122" s="106"/>
      <c r="F122" s="104"/>
      <c r="G122" s="99"/>
      <c r="H122" s="99"/>
      <c r="I122" s="99"/>
      <c r="J122" s="97"/>
      <c r="K122" s="98"/>
      <c r="L122" s="100"/>
      <c r="M122" s="102"/>
    </row>
    <row r="123" spans="1:14" x14ac:dyDescent="0.2">
      <c r="A123" s="109"/>
      <c r="B123" s="110"/>
      <c r="C123" s="111"/>
      <c r="D123" s="112"/>
      <c r="E123" s="112"/>
      <c r="F123" s="112"/>
      <c r="G123" s="112"/>
      <c r="H123" s="111"/>
      <c r="I123" s="99"/>
      <c r="J123" s="107"/>
      <c r="K123" s="108"/>
      <c r="L123" s="100"/>
      <c r="M123" s="102"/>
    </row>
    <row r="124" spans="1:14" x14ac:dyDescent="0.2">
      <c r="I124" s="111"/>
      <c r="J124" s="113"/>
      <c r="K124" s="111"/>
      <c r="L124" s="100"/>
      <c r="M124" s="102"/>
    </row>
  </sheetData>
  <mergeCells count="37">
    <mergeCell ref="A122:C122"/>
    <mergeCell ref="A97:C97"/>
    <mergeCell ref="H97:K97"/>
    <mergeCell ref="F99:G99"/>
    <mergeCell ref="A106:C106"/>
    <mergeCell ref="A109:C109"/>
    <mergeCell ref="A117:N117"/>
    <mergeCell ref="D96:G96"/>
    <mergeCell ref="H96:K96"/>
    <mergeCell ref="A44:C44"/>
    <mergeCell ref="A61:F61"/>
    <mergeCell ref="D63:G63"/>
    <mergeCell ref="H63:K63"/>
    <mergeCell ref="A64:C64"/>
    <mergeCell ref="H64:K64"/>
    <mergeCell ref="A73:C73"/>
    <mergeCell ref="A74:C74"/>
    <mergeCell ref="A84:N84"/>
    <mergeCell ref="A89:C89"/>
    <mergeCell ref="A94:F94"/>
    <mergeCell ref="A31:C31"/>
    <mergeCell ref="A39:N39"/>
    <mergeCell ref="A40:C40"/>
    <mergeCell ref="A27:C27"/>
    <mergeCell ref="A25:C25"/>
    <mergeCell ref="A30:C30"/>
    <mergeCell ref="A29:C29"/>
    <mergeCell ref="E16:G16"/>
    <mergeCell ref="E14:K14"/>
    <mergeCell ref="A28:C28"/>
    <mergeCell ref="A11:F11"/>
    <mergeCell ref="D13:G13"/>
    <mergeCell ref="H13:K13"/>
    <mergeCell ref="A14:D14"/>
    <mergeCell ref="E15:G15"/>
    <mergeCell ref="A22:C22"/>
    <mergeCell ref="A23:C23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1"/>
  <sheetViews>
    <sheetView workbookViewId="0">
      <selection activeCell="B8" sqref="B8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4.45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87</v>
      </c>
      <c r="E13" s="249"/>
      <c r="F13" s="249"/>
      <c r="G13" s="249"/>
      <c r="H13" s="249" t="s">
        <v>88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119"/>
      <c r="F14" s="119"/>
      <c r="G14" s="119"/>
      <c r="H14" s="247"/>
      <c r="I14" s="247"/>
      <c r="J14" s="247"/>
      <c r="K14" s="259"/>
    </row>
    <row r="15" spans="1:16" ht="13.5" thickBot="1" x14ac:dyDescent="0.25">
      <c r="A15" s="7"/>
      <c r="B15" s="1"/>
      <c r="C15" s="1"/>
      <c r="D15" s="119"/>
      <c r="E15" s="246" t="s">
        <v>94</v>
      </c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865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6.4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5536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 t="shared" ref="H22:H28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5536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7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5536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56" t="s">
        <v>92</v>
      </c>
      <c r="B25" s="257"/>
      <c r="C25" s="258"/>
      <c r="D25" s="164" t="s">
        <v>22</v>
      </c>
      <c r="E25" s="64" t="s">
        <v>16</v>
      </c>
      <c r="F25" s="170"/>
      <c r="G25" s="153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5536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78" t="s">
        <v>123</v>
      </c>
      <c r="B27" s="279"/>
      <c r="C27" s="280"/>
      <c r="D27" s="159" t="s">
        <v>2</v>
      </c>
      <c r="E27" s="174"/>
      <c r="F27" s="162"/>
      <c r="G27" s="157">
        <v>865</v>
      </c>
      <c r="H27" s="81">
        <f>F27*G27</f>
        <v>0</v>
      </c>
      <c r="I27" s="2"/>
      <c r="J27" s="59"/>
      <c r="K27" s="63"/>
    </row>
    <row r="28" spans="1:17" ht="14.25" customHeight="1" x14ac:dyDescent="0.2">
      <c r="A28" s="251" t="s">
        <v>43</v>
      </c>
      <c r="B28" s="252"/>
      <c r="C28" s="253"/>
      <c r="D28" s="159" t="s">
        <v>2</v>
      </c>
      <c r="E28" s="156"/>
      <c r="F28" s="80"/>
      <c r="G28" s="155">
        <f>B16+2*B17</f>
        <v>877.8</v>
      </c>
      <c r="H28" s="157">
        <f t="shared" si="0"/>
        <v>0</v>
      </c>
      <c r="I28" s="87"/>
      <c r="J28" s="59"/>
      <c r="K28" s="63"/>
      <c r="Q28" s="33"/>
    </row>
    <row r="29" spans="1:17" ht="13.5" thickBot="1" x14ac:dyDescent="0.25">
      <c r="A29" s="122"/>
      <c r="B29" s="84"/>
      <c r="C29" s="84"/>
      <c r="D29" s="84"/>
      <c r="E29" s="85"/>
      <c r="F29" s="85"/>
      <c r="G29" s="86" t="s">
        <v>13</v>
      </c>
      <c r="H29" s="88">
        <f>SUM(H22:H28)</f>
        <v>0</v>
      </c>
      <c r="I29" s="87"/>
      <c r="J29" s="59"/>
      <c r="K29" s="63"/>
      <c r="L29" s="158"/>
      <c r="Q29" s="33"/>
    </row>
    <row r="30" spans="1:17" x14ac:dyDescent="0.2">
      <c r="A30" s="21"/>
      <c r="B30" s="22"/>
      <c r="C30" s="22"/>
      <c r="D30" s="22"/>
      <c r="E30" s="66"/>
      <c r="F30" s="66"/>
      <c r="G30" s="66"/>
      <c r="H30" s="66"/>
      <c r="I30" s="66"/>
      <c r="J30" s="54"/>
      <c r="K30" s="67"/>
    </row>
    <row r="31" spans="1:17" ht="13.5" thickBot="1" x14ac:dyDescent="0.25">
      <c r="A31" s="21"/>
      <c r="B31" s="22"/>
      <c r="C31" s="22"/>
      <c r="D31" s="22"/>
      <c r="E31" s="66"/>
      <c r="F31" s="66"/>
      <c r="G31" s="66"/>
      <c r="H31" s="66" t="s">
        <v>15</v>
      </c>
      <c r="I31" s="66"/>
      <c r="J31" s="54" t="s">
        <v>17</v>
      </c>
      <c r="K31" s="55" t="s">
        <v>14</v>
      </c>
    </row>
    <row r="32" spans="1:17" ht="13.5" thickBot="1" x14ac:dyDescent="0.25">
      <c r="A32" s="23"/>
      <c r="B32" s="24"/>
      <c r="C32" s="24"/>
      <c r="D32" s="24"/>
      <c r="E32" s="24"/>
      <c r="F32" s="46"/>
      <c r="G32" s="25"/>
      <c r="H32" s="25"/>
      <c r="I32" s="68" t="s">
        <v>10</v>
      </c>
      <c r="J32" s="69">
        <f>H29*0.2</f>
        <v>0</v>
      </c>
      <c r="K32" s="70">
        <f>H29*1.2</f>
        <v>0</v>
      </c>
      <c r="Q32" s="33"/>
    </row>
    <row r="33" spans="1:17" ht="15.75" thickBot="1" x14ac:dyDescent="0.3">
      <c r="A33" s="26"/>
      <c r="B33" s="27"/>
      <c r="C33" s="27"/>
      <c r="D33" s="27"/>
      <c r="E33" s="27"/>
      <c r="F33" s="47"/>
      <c r="G33" s="28"/>
      <c r="H33" s="42"/>
      <c r="I33" s="120"/>
      <c r="J33" s="71"/>
      <c r="K33" s="72"/>
      <c r="Q33" s="33"/>
    </row>
    <row r="34" spans="1:17" ht="15.75" thickBot="1" x14ac:dyDescent="0.3">
      <c r="A34" s="89" t="s">
        <v>26</v>
      </c>
      <c r="B34" s="90"/>
      <c r="C34" s="90"/>
      <c r="D34" s="90"/>
      <c r="E34" s="90"/>
      <c r="F34" s="90"/>
      <c r="G34" s="91"/>
      <c r="H34" s="91"/>
      <c r="I34" s="29"/>
      <c r="J34" s="56"/>
      <c r="K34" s="73"/>
    </row>
    <row r="35" spans="1:17" ht="15" x14ac:dyDescent="0.2">
      <c r="A35" s="94" t="s">
        <v>27</v>
      </c>
      <c r="B35" s="95"/>
      <c r="C35" s="95"/>
      <c r="D35" s="95"/>
      <c r="E35" s="95"/>
      <c r="F35" s="95"/>
      <c r="G35" s="96"/>
      <c r="H35" s="96"/>
      <c r="I35" s="92"/>
      <c r="J35" s="91"/>
      <c r="K35" s="91"/>
      <c r="L35" s="93"/>
      <c r="M35" s="93"/>
    </row>
    <row r="36" spans="1:17" ht="12.75" customHeight="1" x14ac:dyDescent="0.2">
      <c r="A36" s="241" t="s">
        <v>79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7" ht="12.75" customHeight="1" x14ac:dyDescent="0.2">
      <c r="A37" s="264" t="s">
        <v>71</v>
      </c>
      <c r="B37" s="264"/>
      <c r="C37" s="264"/>
      <c r="D37" s="90"/>
      <c r="E37" s="95"/>
      <c r="F37" s="95"/>
      <c r="G37" s="95"/>
      <c r="H37" s="95"/>
      <c r="I37" s="118"/>
      <c r="J37" s="118"/>
      <c r="K37" s="118"/>
      <c r="L37" s="118"/>
      <c r="M37" s="118"/>
    </row>
    <row r="38" spans="1:17" x14ac:dyDescent="0.2">
      <c r="A38" s="90"/>
      <c r="B38" s="90"/>
      <c r="C38" s="90"/>
      <c r="D38" s="90"/>
      <c r="E38" s="95"/>
      <c r="F38" s="95"/>
      <c r="G38" s="95"/>
      <c r="H38" s="95"/>
      <c r="I38" s="95"/>
      <c r="J38" s="99"/>
      <c r="K38" s="99"/>
      <c r="L38" s="93"/>
      <c r="M38" s="93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100"/>
      <c r="M39" s="101"/>
    </row>
    <row r="40" spans="1:17" x14ac:dyDescent="0.2">
      <c r="A40" s="103"/>
      <c r="B40" s="103"/>
      <c r="C40" s="104"/>
      <c r="D40" s="105"/>
      <c r="E40" s="105"/>
      <c r="F40" s="105"/>
      <c r="G40" s="99" t="s">
        <v>28</v>
      </c>
      <c r="H40" s="99"/>
      <c r="I40" s="95"/>
      <c r="J40" s="97"/>
      <c r="K40" s="98"/>
      <c r="L40" s="100"/>
      <c r="M40" s="102"/>
    </row>
    <row r="41" spans="1:17" x14ac:dyDescent="0.2">
      <c r="A41" s="242" t="s">
        <v>29</v>
      </c>
      <c r="B41" s="242"/>
      <c r="C41" s="242"/>
      <c r="D41" s="106"/>
      <c r="E41" s="106"/>
      <c r="F41" s="104"/>
      <c r="G41" s="99" t="s">
        <v>30</v>
      </c>
      <c r="H41" s="99"/>
      <c r="I41" s="99"/>
      <c r="J41" s="97"/>
      <c r="K41" s="98"/>
      <c r="L41" s="100"/>
      <c r="M41" s="102"/>
    </row>
    <row r="42" spans="1:17" x14ac:dyDescent="0.2">
      <c r="A42" s="109"/>
      <c r="B42" s="110"/>
      <c r="C42" s="111"/>
      <c r="D42" s="112"/>
      <c r="E42" s="112"/>
      <c r="F42" s="112"/>
      <c r="G42" s="112"/>
      <c r="H42" s="111"/>
      <c r="I42" s="99"/>
      <c r="J42" s="107"/>
      <c r="K42" s="108"/>
      <c r="L42" s="100"/>
      <c r="M42" s="102"/>
    </row>
    <row r="43" spans="1:17" x14ac:dyDescent="0.2">
      <c r="I43" s="111"/>
      <c r="J43" s="113"/>
      <c r="K43" s="111"/>
      <c r="L43" s="100"/>
      <c r="M43" s="102"/>
    </row>
    <row r="48" spans="1:17" x14ac:dyDescent="0.2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</row>
    <row r="49" spans="1:12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17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02"/>
      <c r="B51" s="102"/>
      <c r="C51" s="101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14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5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6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</row>
    <row r="58" spans="1:12" x14ac:dyDescent="0.2">
      <c r="A58" s="244"/>
      <c r="B58" s="244"/>
      <c r="C58" s="244"/>
      <c r="D58" s="244"/>
      <c r="E58" s="244"/>
      <c r="F58" s="244"/>
      <c r="G58" s="117"/>
      <c r="H58" s="117"/>
      <c r="I58" s="117"/>
      <c r="J58" s="117"/>
      <c r="K58" s="117"/>
    </row>
    <row r="59" spans="1:12" ht="15.75" x14ac:dyDescent="0.25">
      <c r="A59" s="3"/>
      <c r="B59" s="3"/>
      <c r="C59" s="3"/>
      <c r="D59" s="3"/>
      <c r="E59" s="3"/>
      <c r="F59" s="37"/>
      <c r="G59" s="3"/>
      <c r="H59" s="37"/>
      <c r="I59" s="3"/>
      <c r="J59" s="37"/>
      <c r="K59" s="37"/>
    </row>
    <row r="60" spans="1:12" x14ac:dyDescent="0.2">
      <c r="A60" s="125"/>
      <c r="B60" s="126"/>
      <c r="C60" s="127"/>
      <c r="D60" s="245"/>
      <c r="E60" s="245"/>
      <c r="F60" s="245"/>
      <c r="G60" s="245"/>
      <c r="H60" s="245"/>
      <c r="I60" s="245"/>
      <c r="J60" s="245"/>
      <c r="K60" s="245"/>
    </row>
    <row r="61" spans="1:12" x14ac:dyDescent="0.2">
      <c r="A61" s="263"/>
      <c r="B61" s="246"/>
      <c r="C61" s="246"/>
      <c r="D61" s="119"/>
      <c r="E61" s="119"/>
      <c r="F61" s="119"/>
      <c r="G61" s="119"/>
      <c r="H61" s="247"/>
      <c r="I61" s="247"/>
      <c r="J61" s="247"/>
      <c r="K61" s="247"/>
      <c r="L61" s="33"/>
    </row>
    <row r="62" spans="1:12" x14ac:dyDescent="0.2">
      <c r="A62" s="7"/>
      <c r="B62" s="1"/>
      <c r="C62" s="1"/>
      <c r="D62" s="119"/>
      <c r="E62" s="119"/>
      <c r="F62" s="119"/>
      <c r="G62" s="119"/>
      <c r="H62" s="119"/>
      <c r="I62" s="8"/>
      <c r="J62" s="39"/>
      <c r="K62" s="39"/>
      <c r="L62" s="33"/>
    </row>
    <row r="63" spans="1:12" x14ac:dyDescent="0.2">
      <c r="A63" s="15"/>
      <c r="B63" s="16"/>
      <c r="C63" s="1"/>
      <c r="D63" s="1"/>
      <c r="E63" s="1"/>
      <c r="F63" s="39"/>
      <c r="G63" s="1"/>
      <c r="H63" s="38"/>
      <c r="I63" s="8"/>
      <c r="J63" s="39"/>
      <c r="K63" s="38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9"/>
      <c r="I64" s="1"/>
      <c r="J64" s="50"/>
      <c r="K64" s="39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M66" s="121"/>
      <c r="N66" s="121"/>
    </row>
    <row r="67" spans="1:14" x14ac:dyDescent="0.2">
      <c r="A67" s="127"/>
      <c r="B67" s="16"/>
      <c r="C67" s="1"/>
      <c r="D67" s="1"/>
      <c r="E67" s="1"/>
      <c r="F67" s="142"/>
      <c r="G67" s="33"/>
      <c r="H67" s="51"/>
      <c r="I67" s="145"/>
      <c r="J67" s="51"/>
      <c r="K67" s="51"/>
      <c r="M67" s="121"/>
      <c r="N67" s="121"/>
    </row>
    <row r="68" spans="1:14" x14ac:dyDescent="0.2">
      <c r="A68" s="138"/>
      <c r="B68" s="124"/>
      <c r="C68" s="124"/>
      <c r="D68" s="124"/>
      <c r="E68" s="138"/>
      <c r="F68" s="143"/>
      <c r="G68" s="138"/>
      <c r="H68" s="143"/>
      <c r="I68" s="2"/>
      <c r="J68" s="53"/>
      <c r="K68" s="39"/>
      <c r="L68" s="33"/>
      <c r="M68" s="121"/>
      <c r="N68" s="121"/>
    </row>
    <row r="69" spans="1:14" x14ac:dyDescent="0.2">
      <c r="A69" s="139"/>
      <c r="B69" s="148"/>
      <c r="C69" s="148"/>
      <c r="D69" s="141"/>
      <c r="E69" s="144"/>
      <c r="F69" s="146"/>
      <c r="G69" s="59"/>
      <c r="H69" s="59"/>
      <c r="I69" s="2"/>
      <c r="J69" s="59"/>
      <c r="K69" s="128"/>
      <c r="M69" s="121"/>
      <c r="N69" s="121"/>
    </row>
    <row r="70" spans="1:14" x14ac:dyDescent="0.2">
      <c r="A70" s="240"/>
      <c r="B70" s="240"/>
      <c r="C70" s="240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48"/>
      <c r="B71" s="248"/>
      <c r="C71" s="248"/>
      <c r="D71" s="127"/>
      <c r="E71" s="138"/>
      <c r="F71" s="146"/>
      <c r="G71" s="59"/>
      <c r="H71" s="59"/>
      <c r="I71" s="2"/>
      <c r="J71" s="59"/>
      <c r="K71" s="128"/>
      <c r="L71" s="33"/>
      <c r="M71" s="121"/>
      <c r="N71" s="121"/>
    </row>
    <row r="72" spans="1:14" x14ac:dyDescent="0.2">
      <c r="A72" s="127"/>
      <c r="B72" s="1"/>
      <c r="C72" s="1"/>
      <c r="D72" s="127"/>
      <c r="E72" s="2"/>
      <c r="F72" s="146"/>
      <c r="G72" s="59"/>
      <c r="H72" s="59"/>
      <c r="I72" s="2"/>
      <c r="J72" s="59"/>
      <c r="K72" s="59"/>
    </row>
    <row r="73" spans="1:14" ht="14.25" x14ac:dyDescent="0.2">
      <c r="A73" s="1"/>
      <c r="B73" s="1"/>
      <c r="C73" s="1"/>
      <c r="D73" s="140"/>
      <c r="E73" s="2"/>
      <c r="F73" s="146"/>
      <c r="G73" s="59"/>
      <c r="H73" s="59"/>
      <c r="I73" s="2"/>
      <c r="J73" s="59"/>
      <c r="K73" s="59"/>
    </row>
    <row r="74" spans="1:14" x14ac:dyDescent="0.2">
      <c r="A74" s="22"/>
      <c r="B74" s="22"/>
      <c r="C74" s="22"/>
      <c r="D74" s="22"/>
      <c r="E74" s="66"/>
      <c r="F74" s="66"/>
      <c r="G74" s="66"/>
      <c r="H74" s="66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66"/>
      <c r="J75" s="54"/>
      <c r="K75" s="66"/>
      <c r="L75" s="33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54"/>
    </row>
    <row r="77" spans="1:14" x14ac:dyDescent="0.2">
      <c r="A77" s="1"/>
      <c r="B77" s="1"/>
      <c r="C77" s="1"/>
      <c r="D77" s="1"/>
      <c r="E77" s="1"/>
      <c r="F77" s="39"/>
      <c r="G77" s="129"/>
      <c r="H77" s="129"/>
      <c r="I77" s="68"/>
      <c r="J77" s="66"/>
      <c r="K77" s="147"/>
      <c r="L77" s="33"/>
    </row>
    <row r="78" spans="1:14" ht="15" x14ac:dyDescent="0.25">
      <c r="A78" s="137"/>
      <c r="B78" s="136"/>
      <c r="C78" s="136"/>
      <c r="D78" s="136"/>
      <c r="E78" s="136"/>
      <c r="F78" s="135"/>
      <c r="G78" s="28"/>
      <c r="H78" s="134"/>
      <c r="I78" s="133"/>
      <c r="J78" s="130"/>
      <c r="K78" s="129"/>
      <c r="L78" s="33"/>
    </row>
    <row r="79" spans="1:14" ht="15" x14ac:dyDescent="0.25">
      <c r="A79" s="89"/>
      <c r="B79" s="90"/>
      <c r="C79" s="90"/>
      <c r="D79" s="90"/>
      <c r="E79" s="90"/>
      <c r="F79" s="90"/>
      <c r="G79" s="91"/>
      <c r="H79" s="91"/>
      <c r="I79" s="132"/>
      <c r="J79" s="131"/>
      <c r="K79" s="39"/>
      <c r="L79" s="33"/>
    </row>
    <row r="80" spans="1:14" ht="15" x14ac:dyDescent="0.2">
      <c r="A80" s="94"/>
      <c r="B80" s="95"/>
      <c r="C80" s="95"/>
      <c r="D80" s="95"/>
      <c r="E80" s="95"/>
      <c r="F80" s="95"/>
      <c r="G80" s="96"/>
      <c r="H80" s="96"/>
      <c r="I80" s="92"/>
      <c r="J80" s="91"/>
      <c r="K80" s="91"/>
      <c r="L80" s="93"/>
      <c r="M80" s="93"/>
    </row>
    <row r="81" spans="1:14" ht="12.75" customHeight="1" x14ac:dyDescent="0.2">
      <c r="A81" s="241"/>
      <c r="B81" s="241"/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</row>
    <row r="82" spans="1:14" x14ac:dyDescent="0.2">
      <c r="A82" s="90"/>
      <c r="B82" s="90"/>
      <c r="C82" s="90"/>
      <c r="D82" s="90"/>
      <c r="E82" s="95"/>
      <c r="F82" s="95"/>
      <c r="G82" s="95"/>
      <c r="H82" s="95"/>
      <c r="I82" s="118"/>
      <c r="J82" s="118"/>
      <c r="K82" s="118"/>
      <c r="L82" s="118"/>
      <c r="M82" s="118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95"/>
      <c r="J83" s="99"/>
      <c r="K83" s="99"/>
      <c r="L83" s="93"/>
      <c r="M83" s="93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100"/>
      <c r="M84" s="101"/>
    </row>
    <row r="85" spans="1:14" x14ac:dyDescent="0.2">
      <c r="A85" s="103"/>
      <c r="B85" s="103"/>
      <c r="C85" s="104"/>
      <c r="D85" s="105"/>
      <c r="E85" s="105"/>
      <c r="F85" s="105"/>
      <c r="G85" s="99"/>
      <c r="H85" s="99"/>
      <c r="I85" s="95"/>
      <c r="J85" s="97"/>
      <c r="K85" s="98"/>
      <c r="L85" s="100"/>
      <c r="M85" s="102"/>
    </row>
    <row r="86" spans="1:14" x14ac:dyDescent="0.2">
      <c r="A86" s="242"/>
      <c r="B86" s="242"/>
      <c r="C86" s="242"/>
      <c r="D86" s="106"/>
      <c r="E86" s="106"/>
      <c r="F86" s="104"/>
      <c r="G86" s="99"/>
      <c r="H86" s="99"/>
      <c r="I86" s="99"/>
      <c r="J86" s="97"/>
      <c r="K86" s="98"/>
      <c r="L86" s="100"/>
      <c r="M86" s="102"/>
    </row>
    <row r="87" spans="1:14" x14ac:dyDescent="0.2">
      <c r="A87" s="109"/>
      <c r="B87" s="110"/>
      <c r="C87" s="111"/>
      <c r="D87" s="112"/>
      <c r="E87" s="112"/>
      <c r="F87" s="112"/>
      <c r="G87" s="112"/>
      <c r="H87" s="111"/>
      <c r="I87" s="99"/>
      <c r="J87" s="107"/>
      <c r="K87" s="108"/>
      <c r="L87" s="100"/>
      <c r="M87" s="102"/>
    </row>
    <row r="88" spans="1:14" x14ac:dyDescent="0.2">
      <c r="I88" s="111"/>
      <c r="J88" s="113"/>
      <c r="K88" s="111"/>
      <c r="L88" s="100"/>
      <c r="M88" s="102"/>
    </row>
    <row r="90" spans="1:14" x14ac:dyDescent="0.2">
      <c r="A90" s="117"/>
      <c r="B90" s="117"/>
      <c r="C90" s="117"/>
      <c r="D90" s="117"/>
      <c r="E90" s="117"/>
      <c r="F90" s="117"/>
      <c r="G90" s="117"/>
      <c r="H90" s="117"/>
      <c r="I90" s="117"/>
      <c r="J90" s="117"/>
      <c r="K90" s="117"/>
    </row>
    <row r="91" spans="1:14" x14ac:dyDescent="0.2">
      <c r="A91" s="244"/>
      <c r="B91" s="244"/>
      <c r="C91" s="244"/>
      <c r="D91" s="244"/>
      <c r="E91" s="244"/>
      <c r="F91" s="244"/>
      <c r="G91" s="117"/>
      <c r="H91" s="117"/>
      <c r="I91" s="117"/>
      <c r="J91" s="117"/>
      <c r="K91" s="117"/>
    </row>
    <row r="92" spans="1:14" ht="15.75" x14ac:dyDescent="0.25">
      <c r="A92" s="3"/>
      <c r="B92" s="3"/>
      <c r="C92" s="3"/>
      <c r="D92" s="3"/>
      <c r="E92" s="3"/>
      <c r="F92" s="37"/>
      <c r="G92" s="3"/>
      <c r="H92" s="37"/>
      <c r="I92" s="3"/>
      <c r="J92" s="37"/>
      <c r="K92" s="37"/>
    </row>
    <row r="93" spans="1:14" x14ac:dyDescent="0.2">
      <c r="A93" s="126"/>
      <c r="B93" s="126"/>
      <c r="C93" s="127"/>
      <c r="D93" s="245"/>
      <c r="E93" s="245"/>
      <c r="F93" s="245"/>
      <c r="G93" s="245"/>
      <c r="H93" s="245"/>
      <c r="I93" s="245"/>
      <c r="J93" s="245"/>
      <c r="K93" s="245"/>
      <c r="L93" s="33"/>
    </row>
    <row r="94" spans="1:14" x14ac:dyDescent="0.2">
      <c r="A94" s="246"/>
      <c r="B94" s="246"/>
      <c r="C94" s="246"/>
      <c r="D94" s="119"/>
      <c r="E94" s="119"/>
      <c r="F94" s="119"/>
      <c r="G94" s="119"/>
      <c r="H94" s="247"/>
      <c r="I94" s="247"/>
      <c r="J94" s="247"/>
      <c r="K94" s="247"/>
      <c r="L94" s="33"/>
    </row>
    <row r="95" spans="1:14" x14ac:dyDescent="0.2">
      <c r="A95" s="1"/>
      <c r="B95" s="1"/>
      <c r="C95" s="1"/>
      <c r="D95" s="119"/>
      <c r="E95" s="119"/>
      <c r="F95" s="119"/>
      <c r="G95" s="119"/>
      <c r="H95" s="119"/>
      <c r="I95" s="8"/>
      <c r="J95" s="39"/>
      <c r="K95" s="39"/>
      <c r="L95" s="33"/>
    </row>
    <row r="96" spans="1:14" x14ac:dyDescent="0.2">
      <c r="A96" s="127"/>
      <c r="B96" s="16"/>
      <c r="C96" s="1"/>
      <c r="D96" s="1"/>
      <c r="E96" s="1"/>
      <c r="F96" s="243"/>
      <c r="G96" s="243"/>
      <c r="H96" s="38"/>
      <c r="I96" s="8"/>
      <c r="J96" s="39"/>
      <c r="K96" s="38"/>
      <c r="L96" s="33"/>
    </row>
    <row r="97" spans="1:14" x14ac:dyDescent="0.2">
      <c r="A97" s="127"/>
      <c r="B97" s="16"/>
      <c r="C97" s="1"/>
      <c r="D97" s="1"/>
      <c r="E97" s="1"/>
      <c r="F97" s="39"/>
      <c r="G97" s="1"/>
      <c r="H97" s="39"/>
      <c r="I97" s="1"/>
      <c r="J97" s="50"/>
      <c r="K97" s="39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  <c r="M99" s="121"/>
      <c r="N99" s="121"/>
    </row>
    <row r="100" spans="1:14" x14ac:dyDescent="0.2">
      <c r="A100" s="127"/>
      <c r="B100" s="16"/>
      <c r="C100" s="1"/>
      <c r="D100" s="1"/>
      <c r="E100" s="1"/>
      <c r="F100" s="142"/>
      <c r="G100" s="33"/>
      <c r="H100" s="51"/>
      <c r="I100" s="145"/>
      <c r="J100" s="51"/>
      <c r="K100" s="51"/>
      <c r="L100" s="33"/>
      <c r="M100" s="121"/>
      <c r="N100" s="121"/>
    </row>
    <row r="101" spans="1:14" x14ac:dyDescent="0.2">
      <c r="A101" s="138"/>
      <c r="B101" s="124"/>
      <c r="C101" s="124"/>
      <c r="D101" s="124"/>
      <c r="E101" s="138"/>
      <c r="F101" s="143"/>
      <c r="G101" s="138"/>
      <c r="H101" s="143"/>
      <c r="I101" s="2"/>
      <c r="J101" s="53"/>
      <c r="K101" s="39"/>
      <c r="M101" s="121"/>
      <c r="N101" s="121"/>
    </row>
    <row r="102" spans="1:14" x14ac:dyDescent="0.2">
      <c r="A102" s="139"/>
      <c r="B102" s="148"/>
      <c r="C102" s="148"/>
      <c r="D102" s="141"/>
      <c r="E102" s="144"/>
      <c r="F102" s="146"/>
      <c r="G102" s="59"/>
      <c r="H102" s="59"/>
      <c r="I102" s="2"/>
      <c r="J102" s="59"/>
      <c r="K102" s="128"/>
      <c r="M102" s="121"/>
      <c r="N102" s="121"/>
    </row>
    <row r="103" spans="1:14" x14ac:dyDescent="0.2">
      <c r="A103" s="248"/>
      <c r="B103" s="248"/>
      <c r="C103" s="248"/>
      <c r="D103" s="127"/>
      <c r="E103" s="138"/>
      <c r="F103" s="146"/>
      <c r="G103" s="59"/>
      <c r="H103" s="59"/>
      <c r="I103" s="2"/>
      <c r="J103" s="59"/>
      <c r="K103" s="128"/>
      <c r="L103" s="33"/>
      <c r="M103" s="121"/>
      <c r="N103" s="121"/>
    </row>
    <row r="104" spans="1:14" x14ac:dyDescent="0.2">
      <c r="A104" s="127"/>
      <c r="B104" s="1"/>
      <c r="C104" s="1"/>
      <c r="D104" s="127"/>
      <c r="E104" s="2"/>
      <c r="F104" s="146"/>
      <c r="G104" s="59"/>
      <c r="H104" s="59"/>
      <c r="I104" s="2"/>
      <c r="J104" s="59"/>
      <c r="K104" s="59"/>
      <c r="L104" s="33"/>
    </row>
    <row r="105" spans="1:14" ht="14.25" x14ac:dyDescent="0.2">
      <c r="A105" s="1"/>
      <c r="B105" s="1"/>
      <c r="C105" s="1"/>
      <c r="D105" s="140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240"/>
      <c r="B106" s="240"/>
      <c r="C106" s="240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x14ac:dyDescent="0.2">
      <c r="A107" s="22"/>
      <c r="B107" s="22"/>
      <c r="C107" s="22"/>
      <c r="D107" s="22"/>
      <c r="E107" s="66"/>
      <c r="F107" s="66"/>
      <c r="G107" s="66"/>
      <c r="H107" s="66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66"/>
      <c r="J108" s="54"/>
      <c r="K108" s="66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54"/>
      <c r="L109" s="33"/>
    </row>
    <row r="110" spans="1:14" x14ac:dyDescent="0.2">
      <c r="A110" s="1"/>
      <c r="B110" s="1"/>
      <c r="C110" s="1"/>
      <c r="D110" s="1"/>
      <c r="E110" s="1"/>
      <c r="F110" s="39"/>
      <c r="G110" s="129"/>
      <c r="H110" s="129"/>
      <c r="I110" s="68"/>
      <c r="J110" s="66"/>
      <c r="K110" s="147"/>
      <c r="L110" s="33"/>
    </row>
    <row r="111" spans="1:14" ht="15" x14ac:dyDescent="0.25">
      <c r="A111" s="137"/>
      <c r="B111" s="136"/>
      <c r="C111" s="136"/>
      <c r="D111" s="27"/>
      <c r="E111" s="136"/>
      <c r="F111" s="135"/>
      <c r="G111" s="150"/>
      <c r="H111" s="134"/>
      <c r="I111" s="133"/>
      <c r="J111" s="130"/>
      <c r="K111" s="129"/>
      <c r="L111" s="33"/>
    </row>
    <row r="112" spans="1:14" ht="15" x14ac:dyDescent="0.25">
      <c r="A112" s="89"/>
      <c r="B112" s="90"/>
      <c r="C112" s="90"/>
      <c r="D112" s="90"/>
      <c r="E112" s="90"/>
      <c r="F112" s="90"/>
      <c r="G112" s="91"/>
      <c r="H112" s="91"/>
      <c r="I112" s="29"/>
      <c r="J112" s="131"/>
      <c r="K112" s="39"/>
    </row>
    <row r="113" spans="1:14" ht="15" x14ac:dyDescent="0.2">
      <c r="A113" s="94"/>
      <c r="B113" s="95"/>
      <c r="C113" s="95"/>
      <c r="D113" s="95"/>
      <c r="E113" s="95"/>
      <c r="F113" s="95"/>
      <c r="G113" s="96"/>
      <c r="H113" s="96"/>
      <c r="I113" s="92"/>
      <c r="J113" s="91"/>
      <c r="K113" s="91"/>
      <c r="L113" s="93"/>
      <c r="M113" s="93"/>
    </row>
    <row r="114" spans="1:14" ht="12.75" customHeight="1" x14ac:dyDescent="0.2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</row>
    <row r="115" spans="1:14" x14ac:dyDescent="0.2">
      <c r="A115" s="90"/>
      <c r="B115" s="90"/>
      <c r="C115" s="90"/>
      <c r="D115" s="90"/>
      <c r="E115" s="95"/>
      <c r="F115" s="95"/>
      <c r="G115" s="95"/>
      <c r="H115" s="95"/>
      <c r="I115" s="118"/>
      <c r="J115" s="118"/>
      <c r="K115" s="118"/>
      <c r="L115" s="118"/>
      <c r="M115" s="118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95"/>
      <c r="J116" s="99"/>
      <c r="K116" s="99"/>
      <c r="L116" s="93"/>
      <c r="M116" s="93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100"/>
      <c r="M117" s="101"/>
    </row>
    <row r="118" spans="1:14" x14ac:dyDescent="0.2">
      <c r="A118" s="103"/>
      <c r="B118" s="103"/>
      <c r="C118" s="104"/>
      <c r="D118" s="105"/>
      <c r="E118" s="105"/>
      <c r="F118" s="105"/>
      <c r="G118" s="99"/>
      <c r="H118" s="99"/>
      <c r="I118" s="95"/>
      <c r="J118" s="97"/>
      <c r="K118" s="98"/>
      <c r="L118" s="100"/>
      <c r="M118" s="102"/>
    </row>
    <row r="119" spans="1:14" x14ac:dyDescent="0.2">
      <c r="A119" s="242"/>
      <c r="B119" s="242"/>
      <c r="C119" s="242"/>
      <c r="D119" s="106"/>
      <c r="E119" s="106"/>
      <c r="F119" s="104"/>
      <c r="G119" s="99"/>
      <c r="H119" s="99"/>
      <c r="I119" s="99"/>
      <c r="J119" s="97"/>
      <c r="K119" s="98"/>
      <c r="L119" s="100"/>
      <c r="M119" s="102"/>
    </row>
    <row r="120" spans="1:14" x14ac:dyDescent="0.2">
      <c r="A120" s="109"/>
      <c r="B120" s="110"/>
      <c r="C120" s="111"/>
      <c r="D120" s="112"/>
      <c r="E120" s="112"/>
      <c r="F120" s="112"/>
      <c r="G120" s="112"/>
      <c r="H120" s="111"/>
      <c r="I120" s="99"/>
      <c r="J120" s="107"/>
      <c r="K120" s="108"/>
      <c r="L120" s="100"/>
      <c r="M120" s="102"/>
    </row>
    <row r="121" spans="1:14" x14ac:dyDescent="0.2">
      <c r="I121" s="111"/>
      <c r="J121" s="113"/>
      <c r="K121" s="111"/>
      <c r="L121" s="100"/>
      <c r="M121" s="102"/>
    </row>
  </sheetData>
  <mergeCells count="33">
    <mergeCell ref="A86:C86"/>
    <mergeCell ref="A91:F91"/>
    <mergeCell ref="D93:G93"/>
    <mergeCell ref="H93:K93"/>
    <mergeCell ref="A119:C119"/>
    <mergeCell ref="A94:C94"/>
    <mergeCell ref="H94:K94"/>
    <mergeCell ref="F96:G96"/>
    <mergeCell ref="A103:C103"/>
    <mergeCell ref="A106:C106"/>
    <mergeCell ref="A114:N114"/>
    <mergeCell ref="A81:N81"/>
    <mergeCell ref="A37:C37"/>
    <mergeCell ref="A41:C41"/>
    <mergeCell ref="A58:F58"/>
    <mergeCell ref="D60:G60"/>
    <mergeCell ref="H60:K60"/>
    <mergeCell ref="A61:C61"/>
    <mergeCell ref="H61:K61"/>
    <mergeCell ref="A70:C70"/>
    <mergeCell ref="A71:C71"/>
    <mergeCell ref="A23:C23"/>
    <mergeCell ref="A28:C28"/>
    <mergeCell ref="A36:N36"/>
    <mergeCell ref="A25:C25"/>
    <mergeCell ref="A27:C27"/>
    <mergeCell ref="E15:G15"/>
    <mergeCell ref="A22:C22"/>
    <mergeCell ref="A11:F11"/>
    <mergeCell ref="D13:G13"/>
    <mergeCell ref="H13:K13"/>
    <mergeCell ref="A14:D14"/>
    <mergeCell ref="H14:K14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view="pageBreakPreview" zoomScaleNormal="100" zoomScaleSheetLayoutView="100" workbookViewId="0">
      <selection activeCell="C7" sqref="C7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3.9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90</v>
      </c>
      <c r="E13" s="249"/>
      <c r="F13" s="249"/>
      <c r="G13" s="249"/>
      <c r="H13" s="249" t="s">
        <v>91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119"/>
      <c r="F14" s="119"/>
      <c r="G14" s="119"/>
      <c r="H14" s="247"/>
      <c r="I14" s="247"/>
      <c r="J14" s="247"/>
      <c r="K14" s="259"/>
    </row>
    <row r="15" spans="1:16" ht="13.5" thickBot="1" x14ac:dyDescent="0.25">
      <c r="A15" s="7"/>
      <c r="B15" s="1"/>
      <c r="C15" s="1"/>
      <c r="D15" s="119"/>
      <c r="E15" s="246" t="s">
        <v>93</v>
      </c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227</v>
      </c>
      <c r="C16" s="1" t="s">
        <v>2</v>
      </c>
      <c r="D16" s="1"/>
      <c r="E16" s="1"/>
      <c r="F16" s="39"/>
      <c r="G16" s="1"/>
      <c r="H16" s="38"/>
      <c r="I16" s="8"/>
      <c r="J16" s="39"/>
      <c r="K16" s="49"/>
    </row>
    <row r="17" spans="1:17" x14ac:dyDescent="0.2">
      <c r="A17" s="11" t="s">
        <v>3</v>
      </c>
      <c r="B17" s="12">
        <v>6.4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1452.8000000000002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1452.8000000000002</v>
      </c>
      <c r="H23" s="58">
        <f>F23*G23</f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1452.8000000000002</v>
      </c>
      <c r="H24" s="58">
        <f>F24*G24</f>
        <v>0</v>
      </c>
      <c r="I24" s="2"/>
      <c r="J24" s="59"/>
      <c r="K24" s="63"/>
    </row>
    <row r="25" spans="1:17" x14ac:dyDescent="0.2">
      <c r="A25" s="273" t="s">
        <v>72</v>
      </c>
      <c r="B25" s="274"/>
      <c r="C25" s="275"/>
      <c r="D25" s="154" t="s">
        <v>42</v>
      </c>
      <c r="E25" s="151" t="s">
        <v>16</v>
      </c>
      <c r="F25" s="152"/>
      <c r="G25" s="58">
        <f>B18</f>
        <v>1452.8000000000002</v>
      </c>
      <c r="H25" s="153">
        <f>F25*G25</f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1452.8000000000002</v>
      </c>
      <c r="H26" s="165">
        <f>F26*G26</f>
        <v>0</v>
      </c>
      <c r="I26" s="2"/>
      <c r="J26" s="59"/>
      <c r="K26" s="63"/>
    </row>
    <row r="27" spans="1:17" ht="14.25" customHeight="1" x14ac:dyDescent="0.2">
      <c r="A27" s="251" t="s">
        <v>77</v>
      </c>
      <c r="B27" s="252"/>
      <c r="C27" s="253"/>
      <c r="D27" s="159" t="s">
        <v>78</v>
      </c>
      <c r="E27" s="168">
        <v>18</v>
      </c>
      <c r="F27" s="162"/>
      <c r="G27" s="81"/>
      <c r="H27" s="167">
        <f>E27*F27</f>
        <v>0</v>
      </c>
      <c r="I27" s="87"/>
      <c r="J27" s="59"/>
      <c r="K27" s="63"/>
    </row>
    <row r="28" spans="1:17" ht="14.25" customHeight="1" x14ac:dyDescent="0.2">
      <c r="A28" s="251" t="s">
        <v>123</v>
      </c>
      <c r="B28" s="252"/>
      <c r="C28" s="253"/>
      <c r="D28" s="159" t="s">
        <v>2</v>
      </c>
      <c r="E28" s="171"/>
      <c r="F28" s="176"/>
      <c r="G28" s="157">
        <v>227</v>
      </c>
      <c r="H28" s="81">
        <f>F28*G28</f>
        <v>0</v>
      </c>
      <c r="I28" s="87"/>
      <c r="J28" s="59"/>
      <c r="K28" s="63"/>
    </row>
    <row r="29" spans="1:17" ht="14.25" customHeight="1" x14ac:dyDescent="0.2">
      <c r="A29" s="251" t="s">
        <v>43</v>
      </c>
      <c r="B29" s="252"/>
      <c r="C29" s="253"/>
      <c r="D29" s="159" t="s">
        <v>2</v>
      </c>
      <c r="E29" s="156"/>
      <c r="F29" s="80"/>
      <c r="G29" s="155">
        <f>B16+2*B17</f>
        <v>239.8</v>
      </c>
      <c r="H29" s="157">
        <f>F29*G29</f>
        <v>0</v>
      </c>
      <c r="I29" s="87"/>
      <c r="J29" s="59"/>
      <c r="K29" s="63"/>
      <c r="Q29" s="33"/>
    </row>
    <row r="30" spans="1:17" ht="13.5" thickBot="1" x14ac:dyDescent="0.25">
      <c r="A30" s="122"/>
      <c r="B30" s="84"/>
      <c r="C30" s="84"/>
      <c r="D30" s="84"/>
      <c r="E30" s="85"/>
      <c r="F30" s="85"/>
      <c r="G30" s="86" t="s">
        <v>13</v>
      </c>
      <c r="H30" s="88">
        <f>SUM(H22:H29)</f>
        <v>0</v>
      </c>
      <c r="I30" s="87"/>
      <c r="J30" s="59"/>
      <c r="K30" s="63"/>
      <c r="L30" s="158"/>
      <c r="Q30" s="33"/>
    </row>
    <row r="31" spans="1:17" x14ac:dyDescent="0.2">
      <c r="A31" s="21"/>
      <c r="B31" s="22"/>
      <c r="C31" s="22"/>
      <c r="D31" s="22"/>
      <c r="E31" s="66"/>
      <c r="F31" s="66"/>
      <c r="G31" s="66"/>
      <c r="H31" s="66"/>
      <c r="I31" s="66"/>
      <c r="J31" s="54"/>
      <c r="K31" s="67"/>
    </row>
    <row r="32" spans="1:17" ht="13.5" thickBot="1" x14ac:dyDescent="0.25">
      <c r="A32" s="21"/>
      <c r="B32" s="22"/>
      <c r="C32" s="22"/>
      <c r="D32" s="22"/>
      <c r="E32" s="66"/>
      <c r="F32" s="66"/>
      <c r="G32" s="66"/>
      <c r="H32" s="66" t="s">
        <v>15</v>
      </c>
      <c r="I32" s="66"/>
      <c r="J32" s="54" t="s">
        <v>17</v>
      </c>
      <c r="K32" s="55" t="s">
        <v>14</v>
      </c>
    </row>
    <row r="33" spans="1:17" ht="13.5" thickBot="1" x14ac:dyDescent="0.25">
      <c r="A33" s="23"/>
      <c r="B33" s="24"/>
      <c r="C33" s="24"/>
      <c r="D33" s="24"/>
      <c r="E33" s="24"/>
      <c r="F33" s="46"/>
      <c r="G33" s="25"/>
      <c r="H33" s="25"/>
      <c r="I33" s="68" t="s">
        <v>10</v>
      </c>
      <c r="J33" s="69">
        <f>H30*0.2</f>
        <v>0</v>
      </c>
      <c r="K33" s="70">
        <f>H30*1.2</f>
        <v>0</v>
      </c>
      <c r="Q33" s="33"/>
    </row>
    <row r="34" spans="1:17" ht="15.75" thickBot="1" x14ac:dyDescent="0.3">
      <c r="A34" s="26"/>
      <c r="B34" s="27"/>
      <c r="C34" s="27"/>
      <c r="D34" s="27"/>
      <c r="E34" s="27"/>
      <c r="F34" s="47"/>
      <c r="G34" s="28"/>
      <c r="H34" s="42"/>
      <c r="I34" s="120"/>
      <c r="J34" s="71"/>
      <c r="K34" s="72"/>
      <c r="Q34" s="33"/>
    </row>
    <row r="35" spans="1:17" ht="15.75" thickBot="1" x14ac:dyDescent="0.3">
      <c r="A35" s="89" t="s">
        <v>26</v>
      </c>
      <c r="B35" s="90"/>
      <c r="C35" s="90"/>
      <c r="D35" s="90"/>
      <c r="E35" s="90"/>
      <c r="F35" s="90"/>
      <c r="G35" s="91"/>
      <c r="H35" s="91"/>
      <c r="I35" s="29"/>
      <c r="J35" s="56"/>
      <c r="K35" s="73"/>
    </row>
    <row r="36" spans="1:17" ht="15" x14ac:dyDescent="0.2">
      <c r="A36" s="94" t="s">
        <v>27</v>
      </c>
      <c r="B36" s="95"/>
      <c r="C36" s="95"/>
      <c r="D36" s="95"/>
      <c r="E36" s="95"/>
      <c r="F36" s="95"/>
      <c r="G36" s="96"/>
      <c r="H36" s="96"/>
      <c r="I36" s="92"/>
      <c r="J36" s="91"/>
      <c r="K36" s="91"/>
      <c r="L36" s="93"/>
      <c r="M36" s="93"/>
    </row>
    <row r="37" spans="1:17" ht="12.75" customHeight="1" x14ac:dyDescent="0.2">
      <c r="A37" s="241" t="s">
        <v>79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7" ht="12.75" customHeight="1" x14ac:dyDescent="0.2">
      <c r="A38" s="264" t="s">
        <v>71</v>
      </c>
      <c r="B38" s="264"/>
      <c r="C38" s="264"/>
      <c r="D38" s="90"/>
      <c r="E38" s="95"/>
      <c r="F38" s="95"/>
      <c r="G38" s="95"/>
      <c r="H38" s="95"/>
      <c r="I38" s="118"/>
      <c r="J38" s="118"/>
      <c r="K38" s="118"/>
      <c r="L38" s="118"/>
      <c r="M38" s="118"/>
    </row>
    <row r="39" spans="1:17" x14ac:dyDescent="0.2">
      <c r="A39" s="90"/>
      <c r="B39" s="90"/>
      <c r="C39" s="90"/>
      <c r="D39" s="90"/>
      <c r="E39" s="95"/>
      <c r="F39" s="95"/>
      <c r="G39" s="95"/>
      <c r="H39" s="95"/>
      <c r="I39" s="95"/>
      <c r="J39" s="99"/>
      <c r="K39" s="99"/>
      <c r="L39" s="93"/>
      <c r="M39" s="93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100"/>
      <c r="M40" s="101"/>
    </row>
    <row r="41" spans="1:17" x14ac:dyDescent="0.2">
      <c r="A41" s="103"/>
      <c r="B41" s="103"/>
      <c r="C41" s="104"/>
      <c r="D41" s="105"/>
      <c r="E41" s="105"/>
      <c r="F41" s="105"/>
      <c r="G41" s="99" t="s">
        <v>28</v>
      </c>
      <c r="H41" s="99"/>
      <c r="I41" s="95"/>
      <c r="J41" s="97"/>
      <c r="K41" s="98"/>
      <c r="L41" s="100"/>
      <c r="M41" s="102"/>
    </row>
    <row r="42" spans="1:17" x14ac:dyDescent="0.2">
      <c r="A42" s="242" t="s">
        <v>29</v>
      </c>
      <c r="B42" s="242"/>
      <c r="C42" s="242"/>
      <c r="D42" s="106"/>
      <c r="E42" s="106"/>
      <c r="F42" s="104"/>
      <c r="G42" s="99" t="s">
        <v>30</v>
      </c>
      <c r="H42" s="99"/>
      <c r="I42" s="99"/>
      <c r="J42" s="97"/>
      <c r="K42" s="98"/>
      <c r="L42" s="100"/>
      <c r="M42" s="102"/>
    </row>
    <row r="43" spans="1:17" x14ac:dyDescent="0.2">
      <c r="A43" s="109"/>
      <c r="B43" s="110"/>
      <c r="C43" s="111"/>
      <c r="D43" s="112"/>
      <c r="E43" s="112"/>
      <c r="F43" s="112"/>
      <c r="G43" s="112"/>
      <c r="H43" s="111"/>
      <c r="I43" s="99"/>
      <c r="J43" s="107"/>
      <c r="K43" s="108"/>
      <c r="L43" s="100"/>
      <c r="M43" s="102"/>
    </row>
    <row r="44" spans="1:17" x14ac:dyDescent="0.2">
      <c r="I44" s="111"/>
      <c r="J44" s="113"/>
      <c r="K44" s="111"/>
      <c r="L44" s="100"/>
      <c r="M44" s="102"/>
    </row>
    <row r="49" spans="1:12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</row>
    <row r="50" spans="1:12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17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02"/>
      <c r="B52" s="102"/>
      <c r="C52" s="101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14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5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6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</row>
    <row r="59" spans="1:12" x14ac:dyDescent="0.2">
      <c r="A59" s="244"/>
      <c r="B59" s="244"/>
      <c r="C59" s="244"/>
      <c r="D59" s="244"/>
      <c r="E59" s="244"/>
      <c r="F59" s="244"/>
      <c r="G59" s="117"/>
      <c r="H59" s="117"/>
      <c r="I59" s="117"/>
      <c r="J59" s="117"/>
      <c r="K59" s="117"/>
    </row>
    <row r="60" spans="1:12" ht="15.75" x14ac:dyDescent="0.25">
      <c r="A60" s="3"/>
      <c r="B60" s="3"/>
      <c r="C60" s="3"/>
      <c r="D60" s="3"/>
      <c r="E60" s="3"/>
      <c r="F60" s="37"/>
      <c r="G60" s="3"/>
      <c r="H60" s="37"/>
      <c r="I60" s="3"/>
      <c r="J60" s="37"/>
      <c r="K60" s="37"/>
    </row>
    <row r="61" spans="1:12" x14ac:dyDescent="0.2">
      <c r="A61" s="125"/>
      <c r="B61" s="126"/>
      <c r="C61" s="127"/>
      <c r="D61" s="245"/>
      <c r="E61" s="245"/>
      <c r="F61" s="245"/>
      <c r="G61" s="245"/>
      <c r="H61" s="245"/>
      <c r="I61" s="245"/>
      <c r="J61" s="245"/>
      <c r="K61" s="245"/>
    </row>
    <row r="62" spans="1:12" x14ac:dyDescent="0.2">
      <c r="A62" s="263"/>
      <c r="B62" s="246"/>
      <c r="C62" s="246"/>
      <c r="D62" s="119"/>
      <c r="E62" s="119"/>
      <c r="F62" s="119"/>
      <c r="G62" s="119"/>
      <c r="H62" s="247"/>
      <c r="I62" s="247"/>
      <c r="J62" s="247"/>
      <c r="K62" s="247"/>
      <c r="L62" s="33"/>
    </row>
    <row r="63" spans="1:12" x14ac:dyDescent="0.2">
      <c r="A63" s="7"/>
      <c r="B63" s="1"/>
      <c r="C63" s="1"/>
      <c r="D63" s="119"/>
      <c r="E63" s="119"/>
      <c r="F63" s="119"/>
      <c r="G63" s="119"/>
      <c r="H63" s="119"/>
      <c r="I63" s="8"/>
      <c r="J63" s="39"/>
      <c r="K63" s="39"/>
      <c r="L63" s="33"/>
    </row>
    <row r="64" spans="1:12" x14ac:dyDescent="0.2">
      <c r="A64" s="15"/>
      <c r="B64" s="16"/>
      <c r="C64" s="1"/>
      <c r="D64" s="1"/>
      <c r="E64" s="1"/>
      <c r="F64" s="39"/>
      <c r="G64" s="1"/>
      <c r="H64" s="38"/>
      <c r="I64" s="8"/>
      <c r="J64" s="39"/>
      <c r="K64" s="38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9"/>
      <c r="I65" s="1"/>
      <c r="J65" s="50"/>
      <c r="K65" s="39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M67" s="121"/>
      <c r="N67" s="121"/>
    </row>
    <row r="68" spans="1:14" x14ac:dyDescent="0.2">
      <c r="A68" s="127"/>
      <c r="B68" s="16"/>
      <c r="C68" s="1"/>
      <c r="D68" s="1"/>
      <c r="E68" s="1"/>
      <c r="F68" s="142"/>
      <c r="G68" s="33"/>
      <c r="H68" s="51"/>
      <c r="I68" s="145"/>
      <c r="J68" s="51"/>
      <c r="K68" s="51"/>
      <c r="M68" s="121"/>
      <c r="N68" s="121"/>
    </row>
    <row r="69" spans="1:14" x14ac:dyDescent="0.2">
      <c r="A69" s="138"/>
      <c r="B69" s="124"/>
      <c r="C69" s="124"/>
      <c r="D69" s="124"/>
      <c r="E69" s="138"/>
      <c r="F69" s="143"/>
      <c r="G69" s="138"/>
      <c r="H69" s="143"/>
      <c r="I69" s="2"/>
      <c r="J69" s="53"/>
      <c r="K69" s="39"/>
      <c r="L69" s="33"/>
      <c r="M69" s="121"/>
      <c r="N69" s="121"/>
    </row>
    <row r="70" spans="1:14" x14ac:dyDescent="0.2">
      <c r="A70" s="139"/>
      <c r="B70" s="148"/>
      <c r="C70" s="148"/>
      <c r="D70" s="141"/>
      <c r="E70" s="144"/>
      <c r="F70" s="146"/>
      <c r="G70" s="59"/>
      <c r="H70" s="59"/>
      <c r="I70" s="2"/>
      <c r="J70" s="59"/>
      <c r="K70" s="128"/>
      <c r="M70" s="121"/>
      <c r="N70" s="121"/>
    </row>
    <row r="71" spans="1:14" x14ac:dyDescent="0.2">
      <c r="A71" s="240"/>
      <c r="B71" s="240"/>
      <c r="C71" s="240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48"/>
      <c r="B72" s="248"/>
      <c r="C72" s="248"/>
      <c r="D72" s="127"/>
      <c r="E72" s="138"/>
      <c r="F72" s="146"/>
      <c r="G72" s="59"/>
      <c r="H72" s="59"/>
      <c r="I72" s="2"/>
      <c r="J72" s="59"/>
      <c r="K72" s="128"/>
      <c r="L72" s="33"/>
      <c r="M72" s="121"/>
      <c r="N72" s="121"/>
    </row>
    <row r="73" spans="1:14" x14ac:dyDescent="0.2">
      <c r="A73" s="127"/>
      <c r="B73" s="1"/>
      <c r="C73" s="1"/>
      <c r="D73" s="127"/>
      <c r="E73" s="2"/>
      <c r="F73" s="146"/>
      <c r="G73" s="59"/>
      <c r="H73" s="59"/>
      <c r="I73" s="2"/>
      <c r="J73" s="59"/>
      <c r="K73" s="59"/>
    </row>
    <row r="74" spans="1:14" ht="14.25" x14ac:dyDescent="0.2">
      <c r="A74" s="1"/>
      <c r="B74" s="1"/>
      <c r="C74" s="1"/>
      <c r="D74" s="140"/>
      <c r="E74" s="2"/>
      <c r="F74" s="146"/>
      <c r="G74" s="59"/>
      <c r="H74" s="59"/>
      <c r="I74" s="2"/>
      <c r="J74" s="59"/>
      <c r="K74" s="59"/>
    </row>
    <row r="75" spans="1:14" x14ac:dyDescent="0.2">
      <c r="A75" s="22"/>
      <c r="B75" s="22"/>
      <c r="C75" s="22"/>
      <c r="D75" s="22"/>
      <c r="E75" s="66"/>
      <c r="F75" s="66"/>
      <c r="G75" s="66"/>
      <c r="H75" s="66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66"/>
      <c r="J76" s="54"/>
      <c r="K76" s="66"/>
      <c r="L76" s="33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54"/>
    </row>
    <row r="78" spans="1:14" x14ac:dyDescent="0.2">
      <c r="A78" s="1"/>
      <c r="B78" s="1"/>
      <c r="C78" s="1"/>
      <c r="D78" s="1"/>
      <c r="E78" s="1"/>
      <c r="F78" s="39"/>
      <c r="G78" s="129"/>
      <c r="H78" s="129"/>
      <c r="I78" s="68"/>
      <c r="J78" s="66"/>
      <c r="K78" s="147"/>
      <c r="L78" s="33"/>
    </row>
    <row r="79" spans="1:14" ht="15" x14ac:dyDescent="0.25">
      <c r="A79" s="137"/>
      <c r="B79" s="136"/>
      <c r="C79" s="136"/>
      <c r="D79" s="136"/>
      <c r="E79" s="136"/>
      <c r="F79" s="135"/>
      <c r="G79" s="28"/>
      <c r="H79" s="134"/>
      <c r="I79" s="133"/>
      <c r="J79" s="130"/>
      <c r="K79" s="129"/>
      <c r="L79" s="33"/>
    </row>
    <row r="80" spans="1:14" ht="15" x14ac:dyDescent="0.25">
      <c r="A80" s="89"/>
      <c r="B80" s="90"/>
      <c r="C80" s="90"/>
      <c r="D80" s="90"/>
      <c r="E80" s="90"/>
      <c r="F80" s="90"/>
      <c r="G80" s="91"/>
      <c r="H80" s="91"/>
      <c r="I80" s="132"/>
      <c r="J80" s="131"/>
      <c r="K80" s="39"/>
      <c r="L80" s="33"/>
    </row>
    <row r="81" spans="1:14" ht="15" x14ac:dyDescent="0.2">
      <c r="A81" s="94"/>
      <c r="B81" s="95"/>
      <c r="C81" s="95"/>
      <c r="D81" s="95"/>
      <c r="E81" s="95"/>
      <c r="F81" s="95"/>
      <c r="G81" s="96"/>
      <c r="H81" s="96"/>
      <c r="I81" s="92"/>
      <c r="J81" s="91"/>
      <c r="K81" s="91"/>
      <c r="L81" s="93"/>
      <c r="M81" s="93"/>
    </row>
    <row r="82" spans="1:14" ht="12.7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</row>
    <row r="83" spans="1:14" x14ac:dyDescent="0.2">
      <c r="A83" s="90"/>
      <c r="B83" s="90"/>
      <c r="C83" s="90"/>
      <c r="D83" s="90"/>
      <c r="E83" s="95"/>
      <c r="F83" s="95"/>
      <c r="G83" s="95"/>
      <c r="H83" s="95"/>
      <c r="I83" s="118"/>
      <c r="J83" s="118"/>
      <c r="K83" s="118"/>
      <c r="L83" s="118"/>
      <c r="M83" s="118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95"/>
      <c r="J84" s="99"/>
      <c r="K84" s="99"/>
      <c r="L84" s="93"/>
      <c r="M84" s="93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100"/>
      <c r="M85" s="101"/>
    </row>
    <row r="86" spans="1:14" x14ac:dyDescent="0.2">
      <c r="A86" s="103"/>
      <c r="B86" s="103"/>
      <c r="C86" s="104"/>
      <c r="D86" s="105"/>
      <c r="E86" s="105"/>
      <c r="F86" s="105"/>
      <c r="G86" s="99"/>
      <c r="H86" s="99"/>
      <c r="I86" s="95"/>
      <c r="J86" s="97"/>
      <c r="K86" s="98"/>
      <c r="L86" s="100"/>
      <c r="M86" s="102"/>
    </row>
    <row r="87" spans="1:14" x14ac:dyDescent="0.2">
      <c r="A87" s="242"/>
      <c r="B87" s="242"/>
      <c r="C87" s="242"/>
      <c r="D87" s="106"/>
      <c r="E87" s="106"/>
      <c r="F87" s="104"/>
      <c r="G87" s="99"/>
      <c r="H87" s="99"/>
      <c r="I87" s="99"/>
      <c r="J87" s="97"/>
      <c r="K87" s="98"/>
      <c r="L87" s="100"/>
      <c r="M87" s="102"/>
    </row>
    <row r="88" spans="1:14" x14ac:dyDescent="0.2">
      <c r="A88" s="109"/>
      <c r="B88" s="110"/>
      <c r="C88" s="111"/>
      <c r="D88" s="112"/>
      <c r="E88" s="112"/>
      <c r="F88" s="112"/>
      <c r="G88" s="112"/>
      <c r="H88" s="111"/>
      <c r="I88" s="99"/>
      <c r="J88" s="107"/>
      <c r="K88" s="108"/>
      <c r="L88" s="100"/>
      <c r="M88" s="102"/>
    </row>
    <row r="89" spans="1:14" x14ac:dyDescent="0.2">
      <c r="I89" s="111"/>
      <c r="J89" s="113"/>
      <c r="K89" s="111"/>
      <c r="L89" s="100"/>
      <c r="M89" s="102"/>
    </row>
    <row r="91" spans="1:14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J91" s="117"/>
      <c r="K91" s="117"/>
    </row>
    <row r="92" spans="1:14" x14ac:dyDescent="0.2">
      <c r="A92" s="244"/>
      <c r="B92" s="244"/>
      <c r="C92" s="244"/>
      <c r="D92" s="244"/>
      <c r="E92" s="244"/>
      <c r="F92" s="244"/>
      <c r="G92" s="117"/>
      <c r="H92" s="117"/>
      <c r="I92" s="117"/>
      <c r="J92" s="117"/>
      <c r="K92" s="117"/>
    </row>
    <row r="93" spans="1:14" ht="15.75" x14ac:dyDescent="0.25">
      <c r="A93" s="3"/>
      <c r="B93" s="3"/>
      <c r="C93" s="3"/>
      <c r="D93" s="3"/>
      <c r="E93" s="3"/>
      <c r="F93" s="37"/>
      <c r="G93" s="3"/>
      <c r="H93" s="37"/>
      <c r="I93" s="3"/>
      <c r="J93" s="37"/>
      <c r="K93" s="37"/>
    </row>
    <row r="94" spans="1:14" x14ac:dyDescent="0.2">
      <c r="A94" s="126"/>
      <c r="B94" s="126"/>
      <c r="C94" s="127"/>
      <c r="D94" s="245"/>
      <c r="E94" s="245"/>
      <c r="F94" s="245"/>
      <c r="G94" s="245"/>
      <c r="H94" s="245"/>
      <c r="I94" s="245"/>
      <c r="J94" s="245"/>
      <c r="K94" s="245"/>
      <c r="L94" s="33"/>
    </row>
    <row r="95" spans="1:14" x14ac:dyDescent="0.2">
      <c r="A95" s="246"/>
      <c r="B95" s="246"/>
      <c r="C95" s="246"/>
      <c r="D95" s="119"/>
      <c r="E95" s="119"/>
      <c r="F95" s="119"/>
      <c r="G95" s="119"/>
      <c r="H95" s="247"/>
      <c r="I95" s="247"/>
      <c r="J95" s="247"/>
      <c r="K95" s="247"/>
      <c r="L95" s="33"/>
    </row>
    <row r="96" spans="1:14" x14ac:dyDescent="0.2">
      <c r="A96" s="1"/>
      <c r="B96" s="1"/>
      <c r="C96" s="1"/>
      <c r="D96" s="119"/>
      <c r="E96" s="119"/>
      <c r="F96" s="119"/>
      <c r="G96" s="119"/>
      <c r="H96" s="119"/>
      <c r="I96" s="8"/>
      <c r="J96" s="39"/>
      <c r="K96" s="39"/>
      <c r="L96" s="33"/>
    </row>
    <row r="97" spans="1:14" x14ac:dyDescent="0.2">
      <c r="A97" s="127"/>
      <c r="B97" s="16"/>
      <c r="C97" s="1"/>
      <c r="D97" s="1"/>
      <c r="E97" s="1"/>
      <c r="F97" s="243"/>
      <c r="G97" s="243"/>
      <c r="H97" s="38"/>
      <c r="I97" s="8"/>
      <c r="J97" s="39"/>
      <c r="K97" s="38"/>
      <c r="L97" s="33"/>
    </row>
    <row r="98" spans="1:14" x14ac:dyDescent="0.2">
      <c r="A98" s="127"/>
      <c r="B98" s="16"/>
      <c r="C98" s="1"/>
      <c r="D98" s="1"/>
      <c r="E98" s="1"/>
      <c r="F98" s="39"/>
      <c r="G98" s="1"/>
      <c r="H98" s="39"/>
      <c r="I98" s="1"/>
      <c r="J98" s="50"/>
      <c r="K98" s="39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  <c r="M100" s="121"/>
      <c r="N100" s="121"/>
    </row>
    <row r="101" spans="1:14" x14ac:dyDescent="0.2">
      <c r="A101" s="127"/>
      <c r="B101" s="16"/>
      <c r="C101" s="1"/>
      <c r="D101" s="1"/>
      <c r="E101" s="1"/>
      <c r="F101" s="142"/>
      <c r="G101" s="33"/>
      <c r="H101" s="51"/>
      <c r="I101" s="145"/>
      <c r="J101" s="51"/>
      <c r="K101" s="51"/>
      <c r="L101" s="33"/>
      <c r="M101" s="121"/>
      <c r="N101" s="121"/>
    </row>
    <row r="102" spans="1:14" x14ac:dyDescent="0.2">
      <c r="A102" s="138"/>
      <c r="B102" s="124"/>
      <c r="C102" s="124"/>
      <c r="D102" s="124"/>
      <c r="E102" s="138"/>
      <c r="F102" s="143"/>
      <c r="G102" s="138"/>
      <c r="H102" s="143"/>
      <c r="I102" s="2"/>
      <c r="J102" s="53"/>
      <c r="K102" s="39"/>
      <c r="M102" s="121"/>
      <c r="N102" s="121"/>
    </row>
    <row r="103" spans="1:14" x14ac:dyDescent="0.2">
      <c r="A103" s="139"/>
      <c r="B103" s="148"/>
      <c r="C103" s="148"/>
      <c r="D103" s="141"/>
      <c r="E103" s="144"/>
      <c r="F103" s="146"/>
      <c r="G103" s="59"/>
      <c r="H103" s="59"/>
      <c r="I103" s="2"/>
      <c r="J103" s="59"/>
      <c r="K103" s="128"/>
      <c r="M103" s="121"/>
      <c r="N103" s="121"/>
    </row>
    <row r="104" spans="1:14" x14ac:dyDescent="0.2">
      <c r="A104" s="248"/>
      <c r="B104" s="248"/>
      <c r="C104" s="248"/>
      <c r="D104" s="127"/>
      <c r="E104" s="138"/>
      <c r="F104" s="146"/>
      <c r="G104" s="59"/>
      <c r="H104" s="59"/>
      <c r="I104" s="2"/>
      <c r="J104" s="59"/>
      <c r="K104" s="128"/>
      <c r="L104" s="33"/>
      <c r="M104" s="121"/>
      <c r="N104" s="121"/>
    </row>
    <row r="105" spans="1:14" x14ac:dyDescent="0.2">
      <c r="A105" s="127"/>
      <c r="B105" s="1"/>
      <c r="C105" s="1"/>
      <c r="D105" s="127"/>
      <c r="E105" s="2"/>
      <c r="F105" s="146"/>
      <c r="G105" s="59"/>
      <c r="H105" s="59"/>
      <c r="I105" s="2"/>
      <c r="J105" s="59"/>
      <c r="K105" s="59"/>
      <c r="L105" s="33"/>
    </row>
    <row r="106" spans="1:14" ht="14.25" x14ac:dyDescent="0.2">
      <c r="A106" s="1"/>
      <c r="B106" s="1"/>
      <c r="C106" s="1"/>
      <c r="D106" s="140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240"/>
      <c r="B107" s="240"/>
      <c r="C107" s="240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x14ac:dyDescent="0.2">
      <c r="A108" s="22"/>
      <c r="B108" s="22"/>
      <c r="C108" s="22"/>
      <c r="D108" s="22"/>
      <c r="E108" s="66"/>
      <c r="F108" s="66"/>
      <c r="G108" s="66"/>
      <c r="H108" s="66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66"/>
      <c r="J109" s="54"/>
      <c r="K109" s="66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54"/>
      <c r="L110" s="33"/>
    </row>
    <row r="111" spans="1:14" x14ac:dyDescent="0.2">
      <c r="A111" s="1"/>
      <c r="B111" s="1"/>
      <c r="C111" s="1"/>
      <c r="D111" s="1"/>
      <c r="E111" s="1"/>
      <c r="F111" s="39"/>
      <c r="G111" s="129"/>
      <c r="H111" s="129"/>
      <c r="I111" s="68"/>
      <c r="J111" s="66"/>
      <c r="K111" s="147"/>
      <c r="L111" s="33"/>
    </row>
    <row r="112" spans="1:14" ht="15" x14ac:dyDescent="0.25">
      <c r="A112" s="137"/>
      <c r="B112" s="136"/>
      <c r="C112" s="136"/>
      <c r="D112" s="27"/>
      <c r="E112" s="136"/>
      <c r="F112" s="135"/>
      <c r="G112" s="150"/>
      <c r="H112" s="134"/>
      <c r="I112" s="133"/>
      <c r="J112" s="130"/>
      <c r="K112" s="129"/>
      <c r="L112" s="33"/>
    </row>
    <row r="113" spans="1:14" ht="15" x14ac:dyDescent="0.25">
      <c r="A113" s="89"/>
      <c r="B113" s="90"/>
      <c r="C113" s="90"/>
      <c r="D113" s="90"/>
      <c r="E113" s="90"/>
      <c r="F113" s="90"/>
      <c r="G113" s="91"/>
      <c r="H113" s="91"/>
      <c r="I113" s="29"/>
      <c r="J113" s="131"/>
      <c r="K113" s="39"/>
    </row>
    <row r="114" spans="1:14" ht="15" x14ac:dyDescent="0.2">
      <c r="A114" s="94"/>
      <c r="B114" s="95"/>
      <c r="C114" s="95"/>
      <c r="D114" s="95"/>
      <c r="E114" s="95"/>
      <c r="F114" s="95"/>
      <c r="G114" s="96"/>
      <c r="H114" s="96"/>
      <c r="I114" s="92"/>
      <c r="J114" s="91"/>
      <c r="K114" s="91"/>
      <c r="L114" s="93"/>
      <c r="M114" s="93"/>
    </row>
    <row r="115" spans="1:14" ht="12.75" customHeight="1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</row>
    <row r="116" spans="1:14" x14ac:dyDescent="0.2">
      <c r="A116" s="90"/>
      <c r="B116" s="90"/>
      <c r="C116" s="90"/>
      <c r="D116" s="90"/>
      <c r="E116" s="95"/>
      <c r="F116" s="95"/>
      <c r="G116" s="95"/>
      <c r="H116" s="95"/>
      <c r="I116" s="118"/>
      <c r="J116" s="118"/>
      <c r="K116" s="118"/>
      <c r="L116" s="118"/>
      <c r="M116" s="118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95"/>
      <c r="J117" s="99"/>
      <c r="K117" s="99"/>
      <c r="L117" s="93"/>
      <c r="M117" s="93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100"/>
      <c r="M118" s="101"/>
    </row>
    <row r="119" spans="1:14" x14ac:dyDescent="0.2">
      <c r="A119" s="103"/>
      <c r="B119" s="103"/>
      <c r="C119" s="104"/>
      <c r="D119" s="105"/>
      <c r="E119" s="105"/>
      <c r="F119" s="105"/>
      <c r="G119" s="99"/>
      <c r="H119" s="99"/>
      <c r="I119" s="95"/>
      <c r="J119" s="97"/>
      <c r="K119" s="98"/>
      <c r="L119" s="100"/>
      <c r="M119" s="102"/>
    </row>
    <row r="120" spans="1:14" x14ac:dyDescent="0.2">
      <c r="A120" s="242"/>
      <c r="B120" s="242"/>
      <c r="C120" s="242"/>
      <c r="D120" s="106"/>
      <c r="E120" s="106"/>
      <c r="F120" s="104"/>
      <c r="G120" s="99"/>
      <c r="H120" s="99"/>
      <c r="I120" s="99"/>
      <c r="J120" s="97"/>
      <c r="K120" s="98"/>
      <c r="L120" s="100"/>
      <c r="M120" s="102"/>
    </row>
    <row r="121" spans="1:14" x14ac:dyDescent="0.2">
      <c r="A121" s="109"/>
      <c r="B121" s="110"/>
      <c r="C121" s="111"/>
      <c r="D121" s="112"/>
      <c r="E121" s="112"/>
      <c r="F121" s="112"/>
      <c r="G121" s="112"/>
      <c r="H121" s="111"/>
      <c r="I121" s="99"/>
      <c r="J121" s="107"/>
      <c r="K121" s="108"/>
      <c r="L121" s="100"/>
      <c r="M121" s="102"/>
    </row>
    <row r="122" spans="1:14" x14ac:dyDescent="0.2">
      <c r="I122" s="111"/>
      <c r="J122" s="113"/>
      <c r="K122" s="111"/>
      <c r="L122" s="100"/>
      <c r="M122" s="102"/>
    </row>
  </sheetData>
  <mergeCells count="34">
    <mergeCell ref="A120:C120"/>
    <mergeCell ref="A25:C25"/>
    <mergeCell ref="A27:C27"/>
    <mergeCell ref="A95:C95"/>
    <mergeCell ref="H95:K95"/>
    <mergeCell ref="F97:G97"/>
    <mergeCell ref="A104:C104"/>
    <mergeCell ref="A107:C107"/>
    <mergeCell ref="A115:N115"/>
    <mergeCell ref="A71:C71"/>
    <mergeCell ref="A72:C72"/>
    <mergeCell ref="A82:N82"/>
    <mergeCell ref="A87:C87"/>
    <mergeCell ref="A92:F92"/>
    <mergeCell ref="D94:G94"/>
    <mergeCell ref="H94:K94"/>
    <mergeCell ref="A42:C42"/>
    <mergeCell ref="A59:F59"/>
    <mergeCell ref="D61:G61"/>
    <mergeCell ref="H61:K61"/>
    <mergeCell ref="A62:C62"/>
    <mergeCell ref="H62:K62"/>
    <mergeCell ref="A22:C22"/>
    <mergeCell ref="A23:C23"/>
    <mergeCell ref="A29:C29"/>
    <mergeCell ref="A37:N37"/>
    <mergeCell ref="A38:C38"/>
    <mergeCell ref="A28:C28"/>
    <mergeCell ref="E15:G15"/>
    <mergeCell ref="A11:F11"/>
    <mergeCell ref="D13:G13"/>
    <mergeCell ref="H13:K13"/>
    <mergeCell ref="A14:D14"/>
    <mergeCell ref="H14:K14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5.6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96</v>
      </c>
      <c r="E13" s="249"/>
      <c r="F13" s="249"/>
      <c r="G13" s="249"/>
      <c r="H13" s="249" t="s">
        <v>97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281" t="s">
        <v>131</v>
      </c>
      <c r="F14" s="281"/>
      <c r="G14" s="281"/>
      <c r="H14" s="281"/>
      <c r="I14" s="281"/>
      <c r="J14" s="281"/>
      <c r="K14" s="282"/>
    </row>
    <row r="15" spans="1:16" ht="13.5" thickBot="1" x14ac:dyDescent="0.25">
      <c r="A15" s="7"/>
      <c r="B15" s="1"/>
      <c r="C15" s="1"/>
      <c r="D15" s="119"/>
      <c r="E15" s="178"/>
      <c r="F15" s="178"/>
      <c r="G15" s="178"/>
      <c r="H15" s="119"/>
      <c r="I15" s="8"/>
      <c r="J15" s="39"/>
      <c r="K15" s="48"/>
    </row>
    <row r="16" spans="1:16" x14ac:dyDescent="0.2">
      <c r="A16" s="9" t="s">
        <v>1</v>
      </c>
      <c r="B16" s="10">
        <v>1282</v>
      </c>
      <c r="C16" s="1" t="s">
        <v>2</v>
      </c>
      <c r="D16" s="1"/>
      <c r="E16" s="246" t="s">
        <v>95</v>
      </c>
      <c r="F16" s="246"/>
      <c r="G16" s="246"/>
      <c r="H16" s="38"/>
      <c r="I16" s="8"/>
      <c r="J16" s="39"/>
      <c r="K16" s="49"/>
    </row>
    <row r="17" spans="1:17" x14ac:dyDescent="0.2">
      <c r="A17" s="11" t="s">
        <v>3</v>
      </c>
      <c r="B17" s="12">
        <v>6.3</v>
      </c>
      <c r="C17" s="1" t="s">
        <v>2</v>
      </c>
      <c r="D17" s="1"/>
      <c r="E17" s="160"/>
      <c r="F17" s="160"/>
      <c r="G17" s="160"/>
      <c r="H17" s="160"/>
      <c r="I17" s="160"/>
      <c r="J17" s="160"/>
      <c r="K17" s="48"/>
    </row>
    <row r="18" spans="1:17" x14ac:dyDescent="0.2">
      <c r="A18" s="11" t="s">
        <v>4</v>
      </c>
      <c r="B18" s="12">
        <f>B16*B17</f>
        <v>8076.5999999999995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 t="shared" ref="H22:H30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8076.5999999999995</v>
      </c>
      <c r="H23" s="58">
        <f t="shared" si="0"/>
        <v>0</v>
      </c>
      <c r="I23" s="2"/>
      <c r="J23" s="59"/>
      <c r="K23" s="60"/>
      <c r="M23" s="121"/>
      <c r="N23" s="121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8076.5999999999995</v>
      </c>
      <c r="H24" s="58">
        <f t="shared" si="0"/>
        <v>0</v>
      </c>
      <c r="I24" s="2"/>
      <c r="J24" s="59"/>
      <c r="K24" s="63"/>
    </row>
    <row r="25" spans="1:17" ht="24.75" customHeight="1" x14ac:dyDescent="0.2">
      <c r="A25" s="256" t="s">
        <v>92</v>
      </c>
      <c r="B25" s="257"/>
      <c r="C25" s="258"/>
      <c r="D25" s="154" t="s">
        <v>42</v>
      </c>
      <c r="E25" s="151" t="s">
        <v>16</v>
      </c>
      <c r="F25" s="152"/>
      <c r="G25" s="58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8076.5999999999995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51" t="s">
        <v>125</v>
      </c>
      <c r="B27" s="252"/>
      <c r="C27" s="254"/>
      <c r="D27" s="79" t="s">
        <v>23</v>
      </c>
      <c r="E27" s="64" t="s">
        <v>16</v>
      </c>
      <c r="F27" s="80"/>
      <c r="G27" s="157">
        <f>B18</f>
        <v>8076.5999999999995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51" t="s">
        <v>128</v>
      </c>
      <c r="B28" s="252"/>
      <c r="C28" s="253"/>
      <c r="D28" s="79" t="s">
        <v>23</v>
      </c>
      <c r="E28" s="156"/>
      <c r="F28" s="80"/>
      <c r="G28" s="155">
        <v>11661.3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51" t="s">
        <v>123</v>
      </c>
      <c r="B29" s="252"/>
      <c r="C29" s="253"/>
      <c r="D29" s="177" t="s">
        <v>2</v>
      </c>
      <c r="E29" s="172"/>
      <c r="F29" s="80"/>
      <c r="G29" s="155">
        <v>1282</v>
      </c>
      <c r="H29" s="157">
        <f>F29*G29</f>
        <v>0</v>
      </c>
      <c r="I29" s="87"/>
      <c r="J29" s="59"/>
      <c r="K29" s="63"/>
    </row>
    <row r="30" spans="1:17" ht="14.25" customHeight="1" x14ac:dyDescent="0.2">
      <c r="A30" s="251" t="s">
        <v>43</v>
      </c>
      <c r="B30" s="252"/>
      <c r="C30" s="253"/>
      <c r="D30" s="159" t="s">
        <v>2</v>
      </c>
      <c r="E30" s="156"/>
      <c r="F30" s="80"/>
      <c r="G30" s="155">
        <f>B16+2*B17</f>
        <v>1294.5999999999999</v>
      </c>
      <c r="H30" s="157">
        <f t="shared" si="0"/>
        <v>0</v>
      </c>
      <c r="I30" s="87"/>
      <c r="J30" s="59"/>
      <c r="K30" s="63"/>
      <c r="Q30" s="33"/>
    </row>
    <row r="31" spans="1:17" ht="13.5" thickBot="1" x14ac:dyDescent="0.25">
      <c r="A31" s="122"/>
      <c r="B31" s="84"/>
      <c r="C31" s="84"/>
      <c r="D31" s="84"/>
      <c r="E31" s="85"/>
      <c r="F31" s="85"/>
      <c r="G31" s="86" t="s">
        <v>13</v>
      </c>
      <c r="H31" s="88">
        <f>SUM(H22:H30)</f>
        <v>0</v>
      </c>
      <c r="I31" s="87"/>
      <c r="J31" s="59"/>
      <c r="K31" s="63"/>
      <c r="L31" s="158"/>
      <c r="Q31" s="33"/>
    </row>
    <row r="32" spans="1:17" x14ac:dyDescent="0.2">
      <c r="A32" s="21"/>
      <c r="B32" s="22"/>
      <c r="C32" s="22"/>
      <c r="D32" s="22"/>
      <c r="E32" s="66"/>
      <c r="F32" s="66"/>
      <c r="G32" s="66"/>
      <c r="H32" s="66"/>
      <c r="I32" s="66"/>
      <c r="J32" s="54"/>
      <c r="K32" s="67"/>
    </row>
    <row r="33" spans="1:17" ht="13.5" thickBot="1" x14ac:dyDescent="0.25">
      <c r="A33" s="21"/>
      <c r="B33" s="22"/>
      <c r="C33" s="22"/>
      <c r="D33" s="22"/>
      <c r="E33" s="66"/>
      <c r="F33" s="66"/>
      <c r="G33" s="66"/>
      <c r="H33" s="66" t="s">
        <v>15</v>
      </c>
      <c r="I33" s="66"/>
      <c r="J33" s="54" t="s">
        <v>17</v>
      </c>
      <c r="K33" s="55" t="s">
        <v>14</v>
      </c>
    </row>
    <row r="34" spans="1:17" ht="13.5" thickBot="1" x14ac:dyDescent="0.25">
      <c r="A34" s="23"/>
      <c r="B34" s="24"/>
      <c r="C34" s="24"/>
      <c r="D34" s="24"/>
      <c r="E34" s="24"/>
      <c r="F34" s="46"/>
      <c r="G34" s="25"/>
      <c r="H34" s="25"/>
      <c r="I34" s="68" t="s">
        <v>10</v>
      </c>
      <c r="J34" s="69">
        <f>H31*0.2</f>
        <v>0</v>
      </c>
      <c r="K34" s="70">
        <f>H31*1.2</f>
        <v>0</v>
      </c>
      <c r="Q34" s="33"/>
    </row>
    <row r="35" spans="1:17" ht="15.75" thickBot="1" x14ac:dyDescent="0.3">
      <c r="A35" s="26"/>
      <c r="B35" s="27"/>
      <c r="C35" s="27"/>
      <c r="D35" s="27"/>
      <c r="E35" s="27"/>
      <c r="F35" s="47"/>
      <c r="G35" s="28"/>
      <c r="H35" s="42"/>
      <c r="I35" s="120"/>
      <c r="J35" s="71"/>
      <c r="K35" s="72"/>
      <c r="Q35" s="33"/>
    </row>
    <row r="36" spans="1:17" ht="15.75" thickBot="1" x14ac:dyDescent="0.3">
      <c r="A36" s="89" t="s">
        <v>26</v>
      </c>
      <c r="B36" s="90"/>
      <c r="C36" s="90"/>
      <c r="D36" s="90"/>
      <c r="E36" s="90"/>
      <c r="F36" s="90"/>
      <c r="G36" s="91"/>
      <c r="H36" s="91"/>
      <c r="I36" s="29"/>
      <c r="J36" s="56"/>
      <c r="K36" s="73"/>
    </row>
    <row r="37" spans="1:17" ht="15" x14ac:dyDescent="0.2">
      <c r="A37" s="94" t="s">
        <v>27</v>
      </c>
      <c r="B37" s="95"/>
      <c r="C37" s="95"/>
      <c r="D37" s="95"/>
      <c r="E37" s="95"/>
      <c r="F37" s="95"/>
      <c r="G37" s="96"/>
      <c r="H37" s="96"/>
      <c r="I37" s="92"/>
      <c r="J37" s="91"/>
      <c r="K37" s="91"/>
      <c r="L37" s="93"/>
      <c r="M37" s="93"/>
    </row>
    <row r="38" spans="1:17" ht="12.75" customHeight="1" x14ac:dyDescent="0.2">
      <c r="A38" s="241" t="s">
        <v>79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7" ht="12.75" customHeight="1" x14ac:dyDescent="0.2">
      <c r="A39" s="264" t="s">
        <v>71</v>
      </c>
      <c r="B39" s="264"/>
      <c r="C39" s="264"/>
      <c r="D39" s="90"/>
      <c r="E39" s="95"/>
      <c r="F39" s="95"/>
      <c r="G39" s="95"/>
      <c r="H39" s="95"/>
      <c r="I39" s="118"/>
      <c r="J39" s="118"/>
      <c r="K39" s="118"/>
      <c r="L39" s="118"/>
      <c r="M39" s="118"/>
    </row>
    <row r="40" spans="1:17" x14ac:dyDescent="0.2">
      <c r="A40" s="90"/>
      <c r="B40" s="90"/>
      <c r="C40" s="90"/>
      <c r="D40" s="90"/>
      <c r="E40" s="95"/>
      <c r="F40" s="95"/>
      <c r="G40" s="95"/>
      <c r="H40" s="95"/>
      <c r="I40" s="95"/>
      <c r="J40" s="99"/>
      <c r="K40" s="99"/>
      <c r="L40" s="93"/>
      <c r="M40" s="93"/>
    </row>
    <row r="41" spans="1:17" x14ac:dyDescent="0.2">
      <c r="A41" s="90"/>
      <c r="B41" s="90"/>
      <c r="C41" s="90"/>
      <c r="D41" s="90"/>
      <c r="E41" s="95"/>
      <c r="F41" s="95"/>
      <c r="G41" s="95"/>
      <c r="H41" s="95"/>
      <c r="I41" s="95"/>
      <c r="J41" s="99"/>
      <c r="K41" s="99"/>
      <c r="L41" s="100"/>
      <c r="M41" s="101"/>
    </row>
    <row r="42" spans="1:17" x14ac:dyDescent="0.2">
      <c r="A42" s="103"/>
      <c r="B42" s="103"/>
      <c r="C42" s="104"/>
      <c r="D42" s="105"/>
      <c r="E42" s="105"/>
      <c r="F42" s="105"/>
      <c r="G42" s="99" t="s">
        <v>28</v>
      </c>
      <c r="H42" s="99"/>
      <c r="I42" s="95"/>
      <c r="J42" s="97"/>
      <c r="K42" s="98"/>
      <c r="L42" s="100"/>
      <c r="M42" s="102"/>
    </row>
    <row r="43" spans="1:17" x14ac:dyDescent="0.2">
      <c r="A43" s="242" t="s">
        <v>29</v>
      </c>
      <c r="B43" s="242"/>
      <c r="C43" s="242"/>
      <c r="D43" s="106"/>
      <c r="E43" s="106"/>
      <c r="F43" s="104"/>
      <c r="G43" s="99" t="s">
        <v>30</v>
      </c>
      <c r="H43" s="99"/>
      <c r="I43" s="99"/>
      <c r="J43" s="97"/>
      <c r="K43" s="98"/>
      <c r="L43" s="100"/>
      <c r="M43" s="102"/>
    </row>
    <row r="44" spans="1:17" x14ac:dyDescent="0.2">
      <c r="A44" s="109"/>
      <c r="B44" s="110"/>
      <c r="C44" s="111"/>
      <c r="D44" s="112"/>
      <c r="E44" s="112"/>
      <c r="F44" s="112"/>
      <c r="G44" s="112"/>
      <c r="H44" s="111"/>
      <c r="I44" s="99"/>
      <c r="J44" s="107"/>
      <c r="K44" s="108"/>
      <c r="L44" s="100"/>
      <c r="M44" s="102"/>
    </row>
    <row r="45" spans="1:17" x14ac:dyDescent="0.2">
      <c r="I45" s="111"/>
      <c r="J45" s="113"/>
      <c r="K45" s="111"/>
      <c r="L45" s="100"/>
      <c r="M45" s="102"/>
    </row>
    <row r="50" spans="1:12" x14ac:dyDescent="0.2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</row>
    <row r="52" spans="1:12" x14ac:dyDescent="0.2">
      <c r="A52" s="117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2" x14ac:dyDescent="0.2">
      <c r="A53" s="102"/>
      <c r="B53" s="102"/>
      <c r="C53" s="101"/>
      <c r="D53" s="102"/>
      <c r="E53" s="102"/>
      <c r="F53" s="102"/>
      <c r="G53" s="102"/>
      <c r="H53" s="102"/>
      <c r="I53" s="102"/>
      <c r="J53" s="102"/>
      <c r="K53" s="102"/>
    </row>
    <row r="54" spans="1:12" x14ac:dyDescent="0.2">
      <c r="A54" s="114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2" x14ac:dyDescent="0.2">
      <c r="A55" s="115"/>
      <c r="B55" s="102"/>
      <c r="C55" s="102"/>
      <c r="D55" s="102"/>
      <c r="E55" s="102"/>
      <c r="F55" s="102"/>
      <c r="G55" s="102"/>
      <c r="H55" s="102"/>
      <c r="I55" s="102"/>
      <c r="J55" s="102"/>
      <c r="K55" s="102"/>
    </row>
    <row r="56" spans="1:12" x14ac:dyDescent="0.2">
      <c r="A56" s="116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2" x14ac:dyDescent="0.2">
      <c r="A57" s="116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2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2" x14ac:dyDescent="0.2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</row>
    <row r="60" spans="1:12" x14ac:dyDescent="0.2">
      <c r="A60" s="244"/>
      <c r="B60" s="244"/>
      <c r="C60" s="244"/>
      <c r="D60" s="244"/>
      <c r="E60" s="244"/>
      <c r="F60" s="244"/>
      <c r="G60" s="117"/>
      <c r="H60" s="117"/>
      <c r="I60" s="117"/>
      <c r="J60" s="117"/>
      <c r="K60" s="117"/>
    </row>
    <row r="61" spans="1:12" ht="15.75" x14ac:dyDescent="0.25">
      <c r="A61" s="3"/>
      <c r="B61" s="3"/>
      <c r="C61" s="3"/>
      <c r="D61" s="3"/>
      <c r="E61" s="3"/>
      <c r="F61" s="37"/>
      <c r="G61" s="3"/>
      <c r="H61" s="37"/>
      <c r="I61" s="3"/>
      <c r="J61" s="37"/>
      <c r="K61" s="37"/>
    </row>
    <row r="62" spans="1:12" x14ac:dyDescent="0.2">
      <c r="A62" s="125"/>
      <c r="B62" s="126"/>
      <c r="C62" s="127"/>
      <c r="D62" s="245"/>
      <c r="E62" s="245"/>
      <c r="F62" s="245"/>
      <c r="G62" s="245"/>
      <c r="H62" s="245"/>
      <c r="I62" s="245"/>
      <c r="J62" s="245"/>
      <c r="K62" s="245"/>
    </row>
    <row r="63" spans="1:12" x14ac:dyDescent="0.2">
      <c r="A63" s="263"/>
      <c r="B63" s="246"/>
      <c r="C63" s="246"/>
      <c r="D63" s="119"/>
      <c r="E63" s="119"/>
      <c r="F63" s="119"/>
      <c r="G63" s="119"/>
      <c r="H63" s="247"/>
      <c r="I63" s="247"/>
      <c r="J63" s="247"/>
      <c r="K63" s="247"/>
      <c r="L63" s="33"/>
    </row>
    <row r="64" spans="1:12" x14ac:dyDescent="0.2">
      <c r="A64" s="7"/>
      <c r="B64" s="1"/>
      <c r="C64" s="1"/>
      <c r="D64" s="119"/>
      <c r="E64" s="119"/>
      <c r="F64" s="119"/>
      <c r="G64" s="119"/>
      <c r="H64" s="119"/>
      <c r="I64" s="8"/>
      <c r="J64" s="39"/>
      <c r="K64" s="39"/>
      <c r="L64" s="33"/>
    </row>
    <row r="65" spans="1:14" x14ac:dyDescent="0.2">
      <c r="A65" s="15"/>
      <c r="B65" s="16"/>
      <c r="C65" s="1"/>
      <c r="D65" s="1"/>
      <c r="E65" s="1"/>
      <c r="F65" s="39"/>
      <c r="G65" s="1"/>
      <c r="H65" s="38"/>
      <c r="I65" s="8"/>
      <c r="J65" s="39"/>
      <c r="K65" s="38"/>
      <c r="L65" s="33"/>
    </row>
    <row r="66" spans="1:14" x14ac:dyDescent="0.2">
      <c r="A66" s="15"/>
      <c r="B66" s="16"/>
      <c r="C66" s="1"/>
      <c r="D66" s="1"/>
      <c r="E66" s="1"/>
      <c r="F66" s="39"/>
      <c r="G66" s="1"/>
      <c r="H66" s="39"/>
      <c r="I66" s="1"/>
      <c r="J66" s="50"/>
      <c r="K66" s="39"/>
    </row>
    <row r="67" spans="1:14" x14ac:dyDescent="0.2">
      <c r="A67" s="15"/>
      <c r="B67" s="16"/>
      <c r="C67" s="1"/>
      <c r="D67" s="1"/>
      <c r="E67" s="1"/>
      <c r="F67" s="39"/>
      <c r="G67" s="1"/>
      <c r="H67" s="39"/>
      <c r="I67" s="1"/>
      <c r="J67" s="50"/>
      <c r="K67" s="39"/>
      <c r="L67" s="33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  <c r="M68" s="121"/>
      <c r="N68" s="121"/>
    </row>
    <row r="69" spans="1:14" x14ac:dyDescent="0.2">
      <c r="A69" s="127"/>
      <c r="B69" s="16"/>
      <c r="C69" s="1"/>
      <c r="D69" s="1"/>
      <c r="E69" s="1"/>
      <c r="F69" s="142"/>
      <c r="G69" s="33"/>
      <c r="H69" s="51"/>
      <c r="I69" s="145"/>
      <c r="J69" s="51"/>
      <c r="K69" s="51"/>
      <c r="M69" s="121"/>
      <c r="N69" s="121"/>
    </row>
    <row r="70" spans="1:14" x14ac:dyDescent="0.2">
      <c r="A70" s="138"/>
      <c r="B70" s="124"/>
      <c r="C70" s="124"/>
      <c r="D70" s="124"/>
      <c r="E70" s="138"/>
      <c r="F70" s="143"/>
      <c r="G70" s="138"/>
      <c r="H70" s="143"/>
      <c r="I70" s="2"/>
      <c r="J70" s="53"/>
      <c r="K70" s="39"/>
      <c r="L70" s="33"/>
      <c r="M70" s="121"/>
      <c r="N70" s="121"/>
    </row>
    <row r="71" spans="1:14" x14ac:dyDescent="0.2">
      <c r="A71" s="139"/>
      <c r="B71" s="148"/>
      <c r="C71" s="148"/>
      <c r="D71" s="141"/>
      <c r="E71" s="144"/>
      <c r="F71" s="146"/>
      <c r="G71" s="59"/>
      <c r="H71" s="59"/>
      <c r="I71" s="2"/>
      <c r="J71" s="59"/>
      <c r="K71" s="128"/>
      <c r="M71" s="121"/>
      <c r="N71" s="121"/>
    </row>
    <row r="72" spans="1:14" x14ac:dyDescent="0.2">
      <c r="A72" s="240"/>
      <c r="B72" s="240"/>
      <c r="C72" s="240"/>
      <c r="D72" s="141"/>
      <c r="E72" s="144"/>
      <c r="F72" s="146"/>
      <c r="G72" s="59"/>
      <c r="H72" s="59"/>
      <c r="I72" s="2"/>
      <c r="J72" s="59"/>
      <c r="K72" s="128"/>
      <c r="M72" s="121"/>
      <c r="N72" s="121"/>
    </row>
    <row r="73" spans="1:14" x14ac:dyDescent="0.2">
      <c r="A73" s="248"/>
      <c r="B73" s="248"/>
      <c r="C73" s="248"/>
      <c r="D73" s="127"/>
      <c r="E73" s="138"/>
      <c r="F73" s="146"/>
      <c r="G73" s="59"/>
      <c r="H73" s="59"/>
      <c r="I73" s="2"/>
      <c r="J73" s="59"/>
      <c r="K73" s="128"/>
      <c r="L73" s="33"/>
      <c r="M73" s="121"/>
      <c r="N73" s="121"/>
    </row>
    <row r="74" spans="1:14" x14ac:dyDescent="0.2">
      <c r="A74" s="127"/>
      <c r="B74" s="1"/>
      <c r="C74" s="1"/>
      <c r="D74" s="127"/>
      <c r="E74" s="2"/>
      <c r="F74" s="146"/>
      <c r="G74" s="59"/>
      <c r="H74" s="59"/>
      <c r="I74" s="2"/>
      <c r="J74" s="59"/>
      <c r="K74" s="59"/>
    </row>
    <row r="75" spans="1:14" ht="14.25" x14ac:dyDescent="0.2">
      <c r="A75" s="1"/>
      <c r="B75" s="1"/>
      <c r="C75" s="1"/>
      <c r="D75" s="140"/>
      <c r="E75" s="2"/>
      <c r="F75" s="146"/>
      <c r="G75" s="59"/>
      <c r="H75" s="59"/>
      <c r="I75" s="2"/>
      <c r="J75" s="59"/>
      <c r="K75" s="59"/>
    </row>
    <row r="76" spans="1:14" x14ac:dyDescent="0.2">
      <c r="A76" s="22"/>
      <c r="B76" s="22"/>
      <c r="C76" s="22"/>
      <c r="D76" s="22"/>
      <c r="E76" s="66"/>
      <c r="F76" s="66"/>
      <c r="G76" s="66"/>
      <c r="H76" s="66"/>
      <c r="I76" s="2"/>
      <c r="J76" s="59"/>
      <c r="K76" s="59"/>
    </row>
    <row r="77" spans="1:14" x14ac:dyDescent="0.2">
      <c r="A77" s="22"/>
      <c r="B77" s="22"/>
      <c r="C77" s="22"/>
      <c r="D77" s="22"/>
      <c r="E77" s="66"/>
      <c r="F77" s="66"/>
      <c r="G77" s="66"/>
      <c r="H77" s="66"/>
      <c r="I77" s="66"/>
      <c r="J77" s="54"/>
      <c r="K77" s="66"/>
      <c r="L77" s="33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66"/>
      <c r="J78" s="54"/>
      <c r="K78" s="54"/>
    </row>
    <row r="79" spans="1:14" x14ac:dyDescent="0.2">
      <c r="A79" s="1"/>
      <c r="B79" s="1"/>
      <c r="C79" s="1"/>
      <c r="D79" s="1"/>
      <c r="E79" s="1"/>
      <c r="F79" s="39"/>
      <c r="G79" s="129"/>
      <c r="H79" s="129"/>
      <c r="I79" s="68"/>
      <c r="J79" s="66"/>
      <c r="K79" s="147"/>
      <c r="L79" s="33"/>
    </row>
    <row r="80" spans="1:14" ht="15" x14ac:dyDescent="0.25">
      <c r="A80" s="137"/>
      <c r="B80" s="136"/>
      <c r="C80" s="136"/>
      <c r="D80" s="136"/>
      <c r="E80" s="136"/>
      <c r="F80" s="135"/>
      <c r="G80" s="28"/>
      <c r="H80" s="134"/>
      <c r="I80" s="133"/>
      <c r="J80" s="130"/>
      <c r="K80" s="129"/>
      <c r="L80" s="33"/>
    </row>
    <row r="81" spans="1:14" ht="15" x14ac:dyDescent="0.25">
      <c r="A81" s="89"/>
      <c r="B81" s="90"/>
      <c r="C81" s="90"/>
      <c r="D81" s="90"/>
      <c r="E81" s="90"/>
      <c r="F81" s="90"/>
      <c r="G81" s="91"/>
      <c r="H81" s="91"/>
      <c r="I81" s="132"/>
      <c r="J81" s="131"/>
      <c r="K81" s="39"/>
      <c r="L81" s="33"/>
    </row>
    <row r="82" spans="1:14" ht="15" x14ac:dyDescent="0.2">
      <c r="A82" s="94"/>
      <c r="B82" s="95"/>
      <c r="C82" s="95"/>
      <c r="D82" s="95"/>
      <c r="E82" s="95"/>
      <c r="F82" s="95"/>
      <c r="G82" s="96"/>
      <c r="H82" s="96"/>
      <c r="I82" s="92"/>
      <c r="J82" s="91"/>
      <c r="K82" s="91"/>
      <c r="L82" s="93"/>
      <c r="M82" s="93"/>
    </row>
    <row r="83" spans="1:14" ht="12.75" customHeight="1" x14ac:dyDescent="0.2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</row>
    <row r="84" spans="1:14" x14ac:dyDescent="0.2">
      <c r="A84" s="90"/>
      <c r="B84" s="90"/>
      <c r="C84" s="90"/>
      <c r="D84" s="90"/>
      <c r="E84" s="95"/>
      <c r="F84" s="95"/>
      <c r="G84" s="95"/>
      <c r="H84" s="95"/>
      <c r="I84" s="118"/>
      <c r="J84" s="118"/>
      <c r="K84" s="118"/>
      <c r="L84" s="118"/>
      <c r="M84" s="118"/>
    </row>
    <row r="85" spans="1:14" x14ac:dyDescent="0.2">
      <c r="A85" s="90"/>
      <c r="B85" s="90"/>
      <c r="C85" s="90"/>
      <c r="D85" s="90"/>
      <c r="E85" s="95"/>
      <c r="F85" s="95"/>
      <c r="G85" s="95"/>
      <c r="H85" s="95"/>
      <c r="I85" s="95"/>
      <c r="J85" s="99"/>
      <c r="K85" s="99"/>
      <c r="L85" s="93"/>
      <c r="M85" s="93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95"/>
      <c r="J86" s="99"/>
      <c r="K86" s="99"/>
      <c r="L86" s="100"/>
      <c r="M86" s="101"/>
    </row>
    <row r="87" spans="1:14" x14ac:dyDescent="0.2">
      <c r="A87" s="103"/>
      <c r="B87" s="103"/>
      <c r="C87" s="104"/>
      <c r="D87" s="105"/>
      <c r="E87" s="105"/>
      <c r="F87" s="105"/>
      <c r="G87" s="99"/>
      <c r="H87" s="99"/>
      <c r="I87" s="95"/>
      <c r="J87" s="97"/>
      <c r="K87" s="98"/>
      <c r="L87" s="100"/>
      <c r="M87" s="102"/>
    </row>
    <row r="88" spans="1:14" x14ac:dyDescent="0.2">
      <c r="A88" s="242"/>
      <c r="B88" s="242"/>
      <c r="C88" s="242"/>
      <c r="D88" s="106"/>
      <c r="E88" s="106"/>
      <c r="F88" s="104"/>
      <c r="G88" s="99"/>
      <c r="H88" s="99"/>
      <c r="I88" s="99"/>
      <c r="J88" s="97"/>
      <c r="K88" s="98"/>
      <c r="L88" s="100"/>
      <c r="M88" s="102"/>
    </row>
    <row r="89" spans="1:14" x14ac:dyDescent="0.2">
      <c r="A89" s="109"/>
      <c r="B89" s="110"/>
      <c r="C89" s="111"/>
      <c r="D89" s="112"/>
      <c r="E89" s="112"/>
      <c r="F89" s="112"/>
      <c r="G89" s="112"/>
      <c r="H89" s="111"/>
      <c r="I89" s="99"/>
      <c r="J89" s="107"/>
      <c r="K89" s="108"/>
      <c r="L89" s="100"/>
      <c r="M89" s="102"/>
    </row>
    <row r="90" spans="1:14" x14ac:dyDescent="0.2">
      <c r="I90" s="111"/>
      <c r="J90" s="113"/>
      <c r="K90" s="111"/>
      <c r="L90" s="100"/>
      <c r="M90" s="102"/>
    </row>
    <row r="92" spans="1:14" x14ac:dyDescent="0.2">
      <c r="A92" s="117"/>
      <c r="B92" s="117"/>
      <c r="C92" s="117"/>
      <c r="D92" s="117"/>
      <c r="E92" s="117"/>
      <c r="F92" s="117"/>
      <c r="G92" s="117"/>
      <c r="H92" s="117"/>
      <c r="I92" s="117"/>
      <c r="J92" s="117"/>
      <c r="K92" s="117"/>
    </row>
    <row r="93" spans="1:14" x14ac:dyDescent="0.2">
      <c r="A93" s="244"/>
      <c r="B93" s="244"/>
      <c r="C93" s="244"/>
      <c r="D93" s="244"/>
      <c r="E93" s="244"/>
      <c r="F93" s="244"/>
      <c r="G93" s="117"/>
      <c r="H93" s="117"/>
      <c r="I93" s="117"/>
      <c r="J93" s="117"/>
      <c r="K93" s="117"/>
    </row>
    <row r="94" spans="1:14" ht="15.75" x14ac:dyDescent="0.25">
      <c r="A94" s="3"/>
      <c r="B94" s="3"/>
      <c r="C94" s="3"/>
      <c r="D94" s="3"/>
      <c r="E94" s="3"/>
      <c r="F94" s="37"/>
      <c r="G94" s="3"/>
      <c r="H94" s="37"/>
      <c r="I94" s="3"/>
      <c r="J94" s="37"/>
      <c r="K94" s="37"/>
    </row>
    <row r="95" spans="1:14" x14ac:dyDescent="0.2">
      <c r="A95" s="126"/>
      <c r="B95" s="126"/>
      <c r="C95" s="127"/>
      <c r="D95" s="245"/>
      <c r="E95" s="245"/>
      <c r="F95" s="245"/>
      <c r="G95" s="245"/>
      <c r="H95" s="245"/>
      <c r="I95" s="245"/>
      <c r="J95" s="245"/>
      <c r="K95" s="245"/>
      <c r="L95" s="33"/>
    </row>
    <row r="96" spans="1:14" x14ac:dyDescent="0.2">
      <c r="A96" s="246"/>
      <c r="B96" s="246"/>
      <c r="C96" s="246"/>
      <c r="D96" s="119"/>
      <c r="E96" s="119"/>
      <c r="F96" s="119"/>
      <c r="G96" s="119"/>
      <c r="H96" s="247"/>
      <c r="I96" s="247"/>
      <c r="J96" s="247"/>
      <c r="K96" s="247"/>
      <c r="L96" s="33"/>
    </row>
    <row r="97" spans="1:14" x14ac:dyDescent="0.2">
      <c r="A97" s="1"/>
      <c r="B97" s="1"/>
      <c r="C97" s="1"/>
      <c r="D97" s="119"/>
      <c r="E97" s="119"/>
      <c r="F97" s="119"/>
      <c r="G97" s="119"/>
      <c r="H97" s="119"/>
      <c r="I97" s="8"/>
      <c r="J97" s="39"/>
      <c r="K97" s="39"/>
      <c r="L97" s="33"/>
    </row>
    <row r="98" spans="1:14" x14ac:dyDescent="0.2">
      <c r="A98" s="127"/>
      <c r="B98" s="16"/>
      <c r="C98" s="1"/>
      <c r="D98" s="1"/>
      <c r="E98" s="1"/>
      <c r="F98" s="243"/>
      <c r="G98" s="243"/>
      <c r="H98" s="38"/>
      <c r="I98" s="8"/>
      <c r="J98" s="39"/>
      <c r="K98" s="38"/>
      <c r="L98" s="33"/>
    </row>
    <row r="99" spans="1:14" x14ac:dyDescent="0.2">
      <c r="A99" s="127"/>
      <c r="B99" s="16"/>
      <c r="C99" s="1"/>
      <c r="D99" s="1"/>
      <c r="E99" s="1"/>
      <c r="F99" s="39"/>
      <c r="G99" s="1"/>
      <c r="H99" s="39"/>
      <c r="I99" s="1"/>
      <c r="J99" s="50"/>
      <c r="K99" s="39"/>
      <c r="L99" s="33"/>
    </row>
    <row r="100" spans="1:14" x14ac:dyDescent="0.2">
      <c r="A100" s="127"/>
      <c r="B100" s="16"/>
      <c r="C100" s="1"/>
      <c r="D100" s="1"/>
      <c r="E100" s="1"/>
      <c r="F100" s="39"/>
      <c r="G100" s="1"/>
      <c r="H100" s="39"/>
      <c r="I100" s="1"/>
      <c r="J100" s="50"/>
      <c r="K100" s="39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  <c r="M101" s="121"/>
      <c r="N101" s="121"/>
    </row>
    <row r="102" spans="1:14" x14ac:dyDescent="0.2">
      <c r="A102" s="127"/>
      <c r="B102" s="16"/>
      <c r="C102" s="1"/>
      <c r="D102" s="1"/>
      <c r="E102" s="1"/>
      <c r="F102" s="142"/>
      <c r="G102" s="33"/>
      <c r="H102" s="51"/>
      <c r="I102" s="145"/>
      <c r="J102" s="51"/>
      <c r="K102" s="51"/>
      <c r="L102" s="33"/>
      <c r="M102" s="121"/>
      <c r="N102" s="121"/>
    </row>
    <row r="103" spans="1:14" x14ac:dyDescent="0.2">
      <c r="A103" s="138"/>
      <c r="B103" s="124"/>
      <c r="C103" s="124"/>
      <c r="D103" s="124"/>
      <c r="E103" s="138"/>
      <c r="F103" s="143"/>
      <c r="G103" s="138"/>
      <c r="H103" s="143"/>
      <c r="I103" s="2"/>
      <c r="J103" s="53"/>
      <c r="K103" s="39"/>
      <c r="M103" s="121"/>
      <c r="N103" s="121"/>
    </row>
    <row r="104" spans="1:14" x14ac:dyDescent="0.2">
      <c r="A104" s="139"/>
      <c r="B104" s="148"/>
      <c r="C104" s="148"/>
      <c r="D104" s="141"/>
      <c r="E104" s="144"/>
      <c r="F104" s="146"/>
      <c r="G104" s="59"/>
      <c r="H104" s="59"/>
      <c r="I104" s="2"/>
      <c r="J104" s="59"/>
      <c r="K104" s="128"/>
      <c r="M104" s="121"/>
      <c r="N104" s="121"/>
    </row>
    <row r="105" spans="1:14" x14ac:dyDescent="0.2">
      <c r="A105" s="248"/>
      <c r="B105" s="248"/>
      <c r="C105" s="248"/>
      <c r="D105" s="127"/>
      <c r="E105" s="138"/>
      <c r="F105" s="146"/>
      <c r="G105" s="59"/>
      <c r="H105" s="59"/>
      <c r="I105" s="2"/>
      <c r="J105" s="59"/>
      <c r="K105" s="128"/>
      <c r="L105" s="33"/>
      <c r="M105" s="121"/>
      <c r="N105" s="121"/>
    </row>
    <row r="106" spans="1:14" x14ac:dyDescent="0.2">
      <c r="A106" s="127"/>
      <c r="B106" s="1"/>
      <c r="C106" s="1"/>
      <c r="D106" s="127"/>
      <c r="E106" s="2"/>
      <c r="F106" s="146"/>
      <c r="G106" s="59"/>
      <c r="H106" s="59"/>
      <c r="I106" s="2"/>
      <c r="J106" s="59"/>
      <c r="K106" s="59"/>
      <c r="L106" s="33"/>
    </row>
    <row r="107" spans="1:14" ht="14.25" x14ac:dyDescent="0.2">
      <c r="A107" s="1"/>
      <c r="B107" s="1"/>
      <c r="C107" s="1"/>
      <c r="D107" s="140"/>
      <c r="E107" s="2"/>
      <c r="F107" s="146"/>
      <c r="G107" s="59"/>
      <c r="H107" s="59"/>
      <c r="I107" s="2"/>
      <c r="J107" s="59"/>
      <c r="K107" s="59"/>
      <c r="L107" s="33"/>
    </row>
    <row r="108" spans="1:14" ht="14.25" x14ac:dyDescent="0.2">
      <c r="A108" s="240"/>
      <c r="B108" s="240"/>
      <c r="C108" s="240"/>
      <c r="D108" s="140"/>
      <c r="E108" s="2"/>
      <c r="F108" s="146"/>
      <c r="G108" s="59"/>
      <c r="H108" s="59"/>
      <c r="I108" s="2"/>
      <c r="J108" s="59"/>
      <c r="K108" s="59"/>
      <c r="L108" s="33"/>
    </row>
    <row r="109" spans="1:14" x14ac:dyDescent="0.2">
      <c r="A109" s="22"/>
      <c r="B109" s="22"/>
      <c r="C109" s="22"/>
      <c r="D109" s="22"/>
      <c r="E109" s="66"/>
      <c r="F109" s="66"/>
      <c r="G109" s="66"/>
      <c r="H109" s="66"/>
      <c r="I109" s="2"/>
      <c r="J109" s="59"/>
      <c r="K109" s="59"/>
      <c r="L109" s="33"/>
    </row>
    <row r="110" spans="1:14" x14ac:dyDescent="0.2">
      <c r="A110" s="22"/>
      <c r="B110" s="22"/>
      <c r="C110" s="22"/>
      <c r="D110" s="22"/>
      <c r="E110" s="66"/>
      <c r="F110" s="66"/>
      <c r="G110" s="66"/>
      <c r="H110" s="66"/>
      <c r="I110" s="66"/>
      <c r="J110" s="54"/>
      <c r="K110" s="66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66"/>
      <c r="J111" s="54"/>
      <c r="K111" s="54"/>
      <c r="L111" s="33"/>
    </row>
    <row r="112" spans="1:14" x14ac:dyDescent="0.2">
      <c r="A112" s="1"/>
      <c r="B112" s="1"/>
      <c r="C112" s="1"/>
      <c r="D112" s="1"/>
      <c r="E112" s="1"/>
      <c r="F112" s="39"/>
      <c r="G112" s="129"/>
      <c r="H112" s="129"/>
      <c r="I112" s="68"/>
      <c r="J112" s="66"/>
      <c r="K112" s="147"/>
      <c r="L112" s="33"/>
    </row>
    <row r="113" spans="1:14" ht="15" x14ac:dyDescent="0.25">
      <c r="A113" s="137"/>
      <c r="B113" s="136"/>
      <c r="C113" s="136"/>
      <c r="D113" s="27"/>
      <c r="E113" s="136"/>
      <c r="F113" s="135"/>
      <c r="G113" s="150"/>
      <c r="H113" s="134"/>
      <c r="I113" s="133"/>
      <c r="J113" s="130"/>
      <c r="K113" s="129"/>
      <c r="L113" s="33"/>
    </row>
    <row r="114" spans="1:14" ht="15" x14ac:dyDescent="0.25">
      <c r="A114" s="89"/>
      <c r="B114" s="90"/>
      <c r="C114" s="90"/>
      <c r="D114" s="90"/>
      <c r="E114" s="90"/>
      <c r="F114" s="90"/>
      <c r="G114" s="91"/>
      <c r="H114" s="91"/>
      <c r="I114" s="29"/>
      <c r="J114" s="131"/>
      <c r="K114" s="39"/>
    </row>
    <row r="115" spans="1:14" ht="15" x14ac:dyDescent="0.2">
      <c r="A115" s="94"/>
      <c r="B115" s="95"/>
      <c r="C115" s="95"/>
      <c r="D115" s="95"/>
      <c r="E115" s="95"/>
      <c r="F115" s="95"/>
      <c r="G115" s="96"/>
      <c r="H115" s="96"/>
      <c r="I115" s="92"/>
      <c r="J115" s="91"/>
      <c r="K115" s="91"/>
      <c r="L115" s="93"/>
      <c r="M115" s="93"/>
    </row>
    <row r="116" spans="1:14" ht="12.75" customHeight="1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</row>
    <row r="117" spans="1:14" x14ac:dyDescent="0.2">
      <c r="A117" s="90"/>
      <c r="B117" s="90"/>
      <c r="C117" s="90"/>
      <c r="D117" s="90"/>
      <c r="E117" s="95"/>
      <c r="F117" s="95"/>
      <c r="G117" s="95"/>
      <c r="H117" s="95"/>
      <c r="I117" s="118"/>
      <c r="J117" s="118"/>
      <c r="K117" s="118"/>
      <c r="L117" s="118"/>
      <c r="M117" s="118"/>
    </row>
    <row r="118" spans="1:14" x14ac:dyDescent="0.2">
      <c r="A118" s="90"/>
      <c r="B118" s="90"/>
      <c r="C118" s="90"/>
      <c r="D118" s="90"/>
      <c r="E118" s="95"/>
      <c r="F118" s="95"/>
      <c r="G118" s="95"/>
      <c r="H118" s="95"/>
      <c r="I118" s="95"/>
      <c r="J118" s="99"/>
      <c r="K118" s="99"/>
      <c r="L118" s="93"/>
      <c r="M118" s="93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95"/>
      <c r="J119" s="99"/>
      <c r="K119" s="99"/>
      <c r="L119" s="100"/>
      <c r="M119" s="101"/>
    </row>
    <row r="120" spans="1:14" x14ac:dyDescent="0.2">
      <c r="A120" s="103"/>
      <c r="B120" s="103"/>
      <c r="C120" s="104"/>
      <c r="D120" s="105"/>
      <c r="E120" s="105"/>
      <c r="F120" s="105"/>
      <c r="G120" s="99"/>
      <c r="H120" s="99"/>
      <c r="I120" s="95"/>
      <c r="J120" s="97"/>
      <c r="K120" s="98"/>
      <c r="L120" s="100"/>
      <c r="M120" s="102"/>
    </row>
    <row r="121" spans="1:14" x14ac:dyDescent="0.2">
      <c r="A121" s="242"/>
      <c r="B121" s="242"/>
      <c r="C121" s="242"/>
      <c r="D121" s="106"/>
      <c r="E121" s="106"/>
      <c r="F121" s="104"/>
      <c r="G121" s="99"/>
      <c r="H121" s="99"/>
      <c r="I121" s="99"/>
      <c r="J121" s="97"/>
      <c r="K121" s="98"/>
      <c r="L121" s="100"/>
      <c r="M121" s="102"/>
    </row>
    <row r="122" spans="1:14" x14ac:dyDescent="0.2">
      <c r="A122" s="109"/>
      <c r="B122" s="110"/>
      <c r="C122" s="111"/>
      <c r="D122" s="112"/>
      <c r="E122" s="112"/>
      <c r="F122" s="112"/>
      <c r="G122" s="112"/>
      <c r="H122" s="111"/>
      <c r="I122" s="99"/>
      <c r="J122" s="107"/>
      <c r="K122" s="108"/>
      <c r="L122" s="100"/>
      <c r="M122" s="102"/>
    </row>
    <row r="123" spans="1:14" x14ac:dyDescent="0.2">
      <c r="I123" s="111"/>
      <c r="J123" s="113"/>
      <c r="K123" s="111"/>
      <c r="L123" s="100"/>
      <c r="M123" s="102"/>
    </row>
  </sheetData>
  <mergeCells count="35">
    <mergeCell ref="A38:N38"/>
    <mergeCell ref="A30:C30"/>
    <mergeCell ref="A27:C27"/>
    <mergeCell ref="A22:C22"/>
    <mergeCell ref="A23:C23"/>
    <mergeCell ref="A25:C25"/>
    <mergeCell ref="A29:C29"/>
    <mergeCell ref="A28:C28"/>
    <mergeCell ref="A11:F11"/>
    <mergeCell ref="D13:G13"/>
    <mergeCell ref="H13:K13"/>
    <mergeCell ref="A14:D14"/>
    <mergeCell ref="E16:G16"/>
    <mergeCell ref="E14:K14"/>
    <mergeCell ref="A116:N116"/>
    <mergeCell ref="F98:G98"/>
    <mergeCell ref="A121:C121"/>
    <mergeCell ref="A93:F93"/>
    <mergeCell ref="D95:G95"/>
    <mergeCell ref="H95:K95"/>
    <mergeCell ref="A96:C96"/>
    <mergeCell ref="H96:K96"/>
    <mergeCell ref="A83:N83"/>
    <mergeCell ref="A88:C88"/>
    <mergeCell ref="A105:C105"/>
    <mergeCell ref="A108:C108"/>
    <mergeCell ref="A39:C39"/>
    <mergeCell ref="A43:C43"/>
    <mergeCell ref="A60:F60"/>
    <mergeCell ref="D62:G62"/>
    <mergeCell ref="H62:K62"/>
    <mergeCell ref="A63:C63"/>
    <mergeCell ref="H63:K63"/>
    <mergeCell ref="A72:C72"/>
    <mergeCell ref="A73:C73"/>
  </mergeCells>
  <pageMargins left="0.74803149606299213" right="0.74803149606299213" top="0.98425196850393704" bottom="0.98425196850393704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workbookViewId="0">
      <selection activeCell="E9" sqref="E9"/>
    </sheetView>
  </sheetViews>
  <sheetFormatPr defaultRowHeight="12.75" x14ac:dyDescent="0.2"/>
  <cols>
    <col min="1" max="1" width="17.85546875" customWidth="1"/>
    <col min="2" max="2" width="15.42578125" customWidth="1"/>
    <col min="3" max="3" width="13" customWidth="1"/>
    <col min="4" max="4" width="6.85546875" customWidth="1"/>
    <col min="5" max="5" width="10.42578125" customWidth="1"/>
    <col min="6" max="6" width="11.5703125" style="43" customWidth="1"/>
    <col min="7" max="7" width="14.5703125" customWidth="1"/>
    <col min="8" max="8" width="14" style="43" customWidth="1"/>
    <col min="9" max="9" width="5.85546875" customWidth="1"/>
    <col min="10" max="10" width="15.28515625" style="43" customWidth="1"/>
    <col min="11" max="11" width="14.85546875" style="43" customWidth="1"/>
  </cols>
  <sheetData>
    <row r="1" spans="1:16" x14ac:dyDescent="0.2">
      <c r="A1" s="101" t="s">
        <v>161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6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6" ht="11.25" customHeight="1" x14ac:dyDescent="0.2">
      <c r="A3" s="117" t="s">
        <v>35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ht="14.45" customHeight="1" x14ac:dyDescent="0.2">
      <c r="A4" s="102"/>
      <c r="B4" s="101" t="s">
        <v>156</v>
      </c>
      <c r="C4" s="182"/>
      <c r="D4" s="182"/>
      <c r="E4" s="182"/>
      <c r="F4" s="182"/>
      <c r="G4" s="182"/>
      <c r="H4" s="182"/>
      <c r="I4" s="101"/>
      <c r="J4" s="101"/>
      <c r="K4" s="101"/>
    </row>
    <row r="5" spans="1:16" ht="11.25" customHeight="1" x14ac:dyDescent="0.2">
      <c r="A5" s="11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P5" s="33"/>
    </row>
    <row r="6" spans="1:16" ht="11.25" customHeight="1" x14ac:dyDescent="0.2">
      <c r="A6" s="115"/>
      <c r="B6" s="102"/>
      <c r="C6" s="102"/>
      <c r="D6" s="102"/>
      <c r="E6" s="102"/>
      <c r="F6" s="102"/>
      <c r="G6" s="102"/>
      <c r="H6" s="102"/>
      <c r="I6" s="102"/>
      <c r="J6" s="102"/>
      <c r="K6" s="102"/>
      <c r="P6" s="33"/>
    </row>
    <row r="7" spans="1:16" ht="11.25" customHeight="1" x14ac:dyDescent="0.2">
      <c r="A7" s="116" t="s">
        <v>32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6" x14ac:dyDescent="0.2">
      <c r="A8" s="116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6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6" x14ac:dyDescent="0.2">
      <c r="A10" s="117" t="s">
        <v>34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6" x14ac:dyDescent="0.2">
      <c r="A11" s="244" t="s">
        <v>36</v>
      </c>
      <c r="B11" s="244"/>
      <c r="C11" s="244"/>
      <c r="D11" s="244"/>
      <c r="E11" s="244"/>
      <c r="F11" s="244"/>
      <c r="G11" s="117"/>
      <c r="H11" s="117"/>
      <c r="I11" s="117"/>
      <c r="J11" s="117"/>
      <c r="K11" s="117"/>
    </row>
    <row r="12" spans="1:16" ht="16.5" thickBot="1" x14ac:dyDescent="0.3">
      <c r="A12" s="3"/>
      <c r="B12" s="3"/>
      <c r="C12" s="3"/>
      <c r="D12" s="3"/>
      <c r="E12" s="3"/>
      <c r="F12" s="37"/>
      <c r="G12" s="3"/>
      <c r="H12" s="37"/>
      <c r="I12" s="3"/>
      <c r="J12" s="37"/>
      <c r="K12" s="37"/>
    </row>
    <row r="13" spans="1:16" x14ac:dyDescent="0.2">
      <c r="A13" s="4" t="s">
        <v>18</v>
      </c>
      <c r="B13" s="5"/>
      <c r="C13" s="6"/>
      <c r="D13" s="249" t="s">
        <v>99</v>
      </c>
      <c r="E13" s="249"/>
      <c r="F13" s="249"/>
      <c r="G13" s="249"/>
      <c r="H13" s="249" t="s">
        <v>148</v>
      </c>
      <c r="I13" s="249"/>
      <c r="J13" s="249"/>
      <c r="K13" s="250"/>
    </row>
    <row r="14" spans="1:16" x14ac:dyDescent="0.2">
      <c r="A14" s="263" t="s">
        <v>37</v>
      </c>
      <c r="B14" s="246"/>
      <c r="C14" s="246"/>
      <c r="D14" s="246"/>
      <c r="E14" s="255" t="s">
        <v>132</v>
      </c>
      <c r="F14" s="281"/>
      <c r="G14" s="281"/>
      <c r="H14" s="281"/>
      <c r="I14" s="281"/>
      <c r="J14" s="281"/>
      <c r="K14" s="282"/>
    </row>
    <row r="15" spans="1:16" ht="13.5" thickBot="1" x14ac:dyDescent="0.25">
      <c r="A15" s="7"/>
      <c r="B15" s="1"/>
      <c r="C15" s="1"/>
      <c r="D15" s="119"/>
      <c r="E15" s="246"/>
      <c r="F15" s="246"/>
      <c r="G15" s="246"/>
      <c r="H15" s="119"/>
      <c r="I15" s="8"/>
      <c r="J15" s="39"/>
      <c r="K15" s="48"/>
    </row>
    <row r="16" spans="1:16" x14ac:dyDescent="0.2">
      <c r="A16" s="9" t="s">
        <v>1</v>
      </c>
      <c r="B16" s="10">
        <v>3593</v>
      </c>
      <c r="C16" s="1" t="s">
        <v>2</v>
      </c>
      <c r="D16" s="1"/>
      <c r="E16" s="246" t="s">
        <v>98</v>
      </c>
      <c r="F16" s="246"/>
      <c r="G16" s="246"/>
      <c r="H16" s="38"/>
      <c r="I16" s="8"/>
      <c r="J16" s="39"/>
      <c r="K16" s="49"/>
    </row>
    <row r="17" spans="1:17" x14ac:dyDescent="0.2">
      <c r="A17" s="11" t="s">
        <v>3</v>
      </c>
      <c r="B17" s="12">
        <v>6.6</v>
      </c>
      <c r="C17" s="1" t="s">
        <v>2</v>
      </c>
      <c r="D17" s="1"/>
      <c r="E17" s="255"/>
      <c r="F17" s="255"/>
      <c r="G17" s="255"/>
      <c r="H17" s="255"/>
      <c r="I17" s="160"/>
      <c r="J17" s="160"/>
      <c r="K17" s="48"/>
    </row>
    <row r="18" spans="1:17" x14ac:dyDescent="0.2">
      <c r="A18" s="11" t="s">
        <v>4</v>
      </c>
      <c r="B18" s="12">
        <f>B16*B17</f>
        <v>23713.8</v>
      </c>
      <c r="C18" s="1" t="s">
        <v>5</v>
      </c>
      <c r="D18" s="1"/>
      <c r="E18" s="1"/>
      <c r="F18" s="39"/>
      <c r="G18" s="1"/>
      <c r="H18" s="39"/>
      <c r="I18" s="1"/>
      <c r="J18" s="50"/>
      <c r="K18" s="48"/>
    </row>
    <row r="19" spans="1:17" ht="15" thickBot="1" x14ac:dyDescent="0.25">
      <c r="A19" s="13" t="s">
        <v>6</v>
      </c>
      <c r="B19" s="14"/>
      <c r="C19" s="1" t="s">
        <v>24</v>
      </c>
      <c r="D19" s="1"/>
      <c r="E19" s="1"/>
      <c r="F19" s="39"/>
      <c r="G19" s="1"/>
      <c r="H19" s="39"/>
      <c r="I19" s="1"/>
      <c r="J19" s="50"/>
      <c r="K19" s="48"/>
      <c r="M19" s="121"/>
      <c r="N19" s="121"/>
      <c r="O19" s="121"/>
    </row>
    <row r="20" spans="1:17" ht="13.5" thickBot="1" x14ac:dyDescent="0.25">
      <c r="A20" s="15"/>
      <c r="B20" s="16"/>
      <c r="C20" s="1"/>
      <c r="D20" s="1"/>
      <c r="E20" s="1"/>
      <c r="F20" s="44" t="s">
        <v>20</v>
      </c>
      <c r="G20" s="33"/>
      <c r="H20" s="40" t="s">
        <v>21</v>
      </c>
      <c r="I20" s="34" t="s">
        <v>0</v>
      </c>
      <c r="J20" s="51"/>
      <c r="K20" s="52"/>
      <c r="M20" s="121"/>
      <c r="N20" s="121"/>
      <c r="O20" s="121"/>
    </row>
    <row r="21" spans="1:17" ht="13.5" thickBot="1" x14ac:dyDescent="0.25">
      <c r="A21" s="30" t="s">
        <v>7</v>
      </c>
      <c r="B21" s="31"/>
      <c r="C21" s="31"/>
      <c r="D21" s="31" t="s">
        <v>8</v>
      </c>
      <c r="E21" s="32" t="s">
        <v>9</v>
      </c>
      <c r="F21" s="45" t="s">
        <v>10</v>
      </c>
      <c r="G21" s="32" t="s">
        <v>11</v>
      </c>
      <c r="H21" s="41" t="s">
        <v>10</v>
      </c>
      <c r="I21" s="2"/>
      <c r="J21" s="53"/>
      <c r="K21" s="48"/>
      <c r="M21" s="121"/>
      <c r="N21" s="121"/>
      <c r="O21" s="121"/>
    </row>
    <row r="22" spans="1:17" ht="14.25" customHeight="1" x14ac:dyDescent="0.2">
      <c r="A22" s="265" t="s">
        <v>41</v>
      </c>
      <c r="B22" s="266"/>
      <c r="C22" s="267"/>
      <c r="D22" s="82" t="s">
        <v>2</v>
      </c>
      <c r="E22" s="83" t="s">
        <v>16</v>
      </c>
      <c r="F22" s="74"/>
      <c r="G22" s="57">
        <v>13.4</v>
      </c>
      <c r="H22" s="58">
        <f t="shared" ref="H22:H32" si="0">F22*G22</f>
        <v>0</v>
      </c>
      <c r="I22" s="2"/>
      <c r="J22" s="59"/>
      <c r="K22" s="60"/>
      <c r="M22" s="121"/>
      <c r="N22" s="121"/>
      <c r="O22" s="121"/>
    </row>
    <row r="23" spans="1:17" ht="14.25" x14ac:dyDescent="0.2">
      <c r="A23" s="260" t="s">
        <v>19</v>
      </c>
      <c r="B23" s="261"/>
      <c r="C23" s="262"/>
      <c r="D23" s="78" t="s">
        <v>22</v>
      </c>
      <c r="E23" s="36"/>
      <c r="F23" s="75"/>
      <c r="G23" s="123">
        <f>B18+B19</f>
        <v>23713.8</v>
      </c>
      <c r="H23" s="58">
        <f t="shared" si="0"/>
        <v>0</v>
      </c>
      <c r="I23" s="2"/>
      <c r="J23" s="59"/>
      <c r="K23" s="60"/>
      <c r="M23" s="121"/>
      <c r="N23" s="145"/>
      <c r="O23" s="145"/>
    </row>
    <row r="24" spans="1:17" ht="14.25" x14ac:dyDescent="0.2">
      <c r="A24" s="166" t="s">
        <v>12</v>
      </c>
      <c r="B24" s="18"/>
      <c r="C24" s="19"/>
      <c r="D24" s="164" t="s">
        <v>22</v>
      </c>
      <c r="E24" s="62" t="s">
        <v>25</v>
      </c>
      <c r="F24" s="76"/>
      <c r="G24" s="58">
        <f>B18+B19</f>
        <v>23713.8</v>
      </c>
      <c r="H24" s="58">
        <f t="shared" si="0"/>
        <v>0</v>
      </c>
      <c r="I24" s="2"/>
      <c r="J24" s="59"/>
      <c r="K24" s="63"/>
      <c r="N24" s="33"/>
    </row>
    <row r="25" spans="1:17" ht="24.75" customHeight="1" x14ac:dyDescent="0.2">
      <c r="A25" s="256" t="s">
        <v>92</v>
      </c>
      <c r="B25" s="257"/>
      <c r="C25" s="258"/>
      <c r="D25" s="154" t="s">
        <v>42</v>
      </c>
      <c r="E25" s="151" t="s">
        <v>16</v>
      </c>
      <c r="F25" s="152"/>
      <c r="G25" s="58">
        <v>52</v>
      </c>
      <c r="H25" s="153">
        <f t="shared" si="0"/>
        <v>0</v>
      </c>
      <c r="I25" s="2"/>
      <c r="J25" s="59"/>
      <c r="K25" s="63"/>
    </row>
    <row r="26" spans="1:17" ht="14.25" customHeight="1" x14ac:dyDescent="0.2">
      <c r="A26" s="149" t="s">
        <v>124</v>
      </c>
      <c r="B26" s="35"/>
      <c r="C26" s="35"/>
      <c r="D26" s="79" t="s">
        <v>23</v>
      </c>
      <c r="E26" s="64" t="s">
        <v>16</v>
      </c>
      <c r="F26" s="77"/>
      <c r="G26" s="65">
        <f>B18+B19</f>
        <v>23713.8</v>
      </c>
      <c r="H26" s="165">
        <f t="shared" si="0"/>
        <v>0</v>
      </c>
      <c r="I26" s="2"/>
      <c r="J26" s="59"/>
      <c r="K26" s="63"/>
    </row>
    <row r="27" spans="1:17" ht="14.25" customHeight="1" x14ac:dyDescent="0.2">
      <c r="A27" s="251" t="s">
        <v>125</v>
      </c>
      <c r="B27" s="252"/>
      <c r="C27" s="254"/>
      <c r="D27" s="79" t="s">
        <v>23</v>
      </c>
      <c r="E27" s="64" t="s">
        <v>16</v>
      </c>
      <c r="F27" s="80"/>
      <c r="G27" s="157">
        <f>B18</f>
        <v>23713.8</v>
      </c>
      <c r="H27" s="157">
        <f t="shared" si="0"/>
        <v>0</v>
      </c>
      <c r="I27" s="87"/>
      <c r="J27" s="59"/>
      <c r="K27" s="63"/>
    </row>
    <row r="28" spans="1:17" ht="14.25" customHeight="1" x14ac:dyDescent="0.2">
      <c r="A28" s="251" t="s">
        <v>128</v>
      </c>
      <c r="B28" s="252"/>
      <c r="C28" s="253"/>
      <c r="D28" s="79" t="s">
        <v>23</v>
      </c>
      <c r="E28" s="156"/>
      <c r="F28" s="80"/>
      <c r="G28" s="155">
        <v>8797.7999999999993</v>
      </c>
      <c r="H28" s="157">
        <f>F28*G28</f>
        <v>0</v>
      </c>
      <c r="I28" s="87"/>
      <c r="J28" s="59"/>
      <c r="K28" s="63"/>
    </row>
    <row r="29" spans="1:17" ht="14.25" customHeight="1" x14ac:dyDescent="0.2">
      <c r="A29" s="251" t="s">
        <v>120</v>
      </c>
      <c r="B29" s="252"/>
      <c r="C29" s="253"/>
      <c r="D29" s="159" t="s">
        <v>121</v>
      </c>
      <c r="E29" s="168"/>
      <c r="F29" s="80"/>
      <c r="G29" s="155">
        <v>640</v>
      </c>
      <c r="H29" s="157">
        <f>F29*G29</f>
        <v>0</v>
      </c>
      <c r="I29" s="87"/>
      <c r="J29" s="59"/>
      <c r="K29" s="63"/>
    </row>
    <row r="30" spans="1:17" ht="14.25" customHeight="1" x14ac:dyDescent="0.2">
      <c r="A30" s="251" t="s">
        <v>122</v>
      </c>
      <c r="B30" s="252"/>
      <c r="C30" s="253"/>
      <c r="D30" s="159" t="s">
        <v>2</v>
      </c>
      <c r="E30" s="171"/>
      <c r="F30" s="80"/>
      <c r="G30" s="155">
        <v>3000</v>
      </c>
      <c r="H30" s="157">
        <f>F30*G30</f>
        <v>0</v>
      </c>
      <c r="I30" s="87"/>
      <c r="J30" s="59"/>
      <c r="K30" s="63"/>
    </row>
    <row r="31" spans="1:17" ht="14.25" customHeight="1" x14ac:dyDescent="0.2">
      <c r="A31" s="251" t="s">
        <v>123</v>
      </c>
      <c r="B31" s="252"/>
      <c r="C31" s="253"/>
      <c r="D31" s="159" t="s">
        <v>2</v>
      </c>
      <c r="E31" s="171"/>
      <c r="F31" s="80"/>
      <c r="G31" s="155">
        <f>B16</f>
        <v>3593</v>
      </c>
      <c r="H31" s="157">
        <f>F31*G31</f>
        <v>0</v>
      </c>
      <c r="I31" s="87"/>
      <c r="J31" s="59"/>
      <c r="K31" s="63"/>
    </row>
    <row r="32" spans="1:17" ht="14.25" customHeight="1" x14ac:dyDescent="0.2">
      <c r="A32" s="251" t="s">
        <v>43</v>
      </c>
      <c r="B32" s="252"/>
      <c r="C32" s="253"/>
      <c r="D32" s="159" t="s">
        <v>2</v>
      </c>
      <c r="E32" s="156"/>
      <c r="F32" s="80"/>
      <c r="G32" s="155">
        <f>B16+2*B17</f>
        <v>3606.2</v>
      </c>
      <c r="H32" s="157">
        <f t="shared" si="0"/>
        <v>0</v>
      </c>
      <c r="I32" s="87"/>
      <c r="J32" s="59"/>
      <c r="K32" s="63"/>
      <c r="Q32" s="33"/>
    </row>
    <row r="33" spans="1:17" ht="13.5" thickBot="1" x14ac:dyDescent="0.25">
      <c r="A33" s="122"/>
      <c r="B33" s="84"/>
      <c r="C33" s="84"/>
      <c r="D33" s="84"/>
      <c r="E33" s="85"/>
      <c r="F33" s="85"/>
      <c r="G33" s="86" t="s">
        <v>13</v>
      </c>
      <c r="H33" s="88">
        <f>SUM(H22:H32)</f>
        <v>0</v>
      </c>
      <c r="I33" s="87"/>
      <c r="J33" s="59"/>
      <c r="K33" s="63"/>
      <c r="L33" s="158"/>
      <c r="Q33" s="33"/>
    </row>
    <row r="34" spans="1:17" x14ac:dyDescent="0.2">
      <c r="A34" s="21"/>
      <c r="B34" s="22"/>
      <c r="C34" s="22"/>
      <c r="D34" s="22"/>
      <c r="E34" s="66"/>
      <c r="F34" s="66"/>
      <c r="G34" s="66"/>
      <c r="H34" s="66"/>
      <c r="I34" s="66"/>
      <c r="J34" s="54"/>
      <c r="K34" s="67"/>
    </row>
    <row r="35" spans="1:17" ht="13.5" thickBot="1" x14ac:dyDescent="0.25">
      <c r="A35" s="21"/>
      <c r="B35" s="22"/>
      <c r="C35" s="22"/>
      <c r="D35" s="22"/>
      <c r="E35" s="66"/>
      <c r="F35" s="66"/>
      <c r="G35" s="66"/>
      <c r="H35" s="66" t="s">
        <v>15</v>
      </c>
      <c r="I35" s="66"/>
      <c r="J35" s="54" t="s">
        <v>17</v>
      </c>
      <c r="K35" s="55" t="s">
        <v>14</v>
      </c>
    </row>
    <row r="36" spans="1:17" ht="13.5" thickBot="1" x14ac:dyDescent="0.25">
      <c r="A36" s="23"/>
      <c r="B36" s="24"/>
      <c r="C36" s="24"/>
      <c r="D36" s="24"/>
      <c r="E36" s="24"/>
      <c r="F36" s="46"/>
      <c r="G36" s="25"/>
      <c r="H36" s="25"/>
      <c r="I36" s="68" t="s">
        <v>10</v>
      </c>
      <c r="J36" s="69">
        <f>H33*0.2</f>
        <v>0</v>
      </c>
      <c r="K36" s="70">
        <f>H33*1.2</f>
        <v>0</v>
      </c>
      <c r="Q36" s="33"/>
    </row>
    <row r="37" spans="1:17" ht="15.75" thickBot="1" x14ac:dyDescent="0.3">
      <c r="A37" s="26"/>
      <c r="B37" s="27"/>
      <c r="C37" s="27"/>
      <c r="D37" s="27"/>
      <c r="E37" s="27"/>
      <c r="F37" s="47"/>
      <c r="G37" s="28"/>
      <c r="H37" s="42"/>
      <c r="I37" s="120"/>
      <c r="J37" s="71"/>
      <c r="K37" s="72"/>
      <c r="Q37" s="33"/>
    </row>
    <row r="38" spans="1:17" ht="15.75" thickBot="1" x14ac:dyDescent="0.3">
      <c r="A38" s="89" t="s">
        <v>26</v>
      </c>
      <c r="B38" s="90"/>
      <c r="C38" s="90"/>
      <c r="D38" s="90"/>
      <c r="E38" s="90"/>
      <c r="F38" s="90"/>
      <c r="G38" s="91"/>
      <c r="H38" s="91"/>
      <c r="I38" s="29"/>
      <c r="J38" s="56"/>
      <c r="K38" s="73"/>
    </row>
    <row r="39" spans="1:17" ht="15" x14ac:dyDescent="0.2">
      <c r="A39" s="94" t="s">
        <v>27</v>
      </c>
      <c r="B39" s="95"/>
      <c r="C39" s="95"/>
      <c r="D39" s="95"/>
      <c r="E39" s="95"/>
      <c r="F39" s="95"/>
      <c r="G39" s="96"/>
      <c r="H39" s="96"/>
      <c r="I39" s="92"/>
      <c r="J39" s="91"/>
      <c r="K39" s="91"/>
      <c r="L39" s="93"/>
      <c r="M39" s="93"/>
    </row>
    <row r="40" spans="1:17" ht="12.75" customHeight="1" x14ac:dyDescent="0.2">
      <c r="A40" s="241" t="s">
        <v>79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</row>
    <row r="41" spans="1:17" ht="12.75" customHeight="1" x14ac:dyDescent="0.2">
      <c r="A41" s="264" t="s">
        <v>71</v>
      </c>
      <c r="B41" s="264"/>
      <c r="C41" s="264"/>
      <c r="D41" s="90"/>
      <c r="E41" s="95"/>
      <c r="F41" s="95"/>
      <c r="G41" s="95"/>
      <c r="H41" s="95"/>
      <c r="I41" s="118"/>
      <c r="J41" s="118"/>
      <c r="K41" s="118"/>
      <c r="L41" s="118"/>
      <c r="M41" s="118"/>
    </row>
    <row r="42" spans="1:17" x14ac:dyDescent="0.2">
      <c r="A42" s="90"/>
      <c r="B42" s="90"/>
      <c r="C42" s="90"/>
      <c r="D42" s="90"/>
      <c r="E42" s="95"/>
      <c r="F42" s="95"/>
      <c r="G42" s="95"/>
      <c r="H42" s="95"/>
      <c r="I42" s="95"/>
      <c r="J42" s="99"/>
      <c r="K42" s="99"/>
      <c r="L42" s="93"/>
      <c r="M42" s="93"/>
    </row>
    <row r="43" spans="1:17" x14ac:dyDescent="0.2">
      <c r="A43" s="90"/>
      <c r="B43" s="90"/>
      <c r="C43" s="90"/>
      <c r="D43" s="90"/>
      <c r="E43" s="95"/>
      <c r="F43" s="95"/>
      <c r="G43" s="95"/>
      <c r="H43" s="95"/>
      <c r="I43" s="95"/>
      <c r="J43" s="99"/>
      <c r="K43" s="99"/>
      <c r="L43" s="100"/>
      <c r="M43" s="101"/>
    </row>
    <row r="44" spans="1:17" x14ac:dyDescent="0.2">
      <c r="A44" s="103"/>
      <c r="B44" s="103"/>
      <c r="C44" s="104"/>
      <c r="D44" s="105"/>
      <c r="E44" s="105"/>
      <c r="F44" s="105"/>
      <c r="G44" s="99" t="s">
        <v>28</v>
      </c>
      <c r="H44" s="99"/>
      <c r="I44" s="95"/>
      <c r="J44" s="97"/>
      <c r="K44" s="98"/>
      <c r="L44" s="100"/>
      <c r="M44" s="102"/>
    </row>
    <row r="45" spans="1:17" x14ac:dyDescent="0.2">
      <c r="A45" s="242" t="s">
        <v>29</v>
      </c>
      <c r="B45" s="242"/>
      <c r="C45" s="242"/>
      <c r="D45" s="106"/>
      <c r="E45" s="106"/>
      <c r="F45" s="104"/>
      <c r="G45" s="99" t="s">
        <v>30</v>
      </c>
      <c r="H45" s="99"/>
      <c r="I45" s="99"/>
      <c r="J45" s="97"/>
      <c r="K45" s="98"/>
      <c r="L45" s="100"/>
      <c r="M45" s="102"/>
    </row>
    <row r="46" spans="1:17" x14ac:dyDescent="0.2">
      <c r="A46" s="109"/>
      <c r="B46" s="110"/>
      <c r="C46" s="111"/>
      <c r="D46" s="112"/>
      <c r="E46" s="112"/>
      <c r="F46" s="112"/>
      <c r="G46" s="112"/>
      <c r="H46" s="111"/>
      <c r="I46" s="99"/>
      <c r="J46" s="107"/>
      <c r="K46" s="108"/>
      <c r="L46" s="100"/>
      <c r="M46" s="102"/>
    </row>
    <row r="47" spans="1:17" x14ac:dyDescent="0.2">
      <c r="I47" s="111"/>
      <c r="J47" s="113"/>
      <c r="K47" s="111"/>
      <c r="L47" s="100"/>
      <c r="M47" s="102"/>
    </row>
    <row r="52" spans="1:11" x14ac:dyDescent="0.2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11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</row>
    <row r="54" spans="1:11" x14ac:dyDescent="0.2">
      <c r="A54" s="117"/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1" x14ac:dyDescent="0.2">
      <c r="A55" s="102"/>
      <c r="B55" s="102"/>
      <c r="C55" s="101"/>
      <c r="D55" s="102"/>
      <c r="E55" s="102"/>
      <c r="F55" s="102"/>
      <c r="G55" s="102"/>
      <c r="H55" s="102"/>
      <c r="I55" s="102"/>
      <c r="J55" s="102"/>
      <c r="K55" s="102"/>
    </row>
    <row r="56" spans="1:11" x14ac:dyDescent="0.2">
      <c r="A56" s="114"/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1" x14ac:dyDescent="0.2">
      <c r="A57" s="115"/>
      <c r="B57" s="102"/>
      <c r="C57" s="102"/>
      <c r="D57" s="102"/>
      <c r="E57" s="102"/>
      <c r="F57" s="102"/>
      <c r="G57" s="102"/>
      <c r="H57" s="102"/>
      <c r="I57" s="102"/>
      <c r="J57" s="102"/>
      <c r="K57" s="102"/>
    </row>
    <row r="58" spans="1:11" x14ac:dyDescent="0.2">
      <c r="A58" s="116"/>
      <c r="B58" s="102"/>
      <c r="C58" s="102"/>
      <c r="D58" s="102"/>
      <c r="E58" s="102"/>
      <c r="F58" s="102"/>
      <c r="G58" s="102"/>
      <c r="H58" s="102"/>
      <c r="I58" s="102"/>
      <c r="J58" s="102"/>
      <c r="K58" s="102"/>
    </row>
    <row r="59" spans="1:11" x14ac:dyDescent="0.2">
      <c r="A59" s="116"/>
      <c r="B59" s="102"/>
      <c r="C59" s="102"/>
      <c r="D59" s="102"/>
      <c r="E59" s="102"/>
      <c r="F59" s="102"/>
      <c r="G59" s="102"/>
      <c r="H59" s="102"/>
      <c r="I59" s="102"/>
      <c r="J59" s="102"/>
      <c r="K59" s="102"/>
    </row>
    <row r="60" spans="1:11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</row>
    <row r="61" spans="1:11" x14ac:dyDescent="0.2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</row>
    <row r="62" spans="1:11" x14ac:dyDescent="0.2">
      <c r="A62" s="244"/>
      <c r="B62" s="244"/>
      <c r="C62" s="244"/>
      <c r="D62" s="244"/>
      <c r="E62" s="244"/>
      <c r="F62" s="244"/>
      <c r="G62" s="117"/>
      <c r="H62" s="117"/>
      <c r="I62" s="117"/>
      <c r="J62" s="117"/>
      <c r="K62" s="117"/>
    </row>
    <row r="63" spans="1:11" ht="15.75" x14ac:dyDescent="0.25">
      <c r="A63" s="3"/>
      <c r="B63" s="3"/>
      <c r="C63" s="3"/>
      <c r="D63" s="3"/>
      <c r="E63" s="3"/>
      <c r="F63" s="37"/>
      <c r="G63" s="3"/>
      <c r="H63" s="37"/>
      <c r="I63" s="3"/>
      <c r="J63" s="37"/>
      <c r="K63" s="37"/>
    </row>
    <row r="64" spans="1:11" x14ac:dyDescent="0.2">
      <c r="A64" s="125"/>
      <c r="B64" s="126"/>
      <c r="C64" s="127"/>
      <c r="D64" s="245"/>
      <c r="E64" s="245"/>
      <c r="F64" s="245"/>
      <c r="G64" s="245"/>
      <c r="H64" s="245"/>
      <c r="I64" s="245"/>
      <c r="J64" s="245"/>
      <c r="K64" s="245"/>
    </row>
    <row r="65" spans="1:14" x14ac:dyDescent="0.2">
      <c r="A65" s="263"/>
      <c r="B65" s="246"/>
      <c r="C65" s="246"/>
      <c r="D65" s="119"/>
      <c r="E65" s="119"/>
      <c r="F65" s="119"/>
      <c r="G65" s="119"/>
      <c r="H65" s="247"/>
      <c r="I65" s="247"/>
      <c r="J65" s="247"/>
      <c r="K65" s="247"/>
      <c r="L65" s="33"/>
    </row>
    <row r="66" spans="1:14" x14ac:dyDescent="0.2">
      <c r="A66" s="7"/>
      <c r="B66" s="1"/>
      <c r="C66" s="1"/>
      <c r="D66" s="119"/>
      <c r="E66" s="119"/>
      <c r="F66" s="119"/>
      <c r="G66" s="119"/>
      <c r="H66" s="119"/>
      <c r="I66" s="8"/>
      <c r="J66" s="39"/>
      <c r="K66" s="39"/>
      <c r="L66" s="33"/>
    </row>
    <row r="67" spans="1:14" x14ac:dyDescent="0.2">
      <c r="A67" s="15"/>
      <c r="B67" s="16"/>
      <c r="C67" s="1"/>
      <c r="D67" s="1"/>
      <c r="E67" s="1"/>
      <c r="F67" s="39"/>
      <c r="G67" s="1"/>
      <c r="H67" s="38"/>
      <c r="I67" s="8"/>
      <c r="J67" s="39"/>
      <c r="K67" s="38"/>
      <c r="L67" s="33"/>
    </row>
    <row r="68" spans="1:14" x14ac:dyDescent="0.2">
      <c r="A68" s="15"/>
      <c r="B68" s="16"/>
      <c r="C68" s="1"/>
      <c r="D68" s="1"/>
      <c r="E68" s="1"/>
      <c r="F68" s="39"/>
      <c r="G68" s="1"/>
      <c r="H68" s="39"/>
      <c r="I68" s="1"/>
      <c r="J68" s="50"/>
      <c r="K68" s="39"/>
    </row>
    <row r="69" spans="1:14" x14ac:dyDescent="0.2">
      <c r="A69" s="15"/>
      <c r="B69" s="16"/>
      <c r="C69" s="1"/>
      <c r="D69" s="1"/>
      <c r="E69" s="1"/>
      <c r="F69" s="39"/>
      <c r="G69" s="1"/>
      <c r="H69" s="39"/>
      <c r="I69" s="1"/>
      <c r="J69" s="50"/>
      <c r="K69" s="39"/>
      <c r="L69" s="33"/>
    </row>
    <row r="70" spans="1:14" x14ac:dyDescent="0.2">
      <c r="A70" s="15"/>
      <c r="B70" s="16"/>
      <c r="C70" s="1"/>
      <c r="D70" s="1"/>
      <c r="E70" s="1"/>
      <c r="F70" s="39"/>
      <c r="G70" s="1"/>
      <c r="H70" s="39"/>
      <c r="I70" s="1"/>
      <c r="J70" s="50"/>
      <c r="K70" s="39"/>
      <c r="M70" s="121"/>
      <c r="N70" s="121"/>
    </row>
    <row r="71" spans="1:14" x14ac:dyDescent="0.2">
      <c r="A71" s="127"/>
      <c r="B71" s="16"/>
      <c r="C71" s="1"/>
      <c r="D71" s="1"/>
      <c r="E71" s="1"/>
      <c r="F71" s="142"/>
      <c r="G71" s="33"/>
      <c r="H71" s="51"/>
      <c r="I71" s="145"/>
      <c r="J71" s="51"/>
      <c r="K71" s="51"/>
      <c r="M71" s="121"/>
      <c r="N71" s="121"/>
    </row>
    <row r="72" spans="1:14" x14ac:dyDescent="0.2">
      <c r="A72" s="138"/>
      <c r="B72" s="124"/>
      <c r="C72" s="124"/>
      <c r="D72" s="124"/>
      <c r="E72" s="138"/>
      <c r="F72" s="143"/>
      <c r="G72" s="138"/>
      <c r="H72" s="143"/>
      <c r="I72" s="2"/>
      <c r="J72" s="53"/>
      <c r="K72" s="39"/>
      <c r="L72" s="33"/>
      <c r="M72" s="121"/>
      <c r="N72" s="121"/>
    </row>
    <row r="73" spans="1:14" x14ac:dyDescent="0.2">
      <c r="A73" s="139"/>
      <c r="B73" s="148"/>
      <c r="C73" s="148"/>
      <c r="D73" s="141"/>
      <c r="E73" s="144"/>
      <c r="F73" s="146"/>
      <c r="G73" s="59"/>
      <c r="H73" s="59"/>
      <c r="I73" s="2"/>
      <c r="J73" s="59"/>
      <c r="K73" s="128"/>
      <c r="M73" s="121"/>
      <c r="N73" s="121"/>
    </row>
    <row r="74" spans="1:14" x14ac:dyDescent="0.2">
      <c r="A74" s="240"/>
      <c r="B74" s="240"/>
      <c r="C74" s="240"/>
      <c r="D74" s="141"/>
      <c r="E74" s="144"/>
      <c r="F74" s="146"/>
      <c r="G74" s="59"/>
      <c r="H74" s="59"/>
      <c r="I74" s="2"/>
      <c r="J74" s="59"/>
      <c r="K74" s="128"/>
      <c r="M74" s="121"/>
      <c r="N74" s="121"/>
    </row>
    <row r="75" spans="1:14" x14ac:dyDescent="0.2">
      <c r="A75" s="248"/>
      <c r="B75" s="248"/>
      <c r="C75" s="248"/>
      <c r="D75" s="127"/>
      <c r="E75" s="138"/>
      <c r="F75" s="146"/>
      <c r="G75" s="59"/>
      <c r="H75" s="59"/>
      <c r="I75" s="2"/>
      <c r="J75" s="59"/>
      <c r="K75" s="128"/>
      <c r="L75" s="33"/>
      <c r="M75" s="121"/>
      <c r="N75" s="121"/>
    </row>
    <row r="76" spans="1:14" x14ac:dyDescent="0.2">
      <c r="A76" s="127"/>
      <c r="B76" s="1"/>
      <c r="C76" s="1"/>
      <c r="D76" s="127"/>
      <c r="E76" s="2"/>
      <c r="F76" s="146"/>
      <c r="G76" s="59"/>
      <c r="H76" s="59"/>
      <c r="I76" s="2"/>
      <c r="J76" s="59"/>
      <c r="K76" s="59"/>
    </row>
    <row r="77" spans="1:14" ht="14.25" x14ac:dyDescent="0.2">
      <c r="A77" s="1"/>
      <c r="B77" s="1"/>
      <c r="C77" s="1"/>
      <c r="D77" s="140"/>
      <c r="E77" s="2"/>
      <c r="F77" s="146"/>
      <c r="G77" s="59"/>
      <c r="H77" s="59"/>
      <c r="I77" s="2"/>
      <c r="J77" s="59"/>
      <c r="K77" s="59"/>
    </row>
    <row r="78" spans="1:14" x14ac:dyDescent="0.2">
      <c r="A78" s="22"/>
      <c r="B78" s="22"/>
      <c r="C78" s="22"/>
      <c r="D78" s="22"/>
      <c r="E78" s="66"/>
      <c r="F78" s="66"/>
      <c r="G78" s="66"/>
      <c r="H78" s="66"/>
      <c r="I78" s="2"/>
      <c r="J78" s="59"/>
      <c r="K78" s="59"/>
    </row>
    <row r="79" spans="1:14" x14ac:dyDescent="0.2">
      <c r="A79" s="22"/>
      <c r="B79" s="22"/>
      <c r="C79" s="22"/>
      <c r="D79" s="22"/>
      <c r="E79" s="66"/>
      <c r="F79" s="66"/>
      <c r="G79" s="66"/>
      <c r="H79" s="66"/>
      <c r="I79" s="66"/>
      <c r="J79" s="54"/>
      <c r="K79" s="66"/>
      <c r="L79" s="33"/>
    </row>
    <row r="80" spans="1:14" x14ac:dyDescent="0.2">
      <c r="A80" s="22"/>
      <c r="B80" s="22"/>
      <c r="C80" s="22"/>
      <c r="D80" s="22"/>
      <c r="E80" s="66"/>
      <c r="F80" s="66"/>
      <c r="G80" s="66"/>
      <c r="H80" s="66"/>
      <c r="I80" s="66"/>
      <c r="J80" s="54"/>
      <c r="K80" s="54"/>
    </row>
    <row r="81" spans="1:14" x14ac:dyDescent="0.2">
      <c r="A81" s="1"/>
      <c r="B81" s="1"/>
      <c r="C81" s="1"/>
      <c r="D81" s="1"/>
      <c r="E81" s="1"/>
      <c r="F81" s="39"/>
      <c r="G81" s="129"/>
      <c r="H81" s="129"/>
      <c r="I81" s="68"/>
      <c r="J81" s="66"/>
      <c r="K81" s="147"/>
      <c r="L81" s="33"/>
    </row>
    <row r="82" spans="1:14" ht="15" x14ac:dyDescent="0.25">
      <c r="A82" s="137"/>
      <c r="B82" s="136"/>
      <c r="C82" s="136"/>
      <c r="D82" s="136"/>
      <c r="E82" s="136"/>
      <c r="F82" s="135"/>
      <c r="G82" s="28"/>
      <c r="H82" s="134"/>
      <c r="I82" s="133"/>
      <c r="J82" s="130"/>
      <c r="K82" s="129"/>
      <c r="L82" s="33"/>
    </row>
    <row r="83" spans="1:14" ht="15" x14ac:dyDescent="0.25">
      <c r="A83" s="89"/>
      <c r="B83" s="90"/>
      <c r="C83" s="90"/>
      <c r="D83" s="90"/>
      <c r="E83" s="90"/>
      <c r="F83" s="90"/>
      <c r="G83" s="91"/>
      <c r="H83" s="91"/>
      <c r="I83" s="132"/>
      <c r="J83" s="131"/>
      <c r="K83" s="39"/>
      <c r="L83" s="33"/>
    </row>
    <row r="84" spans="1:14" ht="15" x14ac:dyDescent="0.2">
      <c r="A84" s="94"/>
      <c r="B84" s="95"/>
      <c r="C84" s="95"/>
      <c r="D84" s="95"/>
      <c r="E84" s="95"/>
      <c r="F84" s="95"/>
      <c r="G84" s="96"/>
      <c r="H84" s="96"/>
      <c r="I84" s="92"/>
      <c r="J84" s="91"/>
      <c r="K84" s="91"/>
      <c r="L84" s="93"/>
      <c r="M84" s="93"/>
    </row>
    <row r="85" spans="1:14" ht="12.75" customHeight="1" x14ac:dyDescent="0.2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</row>
    <row r="86" spans="1:14" x14ac:dyDescent="0.2">
      <c r="A86" s="90"/>
      <c r="B86" s="90"/>
      <c r="C86" s="90"/>
      <c r="D86" s="90"/>
      <c r="E86" s="95"/>
      <c r="F86" s="95"/>
      <c r="G86" s="95"/>
      <c r="H86" s="95"/>
      <c r="I86" s="118"/>
      <c r="J86" s="118"/>
      <c r="K86" s="118"/>
      <c r="L86" s="118"/>
      <c r="M86" s="118"/>
    </row>
    <row r="87" spans="1:14" x14ac:dyDescent="0.2">
      <c r="A87" s="90"/>
      <c r="B87" s="90"/>
      <c r="C87" s="90"/>
      <c r="D87" s="90"/>
      <c r="E87" s="95"/>
      <c r="F87" s="95"/>
      <c r="G87" s="95"/>
      <c r="H87" s="95"/>
      <c r="I87" s="95"/>
      <c r="J87" s="99"/>
      <c r="K87" s="99"/>
      <c r="L87" s="93"/>
      <c r="M87" s="93"/>
    </row>
    <row r="88" spans="1:14" x14ac:dyDescent="0.2">
      <c r="A88" s="90"/>
      <c r="B88" s="90"/>
      <c r="C88" s="90"/>
      <c r="D88" s="90"/>
      <c r="E88" s="95"/>
      <c r="F88" s="95"/>
      <c r="G88" s="95"/>
      <c r="H88" s="95"/>
      <c r="I88" s="95"/>
      <c r="J88" s="99"/>
      <c r="K88" s="99"/>
      <c r="L88" s="100"/>
      <c r="M88" s="101"/>
    </row>
    <row r="89" spans="1:14" x14ac:dyDescent="0.2">
      <c r="A89" s="103"/>
      <c r="B89" s="103"/>
      <c r="C89" s="104"/>
      <c r="D89" s="105"/>
      <c r="E89" s="105"/>
      <c r="F89" s="105"/>
      <c r="G89" s="99"/>
      <c r="H89" s="99"/>
      <c r="I89" s="95"/>
      <c r="J89" s="97"/>
      <c r="K89" s="98"/>
      <c r="L89" s="100"/>
      <c r="M89" s="102"/>
    </row>
    <row r="90" spans="1:14" x14ac:dyDescent="0.2">
      <c r="A90" s="242"/>
      <c r="B90" s="242"/>
      <c r="C90" s="242"/>
      <c r="D90" s="106"/>
      <c r="E90" s="106"/>
      <c r="F90" s="104"/>
      <c r="G90" s="99"/>
      <c r="H90" s="99"/>
      <c r="I90" s="99"/>
      <c r="J90" s="97"/>
      <c r="K90" s="98"/>
      <c r="L90" s="100"/>
      <c r="M90" s="102"/>
    </row>
    <row r="91" spans="1:14" x14ac:dyDescent="0.2">
      <c r="A91" s="109"/>
      <c r="B91" s="110"/>
      <c r="C91" s="111"/>
      <c r="D91" s="112"/>
      <c r="E91" s="112"/>
      <c r="F91" s="112"/>
      <c r="G91" s="112"/>
      <c r="H91" s="111"/>
      <c r="I91" s="99"/>
      <c r="J91" s="107"/>
      <c r="K91" s="108"/>
      <c r="L91" s="100"/>
      <c r="M91" s="102"/>
    </row>
    <row r="92" spans="1:14" x14ac:dyDescent="0.2">
      <c r="I92" s="111"/>
      <c r="J92" s="113"/>
      <c r="K92" s="111"/>
      <c r="L92" s="100"/>
      <c r="M92" s="102"/>
    </row>
    <row r="94" spans="1:14" x14ac:dyDescent="0.2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</row>
    <row r="95" spans="1:14" x14ac:dyDescent="0.2">
      <c r="A95" s="244"/>
      <c r="B95" s="244"/>
      <c r="C95" s="244"/>
      <c r="D95" s="244"/>
      <c r="E95" s="244"/>
      <c r="F95" s="244"/>
      <c r="G95" s="117"/>
      <c r="H95" s="117"/>
      <c r="I95" s="117"/>
      <c r="J95" s="117"/>
      <c r="K95" s="117"/>
    </row>
    <row r="96" spans="1:14" ht="15.75" x14ac:dyDescent="0.25">
      <c r="A96" s="3"/>
      <c r="B96" s="3"/>
      <c r="C96" s="3"/>
      <c r="D96" s="3"/>
      <c r="E96" s="3"/>
      <c r="F96" s="37"/>
      <c r="G96" s="3"/>
      <c r="H96" s="37"/>
      <c r="I96" s="3"/>
      <c r="J96" s="37"/>
      <c r="K96" s="37"/>
    </row>
    <row r="97" spans="1:14" x14ac:dyDescent="0.2">
      <c r="A97" s="126"/>
      <c r="B97" s="126"/>
      <c r="C97" s="127"/>
      <c r="D97" s="245"/>
      <c r="E97" s="245"/>
      <c r="F97" s="245"/>
      <c r="G97" s="245"/>
      <c r="H97" s="245"/>
      <c r="I97" s="245"/>
      <c r="J97" s="245"/>
      <c r="K97" s="245"/>
      <c r="L97" s="33"/>
    </row>
    <row r="98" spans="1:14" x14ac:dyDescent="0.2">
      <c r="A98" s="246"/>
      <c r="B98" s="246"/>
      <c r="C98" s="246"/>
      <c r="D98" s="119"/>
      <c r="E98" s="119"/>
      <c r="F98" s="119"/>
      <c r="G98" s="119"/>
      <c r="H98" s="247"/>
      <c r="I98" s="247"/>
      <c r="J98" s="247"/>
      <c r="K98" s="247"/>
      <c r="L98" s="33"/>
    </row>
    <row r="99" spans="1:14" x14ac:dyDescent="0.2">
      <c r="A99" s="1"/>
      <c r="B99" s="1"/>
      <c r="C99" s="1"/>
      <c r="D99" s="119"/>
      <c r="E99" s="119"/>
      <c r="F99" s="119"/>
      <c r="G99" s="119"/>
      <c r="H99" s="119"/>
      <c r="I99" s="8"/>
      <c r="J99" s="39"/>
      <c r="K99" s="39"/>
      <c r="L99" s="33"/>
    </row>
    <row r="100" spans="1:14" x14ac:dyDescent="0.2">
      <c r="A100" s="127"/>
      <c r="B100" s="16"/>
      <c r="C100" s="1"/>
      <c r="D100" s="1"/>
      <c r="E100" s="1"/>
      <c r="F100" s="243"/>
      <c r="G100" s="243"/>
      <c r="H100" s="38"/>
      <c r="I100" s="8"/>
      <c r="J100" s="39"/>
      <c r="K100" s="38"/>
      <c r="L100" s="33"/>
    </row>
    <row r="101" spans="1:14" x14ac:dyDescent="0.2">
      <c r="A101" s="127"/>
      <c r="B101" s="16"/>
      <c r="C101" s="1"/>
      <c r="D101" s="1"/>
      <c r="E101" s="1"/>
      <c r="F101" s="39"/>
      <c r="G101" s="1"/>
      <c r="H101" s="39"/>
      <c r="I101" s="1"/>
      <c r="J101" s="50"/>
      <c r="K101" s="39"/>
      <c r="L101" s="33"/>
    </row>
    <row r="102" spans="1:14" x14ac:dyDescent="0.2">
      <c r="A102" s="127"/>
      <c r="B102" s="16"/>
      <c r="C102" s="1"/>
      <c r="D102" s="1"/>
      <c r="E102" s="1"/>
      <c r="F102" s="39"/>
      <c r="G102" s="1"/>
      <c r="H102" s="39"/>
      <c r="I102" s="1"/>
      <c r="J102" s="50"/>
      <c r="K102" s="39"/>
      <c r="L102" s="33"/>
    </row>
    <row r="103" spans="1:14" x14ac:dyDescent="0.2">
      <c r="A103" s="127"/>
      <c r="B103" s="16"/>
      <c r="C103" s="1"/>
      <c r="D103" s="1"/>
      <c r="E103" s="1"/>
      <c r="F103" s="39"/>
      <c r="G103" s="1"/>
      <c r="H103" s="39"/>
      <c r="I103" s="1"/>
      <c r="J103" s="50"/>
      <c r="K103" s="39"/>
      <c r="L103" s="33"/>
      <c r="M103" s="121"/>
      <c r="N103" s="121"/>
    </row>
    <row r="104" spans="1:14" x14ac:dyDescent="0.2">
      <c r="A104" s="127"/>
      <c r="B104" s="16"/>
      <c r="C104" s="1"/>
      <c r="D104" s="1"/>
      <c r="E104" s="1"/>
      <c r="F104" s="142"/>
      <c r="G104" s="33"/>
      <c r="H104" s="51"/>
      <c r="I104" s="145"/>
      <c r="J104" s="51"/>
      <c r="K104" s="51"/>
      <c r="L104" s="33"/>
      <c r="M104" s="121"/>
      <c r="N104" s="121"/>
    </row>
    <row r="105" spans="1:14" x14ac:dyDescent="0.2">
      <c r="A105" s="138"/>
      <c r="B105" s="124"/>
      <c r="C105" s="124"/>
      <c r="D105" s="124"/>
      <c r="E105" s="138"/>
      <c r="F105" s="143"/>
      <c r="G105" s="138"/>
      <c r="H105" s="143"/>
      <c r="I105" s="2"/>
      <c r="J105" s="53"/>
      <c r="K105" s="39"/>
      <c r="M105" s="121"/>
      <c r="N105" s="121"/>
    </row>
    <row r="106" spans="1:14" x14ac:dyDescent="0.2">
      <c r="A106" s="139"/>
      <c r="B106" s="148"/>
      <c r="C106" s="148"/>
      <c r="D106" s="141"/>
      <c r="E106" s="144"/>
      <c r="F106" s="146"/>
      <c r="G106" s="59"/>
      <c r="H106" s="59"/>
      <c r="I106" s="2"/>
      <c r="J106" s="59"/>
      <c r="K106" s="128"/>
      <c r="M106" s="121"/>
      <c r="N106" s="121"/>
    </row>
    <row r="107" spans="1:14" x14ac:dyDescent="0.2">
      <c r="A107" s="248"/>
      <c r="B107" s="248"/>
      <c r="C107" s="248"/>
      <c r="D107" s="127"/>
      <c r="E107" s="138"/>
      <c r="F107" s="146"/>
      <c r="G107" s="59"/>
      <c r="H107" s="59"/>
      <c r="I107" s="2"/>
      <c r="J107" s="59"/>
      <c r="K107" s="128"/>
      <c r="L107" s="33"/>
      <c r="M107" s="121"/>
      <c r="N107" s="121"/>
    </row>
    <row r="108" spans="1:14" x14ac:dyDescent="0.2">
      <c r="A108" s="127"/>
      <c r="B108" s="1"/>
      <c r="C108" s="1"/>
      <c r="D108" s="127"/>
      <c r="E108" s="2"/>
      <c r="F108" s="146"/>
      <c r="G108" s="59"/>
      <c r="H108" s="59"/>
      <c r="I108" s="2"/>
      <c r="J108" s="59"/>
      <c r="K108" s="59"/>
      <c r="L108" s="33"/>
    </row>
    <row r="109" spans="1:14" ht="14.25" x14ac:dyDescent="0.2">
      <c r="A109" s="1"/>
      <c r="B109" s="1"/>
      <c r="C109" s="1"/>
      <c r="D109" s="140"/>
      <c r="E109" s="2"/>
      <c r="F109" s="146"/>
      <c r="G109" s="59"/>
      <c r="H109" s="59"/>
      <c r="I109" s="2"/>
      <c r="J109" s="59"/>
      <c r="K109" s="59"/>
      <c r="L109" s="33"/>
    </row>
    <row r="110" spans="1:14" ht="14.25" x14ac:dyDescent="0.2">
      <c r="A110" s="240"/>
      <c r="B110" s="240"/>
      <c r="C110" s="240"/>
      <c r="D110" s="140"/>
      <c r="E110" s="2"/>
      <c r="F110" s="146"/>
      <c r="G110" s="59"/>
      <c r="H110" s="59"/>
      <c r="I110" s="2"/>
      <c r="J110" s="59"/>
      <c r="K110" s="59"/>
      <c r="L110" s="33"/>
    </row>
    <row r="111" spans="1:14" x14ac:dyDescent="0.2">
      <c r="A111" s="22"/>
      <c r="B111" s="22"/>
      <c r="C111" s="22"/>
      <c r="D111" s="22"/>
      <c r="E111" s="66"/>
      <c r="F111" s="66"/>
      <c r="G111" s="66"/>
      <c r="H111" s="66"/>
      <c r="I111" s="2"/>
      <c r="J111" s="59"/>
      <c r="K111" s="59"/>
      <c r="L111" s="33"/>
    </row>
    <row r="112" spans="1:14" x14ac:dyDescent="0.2">
      <c r="A112" s="22"/>
      <c r="B112" s="22"/>
      <c r="C112" s="22"/>
      <c r="D112" s="22"/>
      <c r="E112" s="66"/>
      <c r="F112" s="66"/>
      <c r="G112" s="66"/>
      <c r="H112" s="66"/>
      <c r="I112" s="66"/>
      <c r="J112" s="54"/>
      <c r="K112" s="66"/>
    </row>
    <row r="113" spans="1:14" x14ac:dyDescent="0.2">
      <c r="A113" s="22"/>
      <c r="B113" s="22"/>
      <c r="C113" s="22"/>
      <c r="D113" s="22"/>
      <c r="E113" s="66"/>
      <c r="F113" s="66"/>
      <c r="G113" s="66"/>
      <c r="H113" s="66"/>
      <c r="I113" s="66"/>
      <c r="J113" s="54"/>
      <c r="K113" s="54"/>
      <c r="L113" s="33"/>
    </row>
    <row r="114" spans="1:14" x14ac:dyDescent="0.2">
      <c r="A114" s="1"/>
      <c r="B114" s="1"/>
      <c r="C114" s="1"/>
      <c r="D114" s="1"/>
      <c r="E114" s="1"/>
      <c r="F114" s="39"/>
      <c r="G114" s="129"/>
      <c r="H114" s="129"/>
      <c r="I114" s="68"/>
      <c r="J114" s="66"/>
      <c r="K114" s="147"/>
      <c r="L114" s="33"/>
    </row>
    <row r="115" spans="1:14" ht="15" x14ac:dyDescent="0.25">
      <c r="A115" s="137"/>
      <c r="B115" s="136"/>
      <c r="C115" s="136"/>
      <c r="D115" s="27"/>
      <c r="E115" s="136"/>
      <c r="F115" s="135"/>
      <c r="G115" s="150"/>
      <c r="H115" s="134"/>
      <c r="I115" s="133"/>
      <c r="J115" s="130"/>
      <c r="K115" s="129"/>
      <c r="L115" s="33"/>
    </row>
    <row r="116" spans="1:14" ht="15" x14ac:dyDescent="0.25">
      <c r="A116" s="89"/>
      <c r="B116" s="90"/>
      <c r="C116" s="90"/>
      <c r="D116" s="90"/>
      <c r="E116" s="90"/>
      <c r="F116" s="90"/>
      <c r="G116" s="91"/>
      <c r="H116" s="91"/>
      <c r="I116" s="29"/>
      <c r="J116" s="131"/>
      <c r="K116" s="39"/>
    </row>
    <row r="117" spans="1:14" ht="15" x14ac:dyDescent="0.2">
      <c r="A117" s="94"/>
      <c r="B117" s="95"/>
      <c r="C117" s="95"/>
      <c r="D117" s="95"/>
      <c r="E117" s="95"/>
      <c r="F117" s="95"/>
      <c r="G117" s="96"/>
      <c r="H117" s="96"/>
      <c r="I117" s="92"/>
      <c r="J117" s="91"/>
      <c r="K117" s="91"/>
      <c r="L117" s="93"/>
      <c r="M117" s="93"/>
    </row>
    <row r="118" spans="1:14" ht="12.75" customHeight="1" x14ac:dyDescent="0.2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</row>
    <row r="119" spans="1:14" x14ac:dyDescent="0.2">
      <c r="A119" s="90"/>
      <c r="B119" s="90"/>
      <c r="C119" s="90"/>
      <c r="D119" s="90"/>
      <c r="E119" s="95"/>
      <c r="F119" s="95"/>
      <c r="G119" s="95"/>
      <c r="H119" s="95"/>
      <c r="I119" s="118"/>
      <c r="J119" s="118"/>
      <c r="K119" s="118"/>
      <c r="L119" s="118"/>
      <c r="M119" s="118"/>
    </row>
    <row r="120" spans="1:14" x14ac:dyDescent="0.2">
      <c r="A120" s="90"/>
      <c r="B120" s="90"/>
      <c r="C120" s="90"/>
      <c r="D120" s="90"/>
      <c r="E120" s="95"/>
      <c r="F120" s="95"/>
      <c r="G120" s="95"/>
      <c r="H120" s="95"/>
      <c r="I120" s="95"/>
      <c r="J120" s="99"/>
      <c r="K120" s="99"/>
      <c r="L120" s="93"/>
      <c r="M120" s="93"/>
    </row>
    <row r="121" spans="1:14" x14ac:dyDescent="0.2">
      <c r="A121" s="90"/>
      <c r="B121" s="90"/>
      <c r="C121" s="90"/>
      <c r="D121" s="90"/>
      <c r="E121" s="95"/>
      <c r="F121" s="95"/>
      <c r="G121" s="95"/>
      <c r="H121" s="95"/>
      <c r="I121" s="95"/>
      <c r="J121" s="99"/>
      <c r="K121" s="99"/>
      <c r="L121" s="100"/>
      <c r="M121" s="101"/>
    </row>
    <row r="122" spans="1:14" x14ac:dyDescent="0.2">
      <c r="A122" s="103"/>
      <c r="B122" s="103"/>
      <c r="C122" s="104"/>
      <c r="D122" s="105"/>
      <c r="E122" s="105"/>
      <c r="F122" s="105"/>
      <c r="G122" s="99"/>
      <c r="H122" s="99"/>
      <c r="I122" s="95"/>
      <c r="J122" s="97"/>
      <c r="K122" s="98"/>
      <c r="L122" s="100"/>
      <c r="M122" s="102"/>
    </row>
    <row r="123" spans="1:14" x14ac:dyDescent="0.2">
      <c r="A123" s="242"/>
      <c r="B123" s="242"/>
      <c r="C123" s="242"/>
      <c r="D123" s="106"/>
      <c r="E123" s="106"/>
      <c r="F123" s="104"/>
      <c r="G123" s="99"/>
      <c r="H123" s="99"/>
      <c r="I123" s="99"/>
      <c r="J123" s="97"/>
      <c r="K123" s="98"/>
      <c r="L123" s="100"/>
      <c r="M123" s="102"/>
    </row>
    <row r="124" spans="1:14" x14ac:dyDescent="0.2">
      <c r="A124" s="109"/>
      <c r="B124" s="110"/>
      <c r="C124" s="111"/>
      <c r="D124" s="112"/>
      <c r="E124" s="112"/>
      <c r="F124" s="112"/>
      <c r="G124" s="112"/>
      <c r="H124" s="111"/>
      <c r="I124" s="99"/>
      <c r="J124" s="107"/>
      <c r="K124" s="108"/>
      <c r="L124" s="100"/>
      <c r="M124" s="102"/>
    </row>
    <row r="125" spans="1:14" x14ac:dyDescent="0.2">
      <c r="I125" s="111"/>
      <c r="J125" s="113"/>
      <c r="K125" s="111"/>
      <c r="L125" s="100"/>
      <c r="M125" s="102"/>
    </row>
  </sheetData>
  <mergeCells count="39">
    <mergeCell ref="A11:F11"/>
    <mergeCell ref="D13:G13"/>
    <mergeCell ref="H13:K13"/>
    <mergeCell ref="A14:D14"/>
    <mergeCell ref="E15:G15"/>
    <mergeCell ref="A22:C22"/>
    <mergeCell ref="E16:G16"/>
    <mergeCell ref="E14:K14"/>
    <mergeCell ref="A23:C23"/>
    <mergeCell ref="A25:C25"/>
    <mergeCell ref="A27:C27"/>
    <mergeCell ref="A32:C32"/>
    <mergeCell ref="A29:C29"/>
    <mergeCell ref="A30:C30"/>
    <mergeCell ref="A31:C31"/>
    <mergeCell ref="A28:C28"/>
    <mergeCell ref="A90:C90"/>
    <mergeCell ref="A40:N40"/>
    <mergeCell ref="A41:C41"/>
    <mergeCell ref="A45:C45"/>
    <mergeCell ref="A62:F62"/>
    <mergeCell ref="D64:G64"/>
    <mergeCell ref="H64:K64"/>
    <mergeCell ref="A107:C107"/>
    <mergeCell ref="A110:C110"/>
    <mergeCell ref="A118:N118"/>
    <mergeCell ref="A123:C123"/>
    <mergeCell ref="E17:H17"/>
    <mergeCell ref="A95:F95"/>
    <mergeCell ref="D97:G97"/>
    <mergeCell ref="H97:K97"/>
    <mergeCell ref="A98:C98"/>
    <mergeCell ref="H98:K98"/>
    <mergeCell ref="F100:G100"/>
    <mergeCell ref="A65:C65"/>
    <mergeCell ref="H65:K65"/>
    <mergeCell ref="A74:C74"/>
    <mergeCell ref="A75:C75"/>
    <mergeCell ref="A85:N85"/>
  </mergeCells>
  <pageMargins left="0.74803149606299213" right="0.7480314960629921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10</vt:i4>
      </vt:variant>
    </vt:vector>
  </HeadingPairs>
  <TitlesOfParts>
    <vt:vector size="23" baseType="lpstr">
      <vt:lpstr>Sumár II 531</vt:lpstr>
      <vt:lpstr>II 531 Sabová</vt:lpstr>
      <vt:lpstr>II 531 intravilán RS</vt:lpstr>
      <vt:lpstr>II 531 Tisovec-Dielik</vt:lpstr>
      <vt:lpstr>II 531 Dielik-Mur.Lehota</vt:lpstr>
      <vt:lpstr>II 531 extravilán Muráň</vt:lpstr>
      <vt:lpstr>II 531 intravilán Muráň</vt:lpstr>
      <vt:lpstr>II 531 extr.Muráň-most 531-045</vt:lpstr>
      <vt:lpstr>II 531 Muráň-Predná Hora</vt:lpstr>
      <vt:lpstr>II 531 Mur.Huta-hr.ork.RABR</vt:lpstr>
      <vt:lpstr>II 531 hr.ork.RABR -Č.Skala</vt:lpstr>
      <vt:lpstr>List4</vt:lpstr>
      <vt:lpstr>List5</vt:lpstr>
      <vt:lpstr>'II 531 Dielik-Mur.Lehota'!Oblasť_tlače</vt:lpstr>
      <vt:lpstr>'II 531 extr.Muráň-most 531-045'!Oblasť_tlače</vt:lpstr>
      <vt:lpstr>'II 531 extravilán Muráň'!Oblasť_tlače</vt:lpstr>
      <vt:lpstr>'II 531 hr.ork.RABR -Č.Skala'!Oblasť_tlače</vt:lpstr>
      <vt:lpstr>'II 531 intravilán Muráň'!Oblasť_tlače</vt:lpstr>
      <vt:lpstr>'II 531 Mur.Huta-hr.ork.RABR'!Oblasť_tlače</vt:lpstr>
      <vt:lpstr>'II 531 Muráň-Predná Hora'!Oblasť_tlače</vt:lpstr>
      <vt:lpstr>'II 531 Sabová'!Oblasť_tlače</vt:lpstr>
      <vt:lpstr>'II 531 Tisovec-Dielik'!Oblasť_tlače</vt:lpstr>
      <vt:lpstr>'Sumár II 531'!Oblasť_tlače</vt:lpstr>
    </vt:vector>
  </TitlesOfParts>
  <Company>RSC BANSKA BYSTRICA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Barlova</dc:creator>
  <cp:lastModifiedBy>Daniš Martin</cp:lastModifiedBy>
  <cp:lastPrinted>2018-08-07T09:23:59Z</cp:lastPrinted>
  <dcterms:created xsi:type="dcterms:W3CDTF">2009-03-11T16:00:50Z</dcterms:created>
  <dcterms:modified xsi:type="dcterms:W3CDTF">2018-08-14T14:31:15Z</dcterms:modified>
</cp:coreProperties>
</file>