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ba.csorba\Documents\"/>
    </mc:Choice>
  </mc:AlternateContent>
  <xr:revisionPtr revIDLastSave="0" documentId="8_{3963A67C-8F15-4959-AF11-148960EE773F}" xr6:coauthVersionLast="45" xr6:coauthVersionMax="45" xr10:uidLastSave="{00000000-0000-0000-0000-000000000000}"/>
  <bookViews>
    <workbookView xWindow="-120" yWindow="-120" windowWidth="24240" windowHeight="13140" firstSheet="1" activeTab="9" xr2:uid="{CBAF04EF-269D-477D-93BD-78A91B680673}"/>
  </bookViews>
  <sheets>
    <sheet name="Sosnová" sheetId="10" r:id="rId1"/>
    <sheet name="Nový Bor - Okrouhlá" sheetId="11" r:id="rId2"/>
    <sheet name="Turnov" sheetId="12" r:id="rId3"/>
    <sheet name="Český Dub" sheetId="2" r:id="rId4"/>
    <sheet name="Hrabačov" sheetId="6" r:id="rId5"/>
    <sheet name="Semily" sheetId="14" r:id="rId6"/>
    <sheet name="Nová Ves" sheetId="15" r:id="rId7"/>
    <sheet name="Rychnov" sheetId="17" r:id="rId8"/>
    <sheet name="Liberec" sheetId="20" r:id="rId9"/>
    <sheet name="Frýdlant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0" l="1"/>
  <c r="I17" i="17"/>
  <c r="I17" i="15"/>
  <c r="I17" i="6"/>
  <c r="I17" i="2"/>
  <c r="I17" i="11"/>
  <c r="I17" i="10"/>
  <c r="I17" i="22"/>
  <c r="I17" i="14"/>
  <c r="I17" i="12"/>
  <c r="I13" i="22" l="1"/>
  <c r="I13" i="20"/>
  <c r="I13" i="17"/>
  <c r="I13" i="15"/>
  <c r="I13" i="14"/>
  <c r="I13" i="6"/>
  <c r="I13" i="2"/>
  <c r="I13" i="12"/>
  <c r="I13" i="11"/>
  <c r="I13" i="10"/>
  <c r="I6" i="10"/>
  <c r="I6" i="22" l="1"/>
  <c r="I6" i="20"/>
  <c r="I6" i="17"/>
  <c r="I6" i="15"/>
  <c r="I6" i="14"/>
  <c r="I6" i="6"/>
  <c r="I6" i="2"/>
  <c r="I6" i="12"/>
  <c r="I6" i="11"/>
</calcChain>
</file>

<file path=xl/sharedStrings.xml><?xml version="1.0" encoding="utf-8"?>
<sst xmlns="http://schemas.openxmlformats.org/spreadsheetml/2006/main" count="280" uniqueCount="30">
  <si>
    <t>Nafta</t>
  </si>
  <si>
    <t>A</t>
  </si>
  <si>
    <t>B</t>
  </si>
  <si>
    <t>C</t>
  </si>
  <si>
    <t>D</t>
  </si>
  <si>
    <t>E</t>
  </si>
  <si>
    <t xml:space="preserve">Tabulka dodávek k ocenění - Středisko Frýdlant </t>
  </si>
  <si>
    <t xml:space="preserve">Tabulka dodávek k ocenění - Středisko Liberec </t>
  </si>
  <si>
    <t>Tabulka dodávek k ocenění - Středisko Rychnov</t>
  </si>
  <si>
    <t>Tabulka dodávek k ocenění - Středisko Nová Ves</t>
  </si>
  <si>
    <t>Tabulka dodávek k ocenění - Středisko Semily</t>
  </si>
  <si>
    <t>Tabulka dodávek k ocenění - Středisko Hrabačov</t>
  </si>
  <si>
    <t xml:space="preserve">Tabulka dodávek k ocenění - Středisko Český Dub </t>
  </si>
  <si>
    <t xml:space="preserve">Tabulka dodávek k ocenění - Středisko Turnov </t>
  </si>
  <si>
    <t xml:space="preserve">Tabulka dodávek k ocenění - Středisko Sosnová </t>
  </si>
  <si>
    <t xml:space="preserve">Tabulka dodávek k ocenění - Středisko Nový Bor - Okrouhlá </t>
  </si>
  <si>
    <t>aritmetický průměr všech uveřejněných denních kotací Platts
Barges FOB Rotterdam Mean pro naftu motorovou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</si>
  <si>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</si>
  <si>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</si>
  <si>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</si>
  <si>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</si>
  <si>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</si>
  <si>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>celková cena za 1l v Kč bez DPH určená k hodnocení</t>
  </si>
  <si>
    <t>aritmetický průměr všech uveřejněných denních kotací Platts Barges FOB Rotterdam Mean pro Natural 95 za předcházející týden v USD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</si>
  <si>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</si>
  <si>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</si>
  <si>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 xml:space="preserve">celková cena za 1l v Kč bez DPH </t>
  </si>
  <si>
    <t>celková cena za 1l v Kč bez DPH í</t>
  </si>
  <si>
    <t xml:space="preserve">celková cena za 1l v Kč bez DPH určená k hodnocení </t>
  </si>
  <si>
    <t>Natural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</si>
</sst>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zoomScaleNormal="100"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2" width="16.140625" customWidth="1"/>
  </cols>
  <sheetData>
    <row r="1" spans="1:9" x14ac:dyDescent="0.25">
      <c r="A1" s="1" t="s">
        <v>14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I6*0.942+I13*0.058</f>
        <v>11.059619999999999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6DE-DA63-43F0-932A-FD8F640C0A83}">
  <dimension ref="A1:I17"/>
  <sheetViews>
    <sheetView tabSelected="1" zoomScaleNormal="100" workbookViewId="0">
      <selection activeCell="C15" sqref="C15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6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59.25" customHeight="1" x14ac:dyDescent="0.25">
      <c r="I16" s="5" t="s">
        <v>28</v>
      </c>
    </row>
    <row r="17" spans="9:9" x14ac:dyDescent="0.25">
      <c r="I17" s="2">
        <f>I6*0.939+I13*0.061</f>
        <v>11.065289999999997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zoomScale="70" zoomScaleNormal="70"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15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I6*0.955+I13*0.045</f>
        <v>11.035049999999998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BEE9-18B8-4052-AA94-F9C2B57BAADF}">
  <dimension ref="A1:I17"/>
  <sheetViews>
    <sheetView zoomScale="70" zoomScaleNormal="70"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13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I6*0.945+I13*0.055</f>
        <v>11.05395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A521-2E20-4D7A-86C0-054400104821}">
  <dimension ref="A1:I17"/>
  <sheetViews>
    <sheetView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12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I6*0.958+I13*0.042</f>
        <v>11.029379999999998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1369-7600-4CC5-B0FF-A950861E9D1E}">
  <dimension ref="A1:I17"/>
  <sheetViews>
    <sheetView zoomScale="70" zoomScaleNormal="70"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11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I6*0.994+I13*0.006</f>
        <v>10.96134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69A0-BC0B-44C9-8FDF-5BA234EB86FF}">
  <dimension ref="A1:I17"/>
  <sheetViews>
    <sheetView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10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I6*0.937+I13*0.063</f>
        <v>11.06907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56A-AEC9-4624-95D0-C02072850DC7}">
  <dimension ref="A1:I17"/>
  <sheetViews>
    <sheetView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9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27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22</v>
      </c>
    </row>
    <row r="17" spans="9:9" x14ac:dyDescent="0.25">
      <c r="I17" s="2">
        <f>I6*0.962+I13*0.038</f>
        <v>11.02182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1E75-C90B-46C3-BE20-45C3E8D3C988}">
  <dimension ref="A1:I17"/>
  <sheetViews>
    <sheetView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8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I6*0.96+I13*0.04</f>
        <v>11.025599999999999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dimension ref="A1:I17"/>
  <sheetViews>
    <sheetView workbookViewId="0">
      <selection activeCell="B13" sqref="B13"/>
    </sheetView>
  </sheetViews>
  <sheetFormatPr defaultRowHeight="15" x14ac:dyDescent="0.25"/>
  <cols>
    <col min="1" max="1" width="2" customWidth="1"/>
    <col min="3" max="3" width="33" customWidth="1"/>
    <col min="4" max="4" width="30.28515625" customWidth="1"/>
    <col min="5" max="5" width="48" customWidth="1"/>
    <col min="6" max="10" width="16.140625" customWidth="1"/>
  </cols>
  <sheetData>
    <row r="1" spans="1:9" x14ac:dyDescent="0.25">
      <c r="A1" s="1" t="s">
        <v>7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25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((C13*0.95)+(D13*0.05)+E13)*F13*G13+H13</f>
        <v>12.84</v>
      </c>
    </row>
    <row r="16" spans="1:9" ht="60" x14ac:dyDescent="0.25">
      <c r="I16" s="5" t="s">
        <v>28</v>
      </c>
    </row>
    <row r="17" spans="9:9" x14ac:dyDescent="0.25">
      <c r="I17" s="2">
        <f>I6*0.858+I13*0.142</f>
        <v>11.21838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Sosnová</vt:lpstr>
      <vt:lpstr>Nový Bor - Okrouhlá</vt:lpstr>
      <vt:lpstr>Turnov</vt:lpstr>
      <vt:lpstr>Český Dub</vt:lpstr>
      <vt:lpstr>Hrabačov</vt:lpstr>
      <vt:lpstr>Semily</vt:lpstr>
      <vt:lpstr>Nová Ves</vt:lpstr>
      <vt:lpstr>Rychnov</vt:lpstr>
      <vt:lpstr>Liberec</vt:lpstr>
      <vt:lpstr>Frýdlant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Csorba Csaba</cp:lastModifiedBy>
  <dcterms:created xsi:type="dcterms:W3CDTF">2020-09-15T15:13:50Z</dcterms:created>
  <dcterms:modified xsi:type="dcterms:W3CDTF">2020-09-24T17:47:56Z</dcterms:modified>
</cp:coreProperties>
</file>