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denis_tomas_silnicelk_cz/Documents/Veřejné zakázky/20-052-Zajisteni-bezne-udrzby-na-komunikacich-v-Libereckem-kraji/02-ZADAVACI-DOKUMENTACE/"/>
    </mc:Choice>
  </mc:AlternateContent>
  <xr:revisionPtr revIDLastSave="1" documentId="13_ncr:1_{0550B480-8C17-4822-AB5C-D6869AE49373}" xr6:coauthVersionLast="45" xr6:coauthVersionMax="45" xr10:uidLastSave="{73F3FBE3-1AF3-43B6-B831-1B455013E9D0}"/>
  <bookViews>
    <workbookView xWindow="28680" yWindow="-120" windowWidth="29040" windowHeight="17640" firstSheet="4" activeTab="4" xr2:uid="{00000000-000D-0000-FFFF-FFFF00000000}"/>
  </bookViews>
  <sheets>
    <sheet name="2 asfalty" sheetId="1" state="hidden" r:id="rId1"/>
    <sheet name="3 dopravní značení" sheetId="2" state="hidden" r:id="rId2"/>
    <sheet name="4 svodidla" sheetId="3" state="hidden" r:id="rId3"/>
    <sheet name="5 krajnice a odvodnění" sheetId="4" state="hidden" r:id="rId4"/>
    <sheet name="Položkový rozpočet" sheetId="5" r:id="rId5"/>
    <sheet name="běžná údržba dálnice 19062018" sheetId="8" state="hidden" r:id="rId6"/>
    <sheet name="běžná údržba dálnice" sheetId="6" state="hidden" r:id="rId7"/>
  </sheets>
  <definedNames>
    <definedName name="_xlnm.Print_Titles" localSheetId="4">'Položkový rozpočet'!$4:$4</definedName>
    <definedName name="_xlnm.Print_Area" localSheetId="5">'běžná údržba dálnice 19062018'!$A$1:$L$100</definedName>
    <definedName name="_xlnm.Print_Area" localSheetId="4">'Položkový rozpočet'!$A$1:$J$68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5" l="1"/>
  <c r="I61" i="5" l="1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 l="1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27" i="5"/>
  <c r="I6" i="5"/>
  <c r="I7" i="5"/>
  <c r="I8" i="5"/>
  <c r="I9" i="5"/>
  <c r="I10" i="5"/>
  <c r="I5" i="5"/>
  <c r="K98" i="8" l="1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99" i="8"/>
  <c r="H88" i="8"/>
  <c r="H58" i="8"/>
  <c r="H57" i="8"/>
  <c r="H54" i="8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7" i="6"/>
  <c r="J6" i="6"/>
  <c r="J5" i="6"/>
  <c r="J4" i="6"/>
  <c r="J3" i="6"/>
  <c r="H89" i="6"/>
  <c r="H58" i="6"/>
  <c r="H57" i="6"/>
  <c r="H54" i="6"/>
</calcChain>
</file>

<file path=xl/sharedStrings.xml><?xml version="1.0" encoding="utf-8"?>
<sst xmlns="http://schemas.openxmlformats.org/spreadsheetml/2006/main" count="1629" uniqueCount="792">
  <si>
    <t>ÚK</t>
  </si>
  <si>
    <t>Zajištění běžné údržby silnic I. třídy a dálnic na území ÚK – oblast CV, LN</t>
  </si>
  <si>
    <t>2</t>
  </si>
  <si>
    <t>VOZOVKY</t>
  </si>
  <si>
    <t>Kód
položky</t>
  </si>
  <si>
    <t>Název položky</t>
  </si>
  <si>
    <t>jednotková</t>
  </si>
  <si>
    <t>celkem</t>
  </si>
  <si>
    <t>3</t>
  </si>
  <si>
    <t>4</t>
  </si>
  <si>
    <t>5</t>
  </si>
  <si>
    <t>6</t>
  </si>
  <si>
    <t>7</t>
  </si>
  <si>
    <t>8</t>
  </si>
  <si>
    <t xml:space="preserve">T         </t>
  </si>
  <si>
    <t xml:space="preserve">M2        </t>
  </si>
  <si>
    <t xml:space="preserve">M         </t>
  </si>
  <si>
    <t xml:space="preserve">M3        </t>
  </si>
  <si>
    <t>DOPRAVNÍ ZNAČENÍ</t>
  </si>
  <si>
    <t xml:space="preserve">KS        </t>
  </si>
  <si>
    <t>BEZPEČNOSTNÍ ZAŘÍZENÍ A VYBAVENÍ</t>
  </si>
  <si>
    <t>SILNIČNÍ TĚLESO A ODVODNĚNÍ</t>
  </si>
  <si>
    <t xml:space="preserve">HOD       </t>
  </si>
  <si>
    <t>93818.1</t>
  </si>
  <si>
    <t>93818.2</t>
  </si>
  <si>
    <t>57791A.1</t>
  </si>
  <si>
    <t>57791A.2</t>
  </si>
  <si>
    <t>OTSKP-2017
57791A: 4330,-Kč/t
příplatek na vzdálenost: 35km x 35,-Kč/km / 10t = 122,50Kč/t
Celkem: 4452,50Kč/t</t>
  </si>
  <si>
    <t>1554,-</t>
  </si>
  <si>
    <t>OTSKP-2017
11372: 1050,-Kč/m3
příplatek na malou plochu (dle ÚRS): 20%, tj. 210,-Kč/m3
příplatek na vzdálenost: 35km x 35,-Kč/km x 2,4t/m3 / 10t = 294,-Kč/m3
Celkem: 1554,-Kč/m3</t>
  </si>
  <si>
    <t>574B44</t>
  </si>
  <si>
    <t>574D66</t>
  </si>
  <si>
    <t>OTSKP-2017
919111: 86,-Kč/m
příplatek na vzdálenost: 35km x 12,-Kč/km / 30m = 14,-Kč/m
Celkem: 100,-Kč/m</t>
  </si>
  <si>
    <t>100,-</t>
  </si>
  <si>
    <t>OTSKP-2017
919112: 130,-Kč/m
příplatek na vzdálenost: 35km x 12,-Kč/km / 30m = 14,-Kč/m
Celkem: 144,-Kč/m</t>
  </si>
  <si>
    <t>144,-</t>
  </si>
  <si>
    <t>OTSKP-2017
931323: 40,-Kč/m
příplatek na vzdálenost: 35km x 12,-Kč/km / 30m = 14,-Kč/m
Celkem: 54,-Kč/m</t>
  </si>
  <si>
    <t>54,-</t>
  </si>
  <si>
    <t>2129,-</t>
  </si>
  <si>
    <t>914131.1</t>
  </si>
  <si>
    <t>914141.1</t>
  </si>
  <si>
    <t>914131.2</t>
  </si>
  <si>
    <t>914141.2</t>
  </si>
  <si>
    <t>4132,-</t>
  </si>
  <si>
    <t>3872,-</t>
  </si>
  <si>
    <t>915111.1</t>
  </si>
  <si>
    <t>9113A8</t>
  </si>
  <si>
    <t>9113B1</t>
  </si>
  <si>
    <t>9113B3</t>
  </si>
  <si>
    <t>9113B5</t>
  </si>
  <si>
    <t>53,-</t>
  </si>
  <si>
    <t>OTSKP-2017
93650: 78,-Kč/kg x 10kg/m = 780,-Kč/m
příplatek na vzdálenost: 35km x 12,-Kč/km / 10m = 42,-Kč/m
Celkem: 822,-Kč/m</t>
  </si>
  <si>
    <t>822,-</t>
  </si>
  <si>
    <t>9111B3</t>
  </si>
  <si>
    <t>OTSKP-2017
9111B3: 144,-Kč/m
příplatek na vzdálenost: 35km x 12,-Kč/km / 10m = 42,-Kč/m
Celkem: 186,-Kč/m</t>
  </si>
  <si>
    <t>186,-</t>
  </si>
  <si>
    <t>OTSKP-2017
9113B3: 174,-Kč/m (úroveň zadržení H1)
příplatek na vzdálenost: 35km x 12,-Kč/km / 12m = 35,-Kč/m
Celkem: 209,-Kč/m</t>
  </si>
  <si>
    <t>209,-</t>
  </si>
  <si>
    <t>9117C1</t>
  </si>
  <si>
    <t>OTSKP-2017
9117C1: 4600,-Kč/m (úroveň zadržení H2)
příplatek na vzdálenost: 35km x 12,-Kč/km / 12m = 35,-Kč/m
Celkem: 4635,-Kč/m</t>
  </si>
  <si>
    <t>4635,-</t>
  </si>
  <si>
    <t>9117C5</t>
  </si>
  <si>
    <t>9117C3</t>
  </si>
  <si>
    <t>OTSKP-2017
9117C1: 4600,-Kč/m (nové zábradelní svodidlo úroveň zadržení H2)
9117C3: 287,-Kč/m (demontáž poškozeného svodidla úroveň zadržení H2)
příplatek na vzdálenost: 35km x 12,-Kč/km / 12m = 35,-Kč/m
Celkem: 4922,-Kč/m</t>
  </si>
  <si>
    <t>4922,-</t>
  </si>
  <si>
    <t>OTSKP-2017
9117C3: 287,-Kč/m (úroveň zadržení H2)
příplatek na vzdálenost: 35km x 12,-Kč/km / 12m = 35,-Kč/m
Celkem: 322,-Kč/m</t>
  </si>
  <si>
    <t>322,-</t>
  </si>
  <si>
    <t>289,-</t>
  </si>
  <si>
    <t>OTSKP-2017
91238: 247,-Kč/ks
příplatek na vzdálenost: 35km x 12,-Kč/km / 10ks = 42,-Kč/ks
Celkem: 289,-Kč/ks</t>
  </si>
  <si>
    <t>OTSKP-2017
91267: 221,-Kč/ks
příplatek na vzdálenost: 35km x 12,-Kč/km / 10ks = 42,-Kč/ks
Celkem: 263,-Kč/ks</t>
  </si>
  <si>
    <t>263,-</t>
  </si>
  <si>
    <t>OTSKP-2017
93861: 41,-Kč/m2 x 0,2m2/ks =8,20Kč/ks
příplatek na vzdálenost: 35km x 12,-Kč/km / 50ks = 8,40Kč/ks
Celkem: 16,60Kč/ks</t>
  </si>
  <si>
    <t>370,-</t>
  </si>
  <si>
    <t>OTSKP-2017
91228: 328,-Kč/ks
příplatek na vzdálenost: 35km x 12,-Kč/km / 10ks = 42,-Kč/ks
Celkem: 370,-Kč/ks</t>
  </si>
  <si>
    <t>269,-</t>
  </si>
  <si>
    <t>OTSKP-2017
912282: 227,-Kč/ks
příplatek na vzdálenost: 35km x 12,-Kč/km / 10ks = 42,-Kč/ks
Celkem: 269,-Kč/ks</t>
  </si>
  <si>
    <t>OTSKP-2017
91228: 328,-Kč/ks
27231: betonová patka 0,03m3/ks x 3030,-Kč/m3 = 90,90Kč/ks
příplatek na vzdálenost: 35km x 12,-Kč/km / 10ks = 42,-Kč/ks
Celkem: 460,90Kč/ks</t>
  </si>
  <si>
    <t>91267.1</t>
  </si>
  <si>
    <t>91267.2</t>
  </si>
  <si>
    <t>1295,-</t>
  </si>
  <si>
    <t>OTSKP-2017
12930: 294,-Kč/m3 x 0,05m3/m = 14,70Kč/m
příplatek na vzdálenost: 35km x 35,-Kč/km / 1000m = 1,23Kč/m
Celkem: 15,93Kč/m</t>
  </si>
  <si>
    <t>OTSKP-2017
12931: 84,-Kč/m
příplatek na vzdálenost: 35km x 35,-Kč/km / 300m = 4,08Kč/m
Celkem: 88,08Kč/m</t>
  </si>
  <si>
    <t>OTSKP-2017
12932: 115,-Kč/m
příplatek na vzdálenost: 35km x 35,-Kč/km / 300m = 4,08Kč/m
Celkem: 119,08Kč/m</t>
  </si>
  <si>
    <t>OTSKP-2017
11130: 26,-Kč/m2 x 1m2/m = 26,-Kč
příplatek na vzdálenost: 35km x 35,-Kč/km / 500m = 2,45Kč/m
Celkem: 28,45Kč/m</t>
  </si>
  <si>
    <t>OTSKP-2017
12980: 415,-Kč/ks
příplatek na vzdálenost: 35km x 12,-Kč/km / 10ks = 42,-Kč/ks
Celkem: 457,-Kč/ks</t>
  </si>
  <si>
    <t>457,-</t>
  </si>
  <si>
    <t xml:space="preserve">M        </t>
  </si>
  <si>
    <t>911CC9</t>
  </si>
  <si>
    <t>911CC2</t>
  </si>
  <si>
    <t xml:space="preserve">MDEN      </t>
  </si>
  <si>
    <t>7,-</t>
  </si>
  <si>
    <t>OTSKP-2017
911CC2 + 911CC3: 451,-Kč + 483,-Kč = 934,-Kč/m
příplatek na vzdálenost: 35km x 35,-Kč/km / 20m = 61,25Kč/m
Celkem: 995,25Kč/m</t>
  </si>
  <si>
    <t>OTSKP-2017
911CC9: 7,-Kč/mden</t>
  </si>
  <si>
    <t>ÚRS-2018
997221855 - zemina, kamenivo: 140,-Kč/t</t>
  </si>
  <si>
    <t>140,-</t>
  </si>
  <si>
    <t>125,-</t>
  </si>
  <si>
    <t>ÚRS-2018
997221815 - inertní odpad, suť: 125,-Kč/t</t>
  </si>
  <si>
    <t>M3</t>
  </si>
  <si>
    <t>OTSKP-2017
12910: 297,-Kč/m3
příplatek na vzdálenost: 35km x 35,-Kč/km / 8m3 = 153,10Kč/m3
Celkem: 450,10Kč/m3</t>
  </si>
  <si>
    <t>ÚRS-2018
938909331 - 5,57Kč/m2</t>
  </si>
  <si>
    <t>ÚRS-2018
572261112: 4330,-Kč/m2 / 0,111t = 18378,38Kč/t
příplatek na vzdálenost: 35km x 35,-Kč/km / 0,25t = 3500,-Kč/t
Celkem: 21878,38Kč/t</t>
  </si>
  <si>
    <t>OTSKP-2017
113763: 83,-Kč/m
příplatek na vzdálenost: 35km x 12,-Kč/km / 60m = 7,-Kč/m
Celkem: 90,-Kč/m</t>
  </si>
  <si>
    <t>90,-</t>
  </si>
  <si>
    <t>OTSKP-2017
572214: 12,-Kč/m2
příplatek na malou plochu: 10%, tj. 1,20Kč/m2
příplatek na vzdálenost: 35km x 35,-Kč/km / 200m2 = 6,13Kč/m2
Celkem: 19,33Kč/m2</t>
  </si>
  <si>
    <r>
      <rPr>
        <b/>
        <sz val="10"/>
        <rFont val="Arial"/>
        <family val="2"/>
        <charset val="238"/>
      </rPr>
      <t>Poplatky za skládku - zemina, kamenivo</t>
    </r>
    <r>
      <rPr>
        <sz val="10"/>
        <rFont val="Arial"/>
      </rPr>
      <t xml:space="preserve">
Zahrnuje veškeré poplatky provozovateli skládky související s uložením odpadu na skládce (likvidace odpadu z pol. 2112, 2113, 2114 a 2115 dle Zákona č. 185/2001 Sb.). Uložené množství bude dokládáno vážními lístky z řízené skládky.</t>
    </r>
  </si>
  <si>
    <r>
      <rPr>
        <b/>
        <sz val="10"/>
        <rFont val="Arial"/>
        <family val="2"/>
        <charset val="238"/>
      </rPr>
      <t>Poplatky za skládku - inertní odpad, suť</t>
    </r>
    <r>
      <rPr>
        <sz val="10"/>
        <rFont val="Arial"/>
      </rPr>
      <t xml:space="preserve">
Zahrnuje veškeré poplatky provozovateli skládky související s uložením odpadu na skládce (likvidace odpadu z pol. 2112, 2113, 2114 a 2115 dle Zákona č. 185/2001 Sb.). Uložené množství bude dokládáno vážními lístky z řízené skládky.</t>
    </r>
  </si>
  <si>
    <r>
      <rPr>
        <b/>
        <sz val="10"/>
        <rFont val="Arial"/>
        <family val="2"/>
        <charset val="238"/>
      </rPr>
      <t>Čištění vozovek metením strojně samosběr</t>
    </r>
    <r>
      <rPr>
        <sz val="10"/>
        <rFont val="Arial"/>
      </rPr>
      <t xml:space="preserve">
Odstranění nečistot strojně metením  samosběrem se zkrápěním před zametacími kartáči. V ceně jsou zahrnuty veškeré náklady nutné k provedení prací (naložení odpadu, doprava na skládku dle zákona č. 185/2001 Sb. apod.)._x000D_
V ceně jsou zahrnuty veškeré náklady nutné k provedení prací vč. DIO a dopravy na místo provádění prací_x000D_
Likvidace odpadu viz pol. 014102</t>
    </r>
  </si>
  <si>
    <r>
      <rPr>
        <b/>
        <sz val="10"/>
        <rFont val="Arial"/>
        <family val="2"/>
        <charset val="238"/>
      </rPr>
      <t>Čištění vozovek splachováním strojně (cisterna)</t>
    </r>
    <r>
      <rPr>
        <sz val="10"/>
        <rFont val="Arial"/>
      </rPr>
      <t xml:space="preserve">
Položka zahrnuje i dodání vody a veškerou manipulaci s ní. V ceně jsou zahrnuty veškeré náklady nutné k provedení prací (naložení odpadu, doprava na skládku dle zákona č. 185/2001 Sb. apod.)._x000D_
V ceně jsou zahrnuty veškeré náklady nutné k provedení prací vč. DIO a dopravy na místo provádění prací._x000D_
Likvidace odpadu viz pol. 014102</t>
    </r>
  </si>
  <si>
    <r>
      <rPr>
        <b/>
        <sz val="10"/>
        <rFont val="Arial"/>
        <family val="2"/>
        <charset val="238"/>
      </rPr>
      <t>Čištění vozovek odkopem do 5 cm ručně</t>
    </r>
    <r>
      <rPr>
        <sz val="10"/>
        <rFont val="Arial"/>
      </rPr>
      <t xml:space="preserve">
Položka zahrnuje veškerou manipulaci s vytěženým materiálem. V ceně jsou zahrnuty veškeré náklady nutné k provedení prací (naložení odpadu, doprava na skládku dle zákona č. 185/2001 Sb. apod.)._x000D_
V ceně jsou zahrnuty veškeré náklady nutné k provedení prací vč. DIO a dopravy na místo provádění prací._x000D_
Likvidace odpadu viz pol. 014102</t>
    </r>
  </si>
  <si>
    <r>
      <rPr>
        <b/>
        <sz val="10"/>
        <rFont val="Arial"/>
        <family val="2"/>
        <charset val="238"/>
      </rPr>
      <t>Čištění vozovek, chodníků a říms mostů ručně</t>
    </r>
    <r>
      <rPr>
        <sz val="10"/>
        <rFont val="Arial"/>
      </rPr>
      <t xml:space="preserve">
Úklid lokálního znečištění vozovky, krajnice, obslužného chodníku PHS, římsy mostu nebo sběr a naložení ojedinělých předmětů (pneumatika, pytel s odpadky apod.). V ceně jsou zahrnuty veškeré náklady nutné k provedení prací (naložení odpadu, doprava na skládku dle zákona č. 185/2001 Sb. apod.)._x000D_
V ceně jsou zahrnuty veškeré náklady nutné k provedení prací vč. DIO a dopravy na místo provádění prací. _x000D_
Likvidace odpadu viz pol. 014102, 014112</t>
    </r>
  </si>
  <si>
    <r>
      <rPr>
        <b/>
        <sz val="10"/>
        <rFont val="Arial"/>
        <family val="2"/>
        <charset val="238"/>
      </rPr>
      <t>Provizorní ochrana betonovými svodidly, zřízení a odstranění</t>
    </r>
    <r>
      <rPr>
        <sz val="10"/>
        <rFont val="Arial"/>
        <family val="2"/>
        <charset val="238"/>
      </rPr>
      <t xml:space="preserve">
V ceně jsou zahrnuty veškeré náklady nutné k provedení prací (doprava na místo a technika potřebná k naložení, složení a umístění bet. svodidel, jejich odstranění) vč. DIO.
Nezahrnuje nákup svodidel.</t>
    </r>
  </si>
  <si>
    <r>
      <rPr>
        <b/>
        <sz val="10"/>
        <rFont val="Arial"/>
        <family val="2"/>
        <charset val="238"/>
      </rPr>
      <t>Provizorní ochrana betonovými svodidly, nájemné svodidel</t>
    </r>
    <r>
      <rPr>
        <sz val="10"/>
        <rFont val="Arial"/>
        <family val="2"/>
        <charset val="238"/>
      </rPr>
      <t>.</t>
    </r>
  </si>
  <si>
    <r>
      <rPr>
        <b/>
        <sz val="10"/>
        <rFont val="Arial"/>
        <family val="2"/>
        <charset val="238"/>
      </rPr>
      <t>Vysprávky výtluků asfaltovou směsí za horka</t>
    </r>
    <r>
      <rPr>
        <sz val="10"/>
        <rFont val="Arial"/>
        <family val="2"/>
        <charset val="238"/>
      </rPr>
      <t xml:space="preserve">
Položka zahrnuje odklizení porušené části vozovky, zaříznutí okrajů výtluku rozbrušovací pilou až po neporušenou vrstvu (zaříznutí bude provedeno tak, aby pokud možno vznikly pravidelné obrazce např. obdélníky či čtverce s podélnými hranami rovnoběžnými s osou komunikace), vyfrézování příp. vybourání bouracím kladivem takto ohraničeného výtluku (s důkladným odstraněním všech porušených částí vozovky tak, aby se nová směs dobře spojila s nenarušenou vrstvou), odklizení vybouraných částí a vyčištění výtluku, provedení spojovacího postřiku asfaltovou emulzí a po vyštěpení vyplnění obalovanou směsí (druh směsy dle stávající skladby), urovnání a zhutnění, zalití spat asfaltovou zálivkou._x000D_
V ceně jsou zahrnuty veškeré náklady nutné k provedení uvedených prací vč. odvozu a likvidace odpadu (vybouraných hmot) dle Zákona č. 185/2001 Sb., zajištění DIO a dopravy na místo provádění prací.</t>
    </r>
  </si>
  <si>
    <r>
      <rPr>
        <b/>
        <sz val="10"/>
        <rFont val="Arial"/>
        <family val="2"/>
        <charset val="238"/>
      </rPr>
      <t>Vysprávky výtluků asfaltovou směsí za studena</t>
    </r>
    <r>
      <rPr>
        <sz val="10"/>
        <rFont val="Arial"/>
        <family val="2"/>
        <charset val="238"/>
      </rPr>
      <t xml:space="preserve">
Položka zahrnuje odklizení porušené části vozovky (odstranění všech uvolněných částí a úlomků), zaříznutí okrajů výtluku rozbrušovací pilou až po neporušenou vrstvu (zaříznutí bude provedeno tak, aby pokud možno vznikly pravidelné obrazce např. obdélníky či čtverce s podélnými hranami rovnoběžnými s osou komunikace), vyfrézování příp. vybourání bouracím kladivem takto ohraničeného výtluku (s důkladným odstraněním všech porušených částí vozovky tak, aby se nová směs dobře spojila s nenarušenou vrstvou), odklizení vybouraných částí a vyčištění výtluku,vyplnění výtluku studenou asfaltovou směsí a zhutnění._x000D_
V ceně jsou zahrnuty veškeré náklady nutné k provedení uvedených prací vč. odvozu a likvidace odpadu (vybouraných hmot) dle Zákona č. 185/2001 Sb., zajištění DIO a dopravy na místo provádění prací.</t>
    </r>
  </si>
  <si>
    <r>
      <rPr>
        <b/>
        <sz val="10"/>
        <rFont val="Arial"/>
        <family val="2"/>
        <charset val="238"/>
      </rPr>
      <t>Frézování vozovek asfaltových</t>
    </r>
    <r>
      <rPr>
        <sz val="10"/>
        <rFont val="Arial"/>
      </rPr>
      <t xml:space="preserve">
Položka zahrnuje veškerou manipulaci s vybouranou sutí a s vybouranými hmotami vč. odvozu a uložení na skládku. V ceně jsou zahrnuty veškeré náklady nutné k provedení prací vč. DIO a dopravy na místo provádění prací._x000D_
Odkup vytěžených materiálů dle Přílohy č. 2 Směrnice GŘ 06-13.</t>
    </r>
  </si>
  <si>
    <r>
      <rPr>
        <b/>
        <sz val="10"/>
        <rFont val="Arial"/>
        <family val="2"/>
        <charset val="238"/>
      </rPr>
      <t>Frézování drážky průřezu do 300mm2 v asfaltové vozovce</t>
    </r>
    <r>
      <rPr>
        <sz val="10"/>
        <rFont val="Arial"/>
      </rPr>
      <t xml:space="preserve">
Vyfrézování drážky po obvodu opravy po položení ACO._x000D_
Položka zahrnuje veškerou manipulaci s vybouranou sutí a s vybouranými hmotami vč. odvozu a likvidace odpadu (vybouraných hmot) dle Zákona č. 185/2001 Sb. a poplatku za skládku._x000D_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</si>
  <si>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Spojovací postřik z modifik emulze do 0,5kg/m2</t>
    </r>
    <r>
      <rPr>
        <sz val="10"/>
        <rFont val="Arial"/>
      </rPr>
      <t xml:space="preserve">
Položka zahrnuje provedení postřiku dle technologického předpisu (pro každou asfaltovou vrstvu) vč. dodání všech předepsaných materiálů pro postřiky v předepsaném množství._x000D_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</si>
  <si>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Asfaltový beton pro obrusné vrstvy modifik ACO 11+, 11s tl. 50mm</t>
    </r>
    <r>
      <rPr>
        <sz val="10"/>
        <rFont val="Arial"/>
      </rPr>
      <t xml:space="preserve">
Položka zahrnuje očištění podkladu, dodání směsi v požadované kvalitě, uložení směsi dle předepsaného technologického předpisu, zhutnění vrstvy v předepsané tloušťce._x000D_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</si>
  <si>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Asfaltový beton pro ložní vrstvy modifik ACL 16+, 16s tl. 70mm</t>
    </r>
    <r>
      <rPr>
        <sz val="10"/>
        <rFont val="Arial"/>
      </rPr>
      <t xml:space="preserve">
Položka zahrnuje očištění podkladu, dodání směsi v požadované kvalitě, uložení směsi dle předepsaného technologického předpisu, zhutnění vrstvy v předepsané tloušťce._x000D_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</si>
  <si>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Řezání asfaltového krytu vozovek tl. do 50mm</t>
    </r>
    <r>
      <rPr>
        <sz val="10"/>
        <rFont val="Arial"/>
      </rPr>
      <t xml:space="preserve">
Položka zahrnuje řezání vozovkové vrstvy v předepsané tloušťce po obvodu opravy pro ACO nebo SMA vrstvu včetně spotřeby vody ._x000D_
V ceně jsou zahrnuty veškeré náklady nutné k provedení prací vč. zajištění DIO a dopravy na místo provádění prací.</t>
    </r>
  </si>
  <si>
    <r>
      <rPr>
        <b/>
        <sz val="10"/>
        <rFont val="Arial"/>
        <family val="2"/>
        <charset val="238"/>
      </rPr>
      <t>Řezání asfaltového krytu vozovek tl. do 100mm</t>
    </r>
    <r>
      <rPr>
        <sz val="10"/>
        <rFont val="Arial"/>
      </rPr>
      <t xml:space="preserve">
Položka zahrnuje řezání vozovkové vrstvy v předepsané tloušťce po obvodu opravy pro ACL vrstvu včetně spotřeby vody ._x000D_
V ceně jsou zahrnuty veškeré náklady nutné k provedení prací vč. zajištění DIO a dopravy na místo provádění prací.</t>
    </r>
  </si>
  <si>
    <r>
      <rPr>
        <b/>
        <sz val="10"/>
        <rFont val="Arial"/>
        <family val="2"/>
        <charset val="238"/>
      </rPr>
      <t>Těsnění dilatač spar asf zálivkou modifik průř do 300mm2</t>
    </r>
    <r>
      <rPr>
        <sz val="10"/>
        <rFont val="Arial"/>
      </rPr>
      <t xml:space="preserve">
Položka zahrnuje dodávku a osazení předepsaného materiálu po obvodu opravy po položení ACO vč. očištění ploch spáry před úpravou, očištění okolí spáry po úpravě._x000D_
V ceně jsou zahrnuty veškeré náklady nutné k provedení prací vč. DIO a dopravy na místo provádění prací.</t>
    </r>
  </si>
  <si>
    <t>390,-</t>
  </si>
  <si>
    <t>2694,-</t>
  </si>
  <si>
    <t>2954,-</t>
  </si>
  <si>
    <t>693,-</t>
  </si>
  <si>
    <t>OTSKP-2017
915111: 112,-Kč/m2
příplatek na vzdálenost: 35km x 12,-Kč/km / 100m / 0,125 = 33,60Kč/m2
Celkem: 145,60Kč/m2</t>
  </si>
  <si>
    <r>
      <rPr>
        <b/>
        <sz val="10"/>
        <rFont val="Arial"/>
        <family val="2"/>
        <charset val="238"/>
      </rPr>
      <t>Čištění SDZ omytím vodou</t>
    </r>
    <r>
      <rPr>
        <sz val="10"/>
        <rFont val="Arial"/>
      </rPr>
      <t xml:space="preserve">
Položka zahrnuje očištění předepsaným způsobem včetně odklizení a likvidace vzniklého odpadu dle Zákona č. 185/2001 Sb._x000D_
Provádění 2x ročně (začátek jara, konec podzimu). 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</si>
  <si>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SDZ - výměna stojanu a patky</t>
    </r>
    <r>
      <rPr>
        <sz val="10"/>
        <rFont val="Arial"/>
      </rPr>
      <t xml:space="preserve">
Položka zahrnuje demontáž a montáž samotné tabule SDZ provedení demontáže poškozeného sloupku a poškozené patky,  dodání a osazení nové patky na kotevní základ, dodání a osazení nového stojanu, vyrovnání a kontrolu svislé polohy SDZ. Cena  vč. materiálu a veškerých nákladů nutných k provedení prací (odvoz na skládku příp. na objednatelem určené místo, veškeré poplatky provozovateli skládky související s uložením odpadu na skládce) vč. zajištění DIO a dopravy na místo provádění prací._x000D_
Odkup demontovaných materiálů dle Přílohy č. 2 Směrnice GŘ 06-13.</t>
    </r>
  </si>
  <si>
    <r>
      <rPr>
        <b/>
        <sz val="10"/>
        <rFont val="Arial"/>
        <family val="2"/>
        <charset val="238"/>
      </rPr>
      <t>SDZ - likvidace značky</t>
    </r>
    <r>
      <rPr>
        <sz val="10"/>
        <rFont val="Arial"/>
      </rPr>
      <t xml:space="preserve">
Položka zahrnuje demontáž SDZ (značka, stojan, patka) a odstranění betonového základu vč. jeho zásypu na místě vhodným materiálem vč.odvozu a likvidace vzniklého odpadu dle Zákona č. 185/2001 Sb._x000D_
V ceně jsou zahrnuty veškeré náklady nutné k provedení prací vč. DIO a dopravy na místo provádění prací._x000D_
Odkup demontovaných materiálů dle Přílohy č. 2 Směrnice GŘ 06-13.</t>
    </r>
  </si>
  <si>
    <r>
      <rPr>
        <b/>
        <sz val="10"/>
        <rFont val="Arial"/>
        <family val="2"/>
        <charset val="238"/>
      </rPr>
      <t>SDZ velkoplošné - mytí</t>
    </r>
    <r>
      <rPr>
        <sz val="10"/>
        <rFont val="Arial"/>
      </rPr>
      <t xml:space="preserve">
Položka zahrnuje omytí velkoplošné SDZ vodou (vč. dodání vody) 2x ročně (začátek jara, konec podzimu) vč.odvozu a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</si>
  <si>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SDZ velkoplošné - likvidace</t>
    </r>
    <r>
      <rPr>
        <sz val="10"/>
        <rFont val="Arial"/>
      </rPr>
      <t xml:space="preserve">
Položka zahrnuje odstranění zničené značky včetně nosné konstrukce vč.odvozu a likvidace vzniklého odpadu dle Zákona č. 185/2001 Sb. _x000D_
V ceně jsou zahrnuty veškeré náklady nutné k provedení prací vč. DIO a dopravy na místo provádění prací._x000D_
Odkup demontovaných materiálů dle Přílohy č. 2 Směrnice GŘ 06-13.</t>
    </r>
  </si>
  <si>
    <r>
      <rPr>
        <b/>
        <sz val="10"/>
        <rFont val="Arial"/>
        <family val="2"/>
        <charset val="238"/>
      </rPr>
      <t>Vodorovné dopravní značení barvou (pouze natřená část)</t>
    </r>
    <r>
      <rPr>
        <sz val="10"/>
        <rFont val="Arial"/>
        <family val="2"/>
        <charset val="238"/>
      </rPr>
      <t xml:space="preserve">
Položka zahrnuje zhotovení dělících čar a vodících proužků, případně dalšího VDZ dle TP._x000D_
V ceně jsou zahrnuty veškeré náklady nutné k provedení prací vč. DIO a dopravy na místo provádění prací.</t>
    </r>
  </si>
  <si>
    <t>OTSKP-2017
93861: 41,-Kč/m2 x 0,8m2/m =32,80Kč/m
příplatek na vzdálenost: 35km x 12,-Kč/km / 1000m = 0,42Kč/m
Celkem: 33,22Kč/m</t>
  </si>
  <si>
    <t>OTSKP-2017
9113B1: 1090,-Kč/m (úroveň zadržení H1)
příplatek na vzdálenost: 35km x 12,-Kč/km / 50m = 8,40Kč/m
Celkem: 1098,40Kč/m</t>
  </si>
  <si>
    <t>OTSKP-2017
9113B1: 1090,-Kč/m (nové svodidlo úroveň zadržení H1)
9113B3: 174,-Kč/m (demontáž poškozeného svodidla úroveň zadržení H1)
příplatek na vzdálenost: 35km x 12,-Kč/km / 20m = 21,-Kč/m
Celkem: 1285,-Kč/m</t>
  </si>
  <si>
    <t>1285,-</t>
  </si>
  <si>
    <t>OTSKP-2017
9114C1: 2790,-Kč/m (úroveň zadržení H2)
9114C3: 236,-Kč/m (demontáž poškozeného svodidla úroveň zadržení H2)
příplatek na vzdálenost: 35km x 12,-Kč/km / 20m = 21,-Kč/m
Celkem: 3047,-Kč/m</t>
  </si>
  <si>
    <t>3047,-</t>
  </si>
  <si>
    <t>9114C5</t>
  </si>
  <si>
    <t xml:space="preserve">M2      </t>
  </si>
  <si>
    <t>OTSKP-2017
78321: 207,-Kč/m2
příplatek na vzdálenost: 35km x 12,-Kč/km / 20m2 = 21,-Kč/m2
Celkem: 228,-Kč/m2</t>
  </si>
  <si>
    <t>228,-</t>
  </si>
  <si>
    <t>OTSKP-2017
912283: 123,-Kč/ks
příplatek na vzdálenost: 35km x 12,-Kč/km / 10ks = 42,-Kč/ks
Celkem: 165,-Kč/ks</t>
  </si>
  <si>
    <t>165,-</t>
  </si>
  <si>
    <t>OTSKP-2017
912383: 93,-Kč/ks
příplatek na vzdálenost: 35km x 12,-Kč/km / 10ks = 42,-Kč/ks
Celkem: 135,-Kč/ks</t>
  </si>
  <si>
    <t>135,-</t>
  </si>
  <si>
    <t>912A83</t>
  </si>
  <si>
    <t>912A8</t>
  </si>
  <si>
    <t>912A89</t>
  </si>
  <si>
    <t>OTSKP-2017
912A8: 1490,-Kč/ks
příplatek na vzdálenost: 35km x 12,-Kč/km / 10ks = 42,-Kč/ks
Celkem: 1532,-Kč/ks</t>
  </si>
  <si>
    <t>1532,-</t>
  </si>
  <si>
    <t>282,-</t>
  </si>
  <si>
    <t>ÚRS-2018
914321111: 1190,-Kč/ks
příplatek na vzdálenost: 35km x 12,-Kč/km / 4ks = 105,-Kč/ks
Celkem: 1295,-Kč/ks</t>
  </si>
  <si>
    <t>ÚRS-2018
914321111: mzdy: 0,38Nh x 150,-Kč/hod x 1,34 (odvody) x 1,15 (nepřímé náklady) = 87,84 Kč/ks
příplatek na vzdálenost: 35km x 12,-Kč/km / 4ks = 105,-Kč/ks
Celkem: 192,84Kč/ks</t>
  </si>
  <si>
    <t>OTSKP-2017
93861: 41,-Kč/m2 x 0,5m2/ks =20,50Kč/ks
příplatek na vzdálenost: 35km x 12,-Kč/km / 20ks = 21,-Kč/ks
Celkem: 41,50Kč/ks</t>
  </si>
  <si>
    <r>
      <rPr>
        <b/>
        <sz val="10"/>
        <rFont val="Arial"/>
        <family val="2"/>
        <charset val="238"/>
      </rPr>
      <t>Zábradlí - nátěr včetně očištění</t>
    </r>
    <r>
      <rPr>
        <sz val="10"/>
        <rFont val="Arial"/>
      </rPr>
      <t xml:space="preserve">
Položka zahrnuje provedení očištění (odmaštění, odrezivění, odstranění starých nátěrů a nečistot) a provedení nátěru předepsaným postupem dle TP vč.naložení, odvozu a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</si>
  <si>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Zábradlí - opravy</t>
    </r>
    <r>
      <rPr>
        <sz val="10"/>
        <rFont val="Arial"/>
      </rPr>
      <t xml:space="preserve">
Položka zahrnuje odřezání poškozených segmentů zábradlí, úpravu styčných ploch, náhradu novými díly a provedení nátěru předepsaným postupem dle TP vč. příp. zásypu jam po odstraněných sloupcích a úpravy nerovností na místě vhodným materiálem vč.naložení, odvozu a likvidace vzniklého odpadu dle zákona č. 185/2001 Sb._x000D_
V ceně jsou zahrnuty veškeré náklady nutné k provedení prací vč. DIO a dopravy na místo provádění prací._x000D_
Odkup demontovaných materiálů dle Přílohy č. 2 Směrnice GŘ 06-13.</t>
    </r>
  </si>
  <si>
    <r>
      <rPr>
        <b/>
        <sz val="10"/>
        <rFont val="Arial"/>
        <family val="2"/>
        <charset val="238"/>
      </rPr>
      <t>Nástavce na svodidla - čištění</t>
    </r>
    <r>
      <rPr>
        <sz val="10"/>
        <rFont val="Arial"/>
        <family val="2"/>
        <charset val="238"/>
      </rPr>
      <t xml:space="preserve">
Položka zahrnuje očištění (omytí) nástavců na svodidla vč.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</si>
  <si>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Nástavce na svodidla - demontáž</t>
    </r>
    <r>
      <rPr>
        <sz val="10"/>
        <rFont val="Arial"/>
        <family val="2"/>
        <charset val="238"/>
      </rPr>
      <t xml:space="preserve">
Položka zahrnuje demontáž poškozených nástavců na svodidla vč. likvidace vzniklého odpadu dle zákona č. 185/2001 Sb.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</si>
  <si>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Nástavce na svodidla - zřízení</t>
    </r>
    <r>
      <rPr>
        <sz val="10"/>
        <rFont val="Arial"/>
        <family val="2"/>
        <charset val="238"/>
      </rPr>
      <t xml:space="preserve">
Položka zahrnuje dodání a montáž nástavců do předvrtaných děr ve svodnici dle TP._x000D_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</si>
  <si>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Odrazky ve svodidlech</t>
    </r>
    <r>
      <rPr>
        <sz val="10"/>
        <rFont val="Arial"/>
      </rPr>
      <t xml:space="preserve">
Položka zahrnuje dodání a montáž odrazek do předvrtaných děr ve svodnici dle TP._x000D_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</si>
  <si>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Směrové sloupky - čištění strojně</t>
    </r>
    <r>
      <rPr>
        <sz val="10"/>
        <rFont val="Arial"/>
        <family val="2"/>
        <charset val="238"/>
      </rPr>
      <t xml:space="preserve">
Položka zahrnuje strojní očištění (omytí) sloupků 2x ročně (začátek jara, konec podzimu) vč. likvidace vzniklého odpadu dle zákona č. 185/2001 Sb._x000D_
V ceně jsou zahrnuty veškeré náklady nutné k provedení prací vč. DIO a dopravy na místo provádění prací.</t>
    </r>
  </si>
  <si>
    <t>OTSKP-2017
93861: 41,-Kč/m2 x 0,4m2/ks =16,40Kč/ks
příplatek na vzdálenost: 35km x 12,-Kč/km / 100ks = 4,20Kč/ks
Celkem: 20,60Kč/ks</t>
  </si>
  <si>
    <r>
      <rPr>
        <b/>
        <sz val="10"/>
        <rFont val="Arial"/>
        <family val="2"/>
        <charset val="238"/>
      </rPr>
      <t>Směrové sloupky - znovuosazení</t>
    </r>
    <r>
      <rPr>
        <sz val="10"/>
        <rFont val="Arial"/>
        <family val="2"/>
        <charset val="238"/>
      </rPr>
      <t xml:space="preserve">
Položka zahrnuje znovuosazení vytrženého směrového sloupku dle TP vč.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</si>
  <si>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Směrové sloupky - demontáž</t>
    </r>
    <r>
      <rPr>
        <sz val="10"/>
        <rFont val="Arial"/>
        <family val="2"/>
        <charset val="238"/>
      </rPr>
      <t xml:space="preserve">
Položka zahrnuje demontáž poškozených směrových sloupků vč. likvidace vzniklého odpadu dle zákona č. 185/2001 Sb.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</si>
  <si>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Směrové sloupky - výměna 1 odrazky</t>
    </r>
    <r>
      <rPr>
        <sz val="10"/>
        <rFont val="Arial"/>
      </rPr>
      <t xml:space="preserve">
Položka zahrnuje demontáž poškozené odrazky, dodání a montáž nové odrazky směrového sloupku dle TP vč.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</si>
  <si>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Balisety - čištění strojně</t>
    </r>
    <r>
      <rPr>
        <sz val="10"/>
        <rFont val="Arial"/>
        <family val="2"/>
        <charset val="238"/>
      </rPr>
      <t xml:space="preserve">
Položka zahrnuje strojní očištění (omytí) baliset 2x ročně (začátek jara, konec podzimu) vč.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</si>
  <si>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Balisety - zřízení</t>
    </r>
    <r>
      <rPr>
        <sz val="10"/>
        <rFont val="Arial"/>
        <family val="2"/>
        <charset val="238"/>
      </rPr>
      <t xml:space="preserve">
Položka zahrnuje dodání a montáž baliset náhradou za odcizené/zničené dle TP dle stávajícího stavu v místě._x000D_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</si>
  <si>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Balisety - demontáž</t>
    </r>
    <r>
      <rPr>
        <sz val="10"/>
        <rFont val="Arial"/>
        <family val="2"/>
        <charset val="238"/>
      </rPr>
      <t xml:space="preserve">
Položka zahrnuje demontáž poškozených baliset vč. likvidace vzniklého odpadu dle zákona č. 185/2001 Sb.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</si>
  <si>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Bílení stromu</t>
    </r>
    <r>
      <rPr>
        <sz val="10"/>
        <rFont val="Arial"/>
      </rPr>
      <t xml:space="preserve">
Položka zahrnuje dodání veškerých potřebných materiálů a provedení nátěru bílou barvou na kmenech stromů předepsaným postupem dle TP vč. naložení, odvozu a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</si>
  <si>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Kilometrovník ocelový - dodání a osazení</t>
    </r>
    <r>
      <rPr>
        <sz val="10"/>
        <rFont val="Arial"/>
        <family val="2"/>
        <charset val="238"/>
      </rPr>
      <t xml:space="preserve">
Položka zahrnuje zřízení betonového základu vč. odvozu a likvidace vzniklého odpadu dle Zákona č. 185/2001 Sb., dodání a osazení patky, sloupku a dodání a montáž štítu dle TP a ČSN._x000D_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</si>
  <si>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Kilometrovník  - demontáž</t>
    </r>
    <r>
      <rPr>
        <sz val="10"/>
        <rFont val="Arial"/>
        <family val="2"/>
        <charset val="238"/>
      </rPr>
      <t xml:space="preserve">
Položka zahrnuje demontáž poškozeného kilometrovníku dle TP a ČSN vč. odvozu a likvidace vzniklého odpadu dle zákona č. 185/2001 Sb._x000D_
V ceně jsou zahrnuty veškeré náklady nutné k provedení prací vč. DIO a dopravy na místo provádění prací._x000D_
Odkup demontovaných materiálů dle Přílohy č. 2 Směrnice GŘ 06-13.</t>
    </r>
  </si>
  <si>
    <t xml:space="preserve">M3    </t>
  </si>
  <si>
    <t>OTSKP-2017
12920: 390,-Kč/m3 x 0,10 = 39,-Kč/m2
17310: 188,-Kč/m3 x 0,05m = 9,40Kč/m2
56960: 766,-Kč/m3 x 0,07 = 53,62Kč/m2
příplatek na vzdálenost: 35km x 35,-Kč/km / 25m2 = 49,-Kč/m2
Celkem: 151,02Kč/m2</t>
  </si>
  <si>
    <t>M</t>
  </si>
  <si>
    <t>OTSKP-2017
129958: 465,-Kč/m
příplatek na vzdálenost: 35km x 35,-Kč/km / 8m3 = 153,13Kč/m
Celkem: 618,13Kč/m</t>
  </si>
  <si>
    <t>OTSKP-2017
12940: 315,-Kč/m3
příplatek na vzdálenost: 35km x 35,-Kč/km / 8m3 = 153,13Kč/m3
Celkem: 468,13Kč/m3</t>
  </si>
  <si>
    <t>OTSKP-2017
129971: 651,-Kč/m
příplatek na vzdálenost: 35km x 35,-Kč/km / 8m3 = 153,13Kč/m
Celkem: 804,13Kč/m</t>
  </si>
  <si>
    <t>OTSKP-2017
12993: 84,-Kč/m
příplatek na vzdálenost: 35km x 35,-Kč/km / 60m = 20,42Kč/m
Celkem:104,42Kč/m</t>
  </si>
  <si>
    <t>ÚRS-2018
899203211: 454,-Kč/ks
OTSKP-2017
899122: 4160,-Kč/ks
příplatek na vzdálenost: 35km x 12,-Kč/km / 6ks = 70,-Kč/ks
Celkem: 4684,-Kč/ks</t>
  </si>
  <si>
    <t>4684,-</t>
  </si>
  <si>
    <t>ÚRS-2018
899101211: 138,-Kč/ks
552423240: 1230,-Kč/ks
příplatek na vzdálenost: 35km x 12,-Kč/km / 6ks = 70,-Kč/ks
Celkem: 1438,-Kč/ks</t>
  </si>
  <si>
    <t>1438,-</t>
  </si>
  <si>
    <t>899122.1</t>
  </si>
  <si>
    <t>899122.2</t>
  </si>
  <si>
    <t>ÚRS-2018
899203211: 454,-Kč/ks x 90% = 408,60Kč/ks
OTSKP-2017
899122: 4160,-Kč/ks x 90% = 3744,-Kč/ks
příplatek na vzdálenost: 35km x 12,-Kč/km / 6ks = 70,-Kč/ks
Celkem: 4222,60Kč/ks</t>
  </si>
  <si>
    <r>
      <rPr>
        <b/>
        <sz val="10"/>
        <rFont val="Arial"/>
        <family val="2"/>
        <charset val="238"/>
      </rPr>
      <t>Krajnice nezpevněná - seřezání s naložením</t>
    </r>
    <r>
      <rPr>
        <sz val="10"/>
        <rFont val="Arial"/>
        <family val="2"/>
        <charset val="238"/>
      </rPr>
      <t xml:space="preserve">
Položka zahrnuje seříznutí krajnice (odebrání  nánosů a drnů) pro zajištění odvodnění pozemní komunikace vč. odvozu a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</si>
  <si>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Krajnice nezpevněná - opravy, zřízení</t>
    </r>
    <r>
      <rPr>
        <sz val="10"/>
        <rFont val="Arial"/>
      </rPr>
      <t xml:space="preserve">
Položka zahrnuje dodání a doplnění krajnice vhodným dosypovým materiálem v případě hlubších poškození vč. zhutnění po vrstvách max. 300 mm a přesypem frézovaného asfaltového materiálu v min. tl 70 mm) příp. odstranění (seříznutí) nevhodného materiálu z krajnice a náhradou vhodným materiálem pro zajištění odvodnění pozemní komunikace dle TP vč. odvozu a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</si>
  <si>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Čištění příkopů, svahů, odpočívek a asf. zálivů od odpadků ručně</t>
    </r>
    <r>
      <rPr>
        <sz val="10"/>
        <rFont val="Arial"/>
        <family val="2"/>
        <charset val="238"/>
      </rPr>
      <t xml:space="preserve">
Položka zahrnuje sběr odpadků do plastových pytlů vč. odvozu, likvidace vzniklého odpadu dle zákona č. 185/2001 Sb. je součástí položky č.014112.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</si>
  <si>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Čištění příkopů strojně příkopovou frézou</t>
    </r>
    <r>
      <rPr>
        <sz val="10"/>
        <rFont val="Arial"/>
      </rPr>
      <t xml:space="preserve">
Položka zahrnuje strojní čištění (příkopová fréza) příkopů (u překážek ruční dočištění) vč. odvozu a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</si>
  <si>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Hloubení příkopů strojně - do 0.3 m3/m</t>
    </r>
    <r>
      <rPr>
        <sz val="10"/>
        <rFont val="Arial"/>
      </rPr>
      <t xml:space="preserve">
Položka zahrnuje hloubení příkopů v udaném objemu vč. odvozu a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</si>
  <si>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Hloubení příkopů strojně - do 0.5 m3/m</t>
    </r>
    <r>
      <rPr>
        <sz val="10"/>
        <rFont val="Arial"/>
      </rPr>
      <t xml:space="preserve">
Položka zahrnuje hloubení příkopů v udaném objemu vč. odvozu a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</si>
  <si>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Rigoly - čištění nánosu do tl. 10 cm - ručně</t>
    </r>
    <r>
      <rPr>
        <sz val="10"/>
        <rFont val="Arial"/>
      </rPr>
      <t xml:space="preserve">
Položka zahrnuje ruční odstranění travnatého porostu či naplaveného materiálu z rigolu ručně vč. odvozu a likvidace vzniklého odpadu dle zákona č. 185/2001 Sb. 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</si>
  <si>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Štěrbinové žlaby - čištění</t>
    </r>
    <r>
      <rPr>
        <sz val="10"/>
        <rFont val="Arial"/>
        <family val="2"/>
        <charset val="238"/>
      </rPr>
      <t xml:space="preserve">
Položka zahrnuje odstranění naplaveného materiálu ze štěrbinového žlabu (např. za použití ltakové vody) vč. odvozu a likvidace vzniklého odpadu dle zákona č. 185/2001 Sb.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</si>
  <si>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Vpustě - výměna mříže s rámem</t>
    </r>
    <r>
      <rPr>
        <sz val="10"/>
        <rFont val="Arial"/>
        <family val="2"/>
        <charset val="238"/>
      </rPr>
      <t xml:space="preserve">
Výměna mříže s rámem, včetně dodávky mříže s rámem dle stávajícího stavu v místě vč. odvozu a likvidace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</si>
  <si>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Vpustě - výměna mříže</t>
    </r>
    <r>
      <rPr>
        <sz val="10"/>
        <rFont val="Arial"/>
        <family val="2"/>
        <charset val="238"/>
      </rPr>
      <t xml:space="preserve">
Výměna mříže včetně dodávky mříže dle stávajícího stavu v místě vč. odvozu a likvidace odpadu dle zákona č. 185/2001 Sb._x000D_
V ceně jsou zahrnuty veškeré náklady nutné k provedení prací vč. DIO a dopravy na místo provádění prací.</t>
    </r>
  </si>
  <si>
    <t>CENA</t>
  </si>
  <si>
    <t>Poznámka, zdroj ceny</t>
  </si>
  <si>
    <t>Měrná jednotka</t>
  </si>
  <si>
    <t>Počet
MJ</t>
  </si>
  <si>
    <t>014102</t>
  </si>
  <si>
    <t>014112</t>
  </si>
  <si>
    <t>OTSKP-2017
93818: 2,-Kč/m2
příplatek na vzdálenost: 35km x 35,-Kč/km / 1000m2 = 1,23Kč/m2
Celkem: 3,23Kč/m2</t>
  </si>
  <si>
    <t>OTSKP-2017
93811: 3,-Kč/m2
příplatek na vzdálenost: 35km x 35,-Kč/km / 1000m2 = 1,23Kč/m2
Celkem: 4,23Kč/m2</t>
  </si>
  <si>
    <r>
      <rPr>
        <b/>
        <sz val="10"/>
        <rFont val="Arial"/>
        <family val="2"/>
        <charset val="238"/>
      </rPr>
      <t>Výměna SDZ fólie tř.2 na původním stojanu - základní velikost</t>
    </r>
    <r>
      <rPr>
        <sz val="10"/>
        <rFont val="Arial"/>
        <family val="2"/>
        <charset val="238"/>
      </rPr>
      <t xml:space="preserve">
Položka zahrnuje demontáž DZ, dodání a montáž nové DZ se zvýrazněnou značkou v </t>
    </r>
    <r>
      <rPr>
        <b/>
        <u/>
        <sz val="10"/>
        <rFont val="Arial"/>
        <family val="2"/>
        <charset val="238"/>
      </rPr>
      <t>R2</t>
    </r>
    <r>
      <rPr>
        <sz val="10"/>
        <rFont val="Arial"/>
        <family val="2"/>
        <charset val="238"/>
      </rPr>
      <t xml:space="preserve"> (kom. I. tř.) vč.odvozu a likvidace vzniklého odpadu dle Zákona č. 185/2001 Sb. Všechny SDZ musí být v souladu s TP a ČSN._x000D_
V ceně jsou zahrnuty veškeré náklady nutné k provedení prací vč. DIO a dopravy na místo provádění prací._x000D_
Odkup demontovaných materiálů dle Přílohy č. 2 Směrnice GŘ 06-13.</t>
    </r>
  </si>
  <si>
    <r>
      <rPr>
        <b/>
        <sz val="10"/>
        <rFont val="Arial"/>
        <family val="2"/>
        <charset val="238"/>
      </rPr>
      <t>Výměna SDZ fólie tř.3 na původním stojanu - základní velikost</t>
    </r>
    <r>
      <rPr>
        <sz val="10"/>
        <rFont val="Arial"/>
        <family val="2"/>
        <charset val="238"/>
      </rPr>
      <t xml:space="preserve">
Položka zahrnuje demontáž DZ, dodání a montáž nové DZ se zvýrazněnou značkou v </t>
    </r>
    <r>
      <rPr>
        <b/>
        <u/>
        <sz val="10"/>
        <rFont val="Arial"/>
        <family val="2"/>
        <charset val="238"/>
      </rPr>
      <t>R3</t>
    </r>
    <r>
      <rPr>
        <sz val="10"/>
        <rFont val="Arial"/>
        <family val="2"/>
        <charset val="238"/>
      </rPr>
      <t xml:space="preserve"> (dálnice) vč.odvozu a likvidace vzniklého odpadu dle Zákona č. 185/2001 Sb. Všechny SDZ musí být v souladu s TP a ČSN._x000D_
V ceně jsou zahrnuty veškeré náklady nutné k provedení prací vč. DIO a dopravy na místo provádění prací._x000D_
Odkup demontovaných materiálů dle Přílohy č. 2 Směrnice GŘ 06-13.</t>
    </r>
  </si>
  <si>
    <r>
      <rPr>
        <b/>
        <sz val="10"/>
        <rFont val="Arial"/>
        <family val="2"/>
        <charset val="238"/>
      </rPr>
      <t>Výměna SDZ fólie tř.2 na původním stojanu - zvětšená velikost</t>
    </r>
    <r>
      <rPr>
        <sz val="10"/>
        <rFont val="Arial"/>
        <family val="2"/>
        <charset val="238"/>
      </rPr>
      <t xml:space="preserve">
Položka zahrnuje demontáž DZ, dodání a montáž nové DZ se zvýrazněnou značkou v </t>
    </r>
    <r>
      <rPr>
        <b/>
        <u/>
        <sz val="10"/>
        <rFont val="Arial"/>
        <family val="2"/>
        <charset val="238"/>
      </rPr>
      <t>R2</t>
    </r>
    <r>
      <rPr>
        <sz val="10"/>
        <rFont val="Arial"/>
        <family val="2"/>
        <charset val="238"/>
      </rPr>
      <t xml:space="preserve"> (kom. I. tř.) vč.odvozu a likvidace vzniklého odpadu dle Zákona č. 185/2001 Sb. Všechny SDZ musí být v souladu s TP a ČSN._x000D_
V ceně jsou zahrnuty veškeré náklady nutné k provedení prací vč. DIO a dopravy na místo provádění prací._x000D_
Odkup demontovaných materiálů dle Přílohy č. 2 Směrnice GŘ 06-13.</t>
    </r>
  </si>
  <si>
    <r>
      <rPr>
        <b/>
        <sz val="10"/>
        <rFont val="Arial"/>
        <family val="2"/>
        <charset val="238"/>
      </rPr>
      <t>Výměna SDZ fólie tř.3 na původním stojanu - zvětšená velikost</t>
    </r>
    <r>
      <rPr>
        <sz val="10"/>
        <rFont val="Arial"/>
        <family val="2"/>
        <charset val="238"/>
      </rPr>
      <t xml:space="preserve">
Položka zahrnuje demontáž DZ, dodání a montáž nové DZ se zvýrazněnou značkou v </t>
    </r>
    <r>
      <rPr>
        <b/>
        <u/>
        <sz val="10"/>
        <rFont val="Arial"/>
        <family val="2"/>
        <charset val="238"/>
      </rPr>
      <t>R3</t>
    </r>
    <r>
      <rPr>
        <sz val="10"/>
        <rFont val="Arial"/>
        <family val="2"/>
        <charset val="238"/>
      </rPr>
      <t xml:space="preserve"> (dálnice) vč.odvozu a likvidace vzniklého odpadu dle Zákona č. 185/2001 Sb. Všechny SDZ musí být v souladu s TP a ČSN._x000D_
V ceně jsou zahrnuty veškeré náklady nutné k provedení prací vč. DIO a dopravy na místo provádění prací._x000D_
Odkup demontovaných materiálů dle Přílohy č. 2 Směrnice GŘ 06-13.</t>
    </r>
  </si>
  <si>
    <t>914231.1</t>
  </si>
  <si>
    <t>914241.1</t>
  </si>
  <si>
    <r>
      <rPr>
        <b/>
        <sz val="10"/>
        <rFont val="Arial"/>
        <family val="2"/>
        <charset val="238"/>
      </rPr>
      <t>Zřízení SDZ fólie tř.2 včetně stojanu a patky - základní velikost</t>
    </r>
    <r>
      <rPr>
        <sz val="10"/>
        <rFont val="Arial"/>
        <family val="2"/>
        <charset val="238"/>
      </rPr>
      <t xml:space="preserve">
Položka zahrnuje zřízení betonového základu vč.odvozu a likvidace vzniklého odpadu dle Zákona č. 185/2001 Sb., dodání a osazení patky, sloupku a dodání a montáž štítu DZ v </t>
    </r>
    <r>
      <rPr>
        <b/>
        <u/>
        <sz val="10"/>
        <rFont val="Arial"/>
        <family val="2"/>
        <charset val="238"/>
      </rPr>
      <t>R2</t>
    </r>
    <r>
      <rPr>
        <sz val="10"/>
        <rFont val="Arial"/>
        <family val="2"/>
        <charset val="238"/>
      </rPr>
      <t xml:space="preserve"> (kom. I. tř.). Všechny SDZ musí být v souladu s TP a ČSN._x000D_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</si>
  <si>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Zřízení SDZ fólie tř.3 včetně stojanu a patky - základní velikost</t>
    </r>
    <r>
      <rPr>
        <sz val="10"/>
        <rFont val="Arial"/>
        <family val="2"/>
        <charset val="238"/>
      </rPr>
      <t xml:space="preserve">
Položka zahrnuje zřízení betonového základu vč.odvozu a likvidace vzniklého odpadu dle Zákona č. 185/2001 Sb., dodání a osazení patky, sloupku a dodání a montáž štítu DZ v </t>
    </r>
    <r>
      <rPr>
        <b/>
        <u/>
        <sz val="10"/>
        <rFont val="Arial"/>
        <family val="2"/>
        <charset val="238"/>
      </rPr>
      <t>R3</t>
    </r>
    <r>
      <rPr>
        <sz val="10"/>
        <rFont val="Arial"/>
        <family val="2"/>
        <charset val="238"/>
      </rPr>
      <t xml:space="preserve"> (dálnice). Všechny SDZ musí být v souladu s TP a ČSN._x000D_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</si>
  <si>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Zřízení SDZ fólie tř.2 včetně stojanu a patky - zvětšená velikost</t>
    </r>
    <r>
      <rPr>
        <sz val="10"/>
        <rFont val="Arial"/>
        <family val="2"/>
        <charset val="238"/>
      </rPr>
      <t xml:space="preserve">
Položka zahrnuje zřízení betonového základu vč.odvozu a likvidace vzniklého odpadu dle Zákona č. 185/2001 Sb., dodání a osazení patky, sloupku a dodání a montáž štítu DZ v </t>
    </r>
    <r>
      <rPr>
        <b/>
        <u/>
        <sz val="10"/>
        <rFont val="Arial"/>
        <family val="2"/>
        <charset val="238"/>
      </rPr>
      <t>R2</t>
    </r>
    <r>
      <rPr>
        <sz val="10"/>
        <rFont val="Arial"/>
        <family val="2"/>
        <charset val="238"/>
      </rPr>
      <t xml:space="preserve"> (kom. I. tř.). Všechny SDZ musí být v souladu s TP a ČSN._x000D_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</si>
  <si>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Zřízení SDZ fólie tř.3 včetně stojanu a patky - zvětšená velikost</t>
    </r>
    <r>
      <rPr>
        <sz val="10"/>
        <rFont val="Arial"/>
        <family val="2"/>
        <charset val="238"/>
      </rPr>
      <t xml:space="preserve">
Položka zahrnuje zřízení betonového základu vč.odvozu a likvidace vzniklého odpadu dle Zákona č. 185/2001 Sb., dodání a osazení patky, sloupku a dodání a montáž štítu DZ v </t>
    </r>
    <r>
      <rPr>
        <b/>
        <u/>
        <sz val="10"/>
        <rFont val="Arial"/>
        <family val="2"/>
        <charset val="238"/>
      </rPr>
      <t>R3</t>
    </r>
    <r>
      <rPr>
        <sz val="10"/>
        <rFont val="Arial"/>
        <family val="2"/>
        <charset val="238"/>
      </rPr>
      <t xml:space="preserve"> (dálnice). Všechny SDZ musí být v souladu s TP a ČSN._x000D_
V ceně jsou zahrnuty veškeré náklady nutné k provedení prací vč. DIO a dopravy na místo provádění prací.</t>
    </r>
  </si>
  <si>
    <t>914231.2</t>
  </si>
  <si>
    <t>914241.2</t>
  </si>
  <si>
    <t>3894,-</t>
  </si>
  <si>
    <t>4494,-</t>
  </si>
  <si>
    <t>5072,-</t>
  </si>
  <si>
    <t>5672,-</t>
  </si>
  <si>
    <r>
      <rPr>
        <b/>
        <sz val="10"/>
        <rFont val="Arial"/>
        <family val="2"/>
        <charset val="238"/>
      </rPr>
      <t>Ocelová svodidla - čištění</t>
    </r>
    <r>
      <rPr>
        <sz val="10"/>
        <rFont val="Arial"/>
      </rPr>
      <t xml:space="preserve">
Položka zahrnuje očištění (omytí) svodidel (včetně náběhů) vč.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</si>
  <si>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Ocelová zábradelní svodidla - zřízení</t>
    </r>
    <r>
      <rPr>
        <sz val="10"/>
        <rFont val="Arial"/>
      </rPr>
      <t xml:space="preserve">
Položka zahrnuje zřízení zábradelního svodidla (včetně náběhů) včetně dodání sloupků, pásnic a příslušenství dle stávajícího stavu v místě._x000D_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</si>
  <si>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Ocelová svodidla jednostranná - zřízení - úroveň zadržení H1</t>
    </r>
    <r>
      <rPr>
        <sz val="10"/>
        <rFont val="Arial"/>
      </rPr>
      <t xml:space="preserve">
Položka zahrnuje zřízení jednostranného svodidla (včetně náběhů) včetně dodání sloupků, pásnic a příslušenství dle stávajícího stavu v místě._x000D_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</si>
  <si>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Ocelová svodidla jednostranná - zřízení - úroveň zadržení H2</t>
    </r>
    <r>
      <rPr>
        <sz val="10"/>
        <rFont val="Arial"/>
      </rPr>
      <t xml:space="preserve">
Položka zahrnuje zřízení jednostranného svodidla (včetně náběhů) včetně dodání sloupků, pásnic a příslušenství dle stávajícího stavu v místě._x000D_
V ceně jsou zahrnuty veškeré náklady nutné k provedení prací vč. DIO a dopravy na místo provádění prací.</t>
    </r>
  </si>
  <si>
    <t>9113C1</t>
  </si>
  <si>
    <t>9113C5</t>
  </si>
  <si>
    <t>OTSKP-2017
9113C1: 1810,-Kč/m (úroveň zadržení H2)
příplatek na vzdálenost: 35km x 12,-Kč/km / 50m = 8,40Kč/m
Celkem: 1818,40Kč/m</t>
  </si>
  <si>
    <t>OTSKP-2017
9113C1: 1810,-Kč/m (nové svodidlo úroveň zadržení H2)
9113C3: 205,-Kč/m (demontáž poškozeného svodidla úroveň zadržení H2)
příplatek na vzdálenost: 35km x 12,-Kč/km / 20m = 21,-Kč/m
Celkem: 2036,-Kč/m</t>
  </si>
  <si>
    <t>2036,-</t>
  </si>
  <si>
    <r>
      <rPr>
        <b/>
        <sz val="10"/>
        <rFont val="Arial"/>
        <family val="2"/>
        <charset val="238"/>
      </rPr>
      <t>Směrové sloupky silniční - zřízení</t>
    </r>
    <r>
      <rPr>
        <sz val="10"/>
        <rFont val="Arial"/>
        <family val="2"/>
        <charset val="238"/>
      </rPr>
      <t xml:space="preserve">
Položka zahrnuje dodání a montáž směrového sloupku náhradou za odcizený/zničený dle TP dle stávajícího stavu v místě._x000D_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</si>
  <si>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Směrové sloupky silniční - zřízení vč. betonové patky</t>
    </r>
    <r>
      <rPr>
        <sz val="10"/>
        <rFont val="Arial"/>
        <family val="2"/>
        <charset val="238"/>
      </rPr>
      <t xml:space="preserve">
Položka zahrnuje dodání a osazení nového směrového sloupku náhradou za odcizený/zničený dle stávajícího stavu v místě, zřízení betonové patky dle TP vč. likvidace vzniklého odpadu dle zákona č. 185/2001 Sb._x000D_
V ceně jsou zahrnuty veškeré náklady nutné k provedení prací vč. DIO a dopravy na místo provádění prací.</t>
    </r>
  </si>
  <si>
    <t>91228.1</t>
  </si>
  <si>
    <t>91228.2</t>
  </si>
  <si>
    <r>
      <rPr>
        <b/>
        <sz val="10"/>
        <rFont val="Arial"/>
        <family val="2"/>
        <charset val="238"/>
      </rPr>
      <t>Směrové sloupky dálniční - zřízení</t>
    </r>
    <r>
      <rPr>
        <sz val="10"/>
        <rFont val="Arial"/>
        <family val="2"/>
        <charset val="238"/>
      </rPr>
      <t xml:space="preserve">
Položka zahrnuje dodání a montáž směrového sloupku náhradou za odcizený/zničený dle TP dle stávajícího stavu v místě._x000D_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</si>
  <si>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Směrové sloupky dálniční - zřízení vč. betonové patky</t>
    </r>
    <r>
      <rPr>
        <sz val="10"/>
        <rFont val="Arial"/>
        <family val="2"/>
        <charset val="238"/>
      </rPr>
      <t xml:space="preserve">
Položka zahrnuje dodání a osazení nového směrového sloupku náhradou za odcizený/zničený dle stávajícího stavu v místě, zřízení betonové patky dle TP vč. likvidace vzniklého odpadu dle zákona č. 185/2001 Sb._x000D_
V ceně jsou zahrnuty veškeré náklady nutné k provedení prací vč. DIO a dopravy na místo provádění prací.</t>
    </r>
  </si>
  <si>
    <t>91228.3</t>
  </si>
  <si>
    <t>91228.4</t>
  </si>
  <si>
    <t>OTSKP-2017
91228: 328,-Kč/ks + 23,-Kč (cenový rozdíl mezi sloupkem silničním a dálničním) = 351,-Kč/ks
příplatek na vzdálenost: 35km x 12,-Kč/km / 10ks = 42,-Kč/ks
Celkem: 393,-Kč/ks</t>
  </si>
  <si>
    <t>393,-</t>
  </si>
  <si>
    <t>OTSKP-2017
91228: 328,-Kč/ks + 23,-Kč (cenový rozdíl mezi sloupkem silničním a dálničním) = 351,-Kč/ks
27231: betonová patka 0,03m3/ks x 3030,-Kč/m3 = 90,90Kč/ks
příplatek na vzdálenost: 35km x 12,-Kč/km / 10ks = 42,-Kč/ks
Celkem: 483,90Kč/ks</t>
  </si>
  <si>
    <t>OTSKP-2017
587201: 742,-Kč/m2 x 95% = 704,90Kč/m2
58212: 1480,-Kč/m2 x 5% = 74,-Kč/m2
příplatek na vzdálenost: 35km x 35,-Kč/km / 30m2 = 40,83Kč/m2
Celkem: 819,73Kč/m2</t>
  </si>
  <si>
    <t>OTSKP-2017
587202: 773,-Kč/m2 x 95% = 734,35Kč/m2
58222: 1030,-Kč/m2 x 5% = 51,50Kč/m2
příplatek na vzdálenost: 35km x 35,-Kč/km / 30m2 = 40,83Kč/m2
Celkem: 826,68Kč/m2</t>
  </si>
  <si>
    <t>OTSKP-2017
587206: 406,-Kč/m2 x 95% = 385,70Kč/m2
582622: 598,-Kč/m2 x 5% = 29,90Kč/m2
příplatek na vzdálenost: 35km x 35,-Kč/km / 30m2 = 40,83Kč/m2
Celkem: 456,43Kč/m2</t>
  </si>
  <si>
    <t>23390,-</t>
  </si>
  <si>
    <t>OTSKP-2017
96711: 3450,-Kč/m3
91710: 19800,-Kč/m3
příplatek na vzdálenost: 35km x 12,-Kč/km / 3m3 = 140,-Kč/m3
Celkem: 23390,-Kč/m3</t>
  </si>
  <si>
    <t>OTSKP-2017
11352: 84,-Kč/m
917224: 328,-Kč/m
příplatek na vzdálenost: 35km x 12,-Kč/km / 50m = 8,40Kč/m
Celkem: 420,-Kč/m</t>
  </si>
  <si>
    <t>420,-</t>
  </si>
  <si>
    <r>
      <rPr>
        <b/>
        <sz val="10"/>
        <rFont val="Arial"/>
        <family val="2"/>
        <charset val="238"/>
      </rPr>
      <t>Opravy dlažby z dlažebních kostek velkých</t>
    </r>
    <r>
      <rPr>
        <sz val="10"/>
        <rFont val="Arial"/>
      </rPr>
      <t xml:space="preserve">
Položka zahrnuje předláždění stávající dlažby z velkých kostek (tj. její rozebrání, očištění, veškerou manipulaci, rozprostření nového lože a zpětné zadláždění) na 95% plochy a dlažbu z nových kostek na 5% plochy (včetně lože).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</si>
  <si>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Opravy dlažby z dlažebních kostek drobných</t>
    </r>
    <r>
      <rPr>
        <sz val="10"/>
        <rFont val="Arial"/>
      </rPr>
      <t xml:space="preserve">
Položka zahrnuje předláždění stávající dlažby z drobných kostek (tj. její rozebrání, očištění, veškerou manipulaci, rozprostření nového lože a zpětné zadláždění) na 95% plochy a dlažbu z nových kostek na 5% plochy (včetně lože).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</si>
  <si>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Opravy dlažby ze zámkových dlaždic</t>
    </r>
    <r>
      <rPr>
        <sz val="10"/>
        <rFont val="Arial"/>
      </rPr>
      <t xml:space="preserve">
Položka zahrnuje předláždění stávající dlažby ze zámkových dlaždic (tj. její rozebrání, očištění, veškerou manipulaci, rozprostření nového lože a zpětné zadláždění) na 95% plochy a dlažbu z nových dlaždic na 5% plochy (včetně lože).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</si>
  <si>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Výměna dopravního zrcadla</t>
    </r>
    <r>
      <rPr>
        <sz val="10"/>
        <rFont val="Arial"/>
      </rPr>
      <t xml:space="preserve">
Položka zahrnuje demontáž poškozeného zrcadla (bez ohledu na tvar), dodání a montáž nového zrcadla předepsaného tvaru a rozměrů  vč. likvidace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</si>
  <si>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Opravy silničních obrub z betonových palisád</t>
    </r>
    <r>
      <rPr>
        <sz val="10"/>
        <rFont val="Arial"/>
      </rPr>
      <t xml:space="preserve">
Položka zahrnuje odstranění stávajících betonových palisád (bez ohledu na tvar) včetně odvozu a likvidace vzniklého odpadu dle zákona č. 185/2001 Sb. a zřízení nové obruby z palisád (osazení a dodání palisád předepsaných rozměrů včetně betonového lože).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</si>
  <si>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Opravy silničních obrub z betonových obrubníků</t>
    </r>
    <r>
      <rPr>
        <sz val="10"/>
        <rFont val="Arial"/>
      </rPr>
      <t xml:space="preserve">
Položka zahrnuje odstranění stávajících betonových obrubníků (bez ohledu na rozměry) včetně odvozu a likvidace vzniklého odpadu dle zákona č. 185/2001 Sb. a zřízení nové obruby z betonových obrubníků (osazení a dodání obrubníků předepsaných rozměrů včetně betonového lože).
V ceně jsou zahrnuty veškeré náklady nutné k provedení prací vč. DIO a dopravy na místo provádění prací.</t>
    </r>
  </si>
  <si>
    <t>13823,-</t>
  </si>
  <si>
    <t>OTSKP-2017
327215: 3780,-Kč/m3
příplatek na vzdálenost: 35km x 35,-Kč/km / 5m3 = 84,-Kč/m3
Celkem: 3864,-Kč/m3</t>
  </si>
  <si>
    <r>
      <rPr>
        <b/>
        <sz val="10"/>
        <rFont val="Arial"/>
        <family val="2"/>
        <charset val="238"/>
      </rPr>
      <t>Opěrné a zárubní zdi kamenné - údržba</t>
    </r>
    <r>
      <rPr>
        <sz val="10"/>
        <rFont val="Arial"/>
      </rPr>
      <t xml:space="preserve">
Položka zahrnuje očištění a vyspárování stávajícího zdiva.
Zahrnuje odvoz a likvidaci vzniklého odpadu dle zákona č. 185/2001 Sb._x000D_
V ceně jsou zahrnuty veškeré náklady nutné k provedení prací vč. DIO a dopravy na místo provádění prací.</t>
    </r>
  </si>
  <si>
    <t>OTSKP-2017
93841: 79,-Kč/m2
62745: 559,-Kč/m2
příplatek na vzdálenost: 35km x 35,-Kč/km / 30m2 = 40,83Kč/m2
Celkem: 678,83Kč/m2</t>
  </si>
  <si>
    <t>OTSKP-2017
938542: 267,-Kč/m2
62631: 160,-Kč/m2
626111: 856,-Kč/m2
příplatek na vzdálenost: 35km x 35,-Kč/km / 30m2 = 40,83Kč/m2
Celkem: 1323,83Kč/m2</t>
  </si>
  <si>
    <r>
      <rPr>
        <b/>
        <sz val="10"/>
        <rFont val="Arial"/>
        <family val="2"/>
        <charset val="238"/>
      </rPr>
      <t>Opěrné a zárubní zdi betonové - údržba</t>
    </r>
    <r>
      <rPr>
        <sz val="10"/>
        <rFont val="Arial"/>
      </rPr>
      <t xml:space="preserve">
Položka zahrnuje vyspravení stávající zdi (očištění, spojovací můstek, reprofilační malta tl. 10mm).
Zahrnuje odvoz a likvidaci vzniklého odpadu dle zákona č. 185/2001 Sb._x000D_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</si>
  <si>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Opěrné a zárubní zdi kamenné - přezdění</t>
    </r>
    <r>
      <rPr>
        <sz val="10"/>
        <rFont val="Arial"/>
      </rPr>
      <t xml:space="preserve">
Položka zahrnuje rozebrání stávajícího zdiva, nezbytnou manipulaci s tímto materiálem (nakládání, doprava, složení, očištění, vytřídění, odvoz a likvidace nepoužitelného materiálu a suti dle zákona č. 185/2001 Sb._x000D_), vyzdění nového zdiva z rozebraného kamene s použitím nové malty a doplnění novým kamenem do 5% objemu.
V ceně jsou zahrnuty veškeré náklady nutné k provedení prací vč. DIO a dopravy na místo provádění prací.</t>
    </r>
  </si>
  <si>
    <t>OTSKP-2017
12920: 390,-Kč/m3
příplatek na vzdálenost: 35km x 35,-Kč/km / 20m3 = 61,25Kč/m3
Celkem: 451,25Kč/m3</t>
  </si>
  <si>
    <t>ČSÚ: 
150,-Kč/hod x 1,34 (odvody z mezd) x 1,15 (nepřímé náklady) = 231,15 Kč/hod
příplatek na vzdálenost: 35km x 12,-Kč/km / 10 hod = 42,-Kč/hod
Celkem: 273,15Kč/hod</t>
  </si>
  <si>
    <t>OTSKP-2017
914413: 303,-Kč/ks
912971: 13100,-Kč/ks
příplatek na vzdálenost: 35km x 12,-Kč/km = 420,-Kč/ks
Celkem: 13823,-Kč/ks</t>
  </si>
  <si>
    <t>OTSKP-2017
78372: 198,-Kč/m2
příplatek na vzdálenost: 35km x 12,-Kč/km / 5m2 = 84,-Kč/m2
Celkem: 141,-Kč/m2</t>
  </si>
  <si>
    <t>OTSKP-2017
93861: 41,-Kč/m2 x 0,5m2/kus =20,50Kč/ks
příplatek na vzdálenost: 35km x 12,-Kč/km / 100ks = 4,20Kč/ks
Celkem: 24,70Kč/ks</t>
  </si>
  <si>
    <t>OTSKP-2017
914921: 1520,-Kč/ks
9114112 + 914113: 261,- + 153,- = 414,-Kč/ks
914923: 153,-Kč/ks
příplatek na vzdálenost: 35km x 12,-Kč/km / 10ks = 42,-Kč/ks
Celkem: 2129,-Kč/ks</t>
  </si>
  <si>
    <t>OTSKP-2017
914113 + 914923: 153,- + 153,- = 306,-Kč/ks
příplatek na vzdálenost: 35km x 12,-Kč/km / 5ks = 84,-Kč/ks
Celkem: 390,-Kč/ks</t>
  </si>
  <si>
    <t>OTSKP-2017
914131: 2520,-Kč/ks (značka fólie tř.2 - základní velikost)
914133: 153,-Kč/ks (demontáž)
příplatek na vzdálenost: 35km x 12,-Kč/km / 20ks = 21,-Kč/ks
Celkem: 2694,-Kč/ks</t>
  </si>
  <si>
    <t>OTSKP-2017
914141: 2780,-Kč/ks (značka fólie tř.3 - základní velikost)
914143: 153,-Kč/ks (demontáž)
příplatek na vzdálenost: 35km x 12,-Kč/km / 20ks = 21,-Kč/ks
Celkem: 2954,-Kč/ks</t>
  </si>
  <si>
    <t>OTSKP-2017
914231: 3720,-Kč/ks (značka fólie tř.2 - zvětšená velikost)
914233: 153,-Kč/ks (demontáž)
příplatek na vzdálenost: 35km x 12,-Kč/km / 20ks = 21,-Kč/kus
Celkem: 3894,-Kč/ks</t>
  </si>
  <si>
    <t>OTSKP-2017
914241: 4320,-Kč/ks (značka fólie tř.3 - zvětšená velikost)
914243: 153,-Kč/ks (demontáž)
příplatek na vzdálenost: 35km x 12,-Kč/km / 20ks = 21,-Kč/ks
Celkem: 4494,-Kč/ks</t>
  </si>
  <si>
    <t>OTSKP-2017
914131: 2520,-Kč/ks (značka fólie tř.2 - základní velikost)
914911: 1004,-Kč/kus (stojan s patkou)
914133 + 914913: 153,- + 153,- = 306,-Kč/ks (demontáže)
příplatek na vzdálenost: 35km x 12,-Kč/km / 10ks = 42,-Kč/ks
Celkem: 3872,-Kč/ks</t>
  </si>
  <si>
    <t>OTSKP-2017
914141: 2780,-Kč/ks (značka fólie tř.3 - základní velikost)
914911: 1004,-Kč/ks (stojan s patkou)
914143 + 914913: 153,- + 153,- = 306,-Kč/ks (demontáže)
příplatek na vzdálenost: 35km x 12,-Kč/km / 10ks = 42,-Kč/ks
Celkem: 4132,-Kč/ks</t>
  </si>
  <si>
    <t>OTSKP-2017
914231: 3720,-Kč/ks (značka fólie tř.2 - zvětšená velikost)
914911: 1004,-Kč/ks (stojan s patkou)
914233 + 914913: 153,- + 153,- = 306,-Kč/ks (demontáže)
příplatek na vzdálenost: 35km x 12,-Kč/km / 10ks = 42,-Kč/ks
Celkem: 5072,-Kč/ks</t>
  </si>
  <si>
    <t>OTSKP-2017
914241: 4320,-Kč/ks (značka fólie tř.3 - zvětšená velikost)
914911: 1004,-Kč/ks (stojan s patkou)
914243 + 914913: 153,- + 153,- = 306,-Kč/ks (demontáže)
příplatek na vzdálenost: 35km x 12,-Kč/km / 10ks = 42,-Kč/ks
Celkem: 5672,-Kč/ks</t>
  </si>
  <si>
    <t>OTSKP-2017
93861: 41,-Kč/m2
příplatek na vzdálenost: 35km x 12,-Kč/km / 35m2 = 12,-Kč/m2
Celkem: 53,-Kč/m2</t>
  </si>
  <si>
    <t>OTSKP-2017
914523: 522,-Kč/m2
914963: 303,-Kč/ks x 2ks / 6m2 = 101,-Kč/m2
příplatek na vzdálenost: 35km x 12,-Kč/km / 6m2 = 70,-Kč/m2
Celkem: 693,-Kč/m2</t>
  </si>
  <si>
    <t>OTSKP-2017
574B44: 283,-Kč/m2
příplatek na malou plochu: 10%, tj. 28,30Kč/m2
příplatek na vzdálenost: 35km x 35,-Kč/km x 48t / 10t / 200m2 = 29,40Kč/m2
Celkem: 340,70Kč/m2</t>
  </si>
  <si>
    <t>OTSKP-2017
574D66: 356,-Kč/m2
příplatek na malou plochu: 10%, tj. 35,60Kč/m2
příplatek na vzdálenost: 35km x 35,-Kč/km x 67t / 10t / 200m2 = 41,04Kč/m2
Celkem: 432,64Kč/m2</t>
  </si>
  <si>
    <r>
      <rPr>
        <b/>
        <sz val="10"/>
        <rFont val="Arial"/>
        <family val="2"/>
        <charset val="238"/>
      </rPr>
      <t>Ocelová svodidla jednostranná - opravy - úroveň zadržení H1</t>
    </r>
    <r>
      <rPr>
        <sz val="10"/>
        <rFont val="Arial"/>
        <family val="2"/>
        <charset val="238"/>
      </rPr>
      <t xml:space="preserve">
Položka zahrnuje demontáž deformovaných a montáž nových svodidel (včetně náběhů) či částí svodidel a příslušenství vč. dodání sloupků, pásnic a příslušenství dle stávajícího stavu v místě._x000D_
V ceně jsou zahrnuty veškeré náklady nutné k provedení prací vč. DIO a dopravy na místo provádění prací.
Odkup demontovaných materiálů dle Přílohy č. 2 Směrnice GŘ 06-13.</t>
    </r>
  </si>
  <si>
    <r>
      <rPr>
        <b/>
        <sz val="10"/>
        <rFont val="Arial"/>
        <family val="2"/>
        <charset val="238"/>
      </rPr>
      <t>Ocelová svodidla jednostranná - opravy - úroveň zadržení H2</t>
    </r>
    <r>
      <rPr>
        <sz val="10"/>
        <rFont val="Arial"/>
        <family val="2"/>
        <charset val="238"/>
      </rPr>
      <t xml:space="preserve">
Položka zahrnuje demontáž deformovaných a montáž nových svodidel (včetně náběhů) či částí svodidel a příslušenství vč. dodání sloupků, pásnic a příslušenství dle stávajícího stavu v místě._x000D_
V ceně jsou zahrnuty veškeré náklady nutné k provedení prací vč. DIO a dopravy na místo provádění prací.
Odkup demontovaných materiálů dle Přílohy č. 2 Směrnice GŘ 06-13.</t>
    </r>
  </si>
  <si>
    <r>
      <rPr>
        <b/>
        <sz val="10"/>
        <rFont val="Arial"/>
        <family val="2"/>
        <charset val="238"/>
      </rPr>
      <t>Ocelová svodidla oboustranná - opravy</t>
    </r>
    <r>
      <rPr>
        <sz val="10"/>
        <rFont val="Arial"/>
        <family val="2"/>
        <charset val="238"/>
      </rPr>
      <t xml:space="preserve">
Položka zahrnuje demontáž deformovaných a montáž nových svodidel (včetně náběhů) či částí svodidel a příslušenství vč. dodání sloupků, pásnic a příslušenství dle stávajícího stavu v místě._x000D_
V ceně jsou zahrnuty veškeré náklady nutné k provedení prací vč. DIO a dopravy na místo provádění prací.
Odkup demontovaných materiálů dle Přílohy č. 2 Směrnice GŘ 06-13.</t>
    </r>
  </si>
  <si>
    <r>
      <rPr>
        <b/>
        <sz val="10"/>
        <rFont val="Arial"/>
        <family val="2"/>
        <charset val="238"/>
      </rPr>
      <t>Ocelová svodidla - likvidace</t>
    </r>
    <r>
      <rPr>
        <sz val="10"/>
        <rFont val="Arial"/>
      </rPr>
      <t xml:space="preserve">
Položka zahrnuje demontáž deformovaných příp. jinak nefunkčních či k odstranění určených svodidel (včetně náběhů) či částí svodidel a příslušenství vč. zásypu jam po odstraněných sloupcích a úpravy nerovností na místě vhodným materiálem vč.naložení, odvozu a likvidace vzniklého odpadu dle zákona č. 185/2001 Sb._x000D_
V ceně jsou zahrnuty veškeré náklady nutné k provedení prací vč. DIO a dopravy na místo provádění prací.
Odkup demontovaných materiálů dle Přílohy č. 2 Směrnice GŘ 06-13.</t>
    </r>
  </si>
  <si>
    <r>
      <rPr>
        <b/>
        <sz val="10"/>
        <rFont val="Arial"/>
        <family val="2"/>
        <charset val="238"/>
      </rPr>
      <t>Ocelová zábradelní svodidla - opravy</t>
    </r>
    <r>
      <rPr>
        <sz val="10"/>
        <rFont val="Arial"/>
      </rPr>
      <t xml:space="preserve">
Položka zahrnuje demontáž deformovaných a montáž nových svodidel (včetně náběhů) či částí svodidel a příslušenství vč. dodání sloupků, pásnic a příslušenství dle stávajícího stavu v místě._x000D_
V ceně jsou zahrnuty veškeré náklady nutné k provedení prací vč. DIO a dopravy na místo provádění prací.
Odkup demontovaných materiálů dle Přílohy č. 2 Směrnice GŘ 06-13.</t>
    </r>
  </si>
  <si>
    <r>
      <rPr>
        <b/>
        <sz val="10"/>
        <rFont val="Arial"/>
        <family val="2"/>
        <charset val="238"/>
      </rPr>
      <t>Ocelová zábradelní svodidla - likvidace</t>
    </r>
    <r>
      <rPr>
        <sz val="10"/>
        <rFont val="Arial"/>
      </rPr>
      <t xml:space="preserve">
Položka zahrnuje demontáž deformovaných příp. jinak nefunkčních či k odstranění určených svodidel (včetně náběhů) či částí svodidel a příslušenství vč. zásypu jam po odstraněných sloupcích a úpravy nerovností na místě vhodným materiálem vč.naložení, odvozu a likvidace vzniklého odpadu dle zákona č. 185/2001 Sb._x000D_
V ceně jsou zahrnuty veškeré náklady nutné k provedení prací vč. DIO a dopravy na místo provádění prací.
Odkup demontovaných materiálů dle Přílohy č. 2 Směrnice GŘ 06-13.</t>
    </r>
  </si>
  <si>
    <r>
      <rPr>
        <b/>
        <sz val="10"/>
        <rFont val="Arial"/>
        <family val="2"/>
        <charset val="238"/>
      </rPr>
      <t>Zábradlí - likvidace</t>
    </r>
    <r>
      <rPr>
        <sz val="10"/>
        <rFont val="Arial"/>
      </rPr>
      <t xml:space="preserve">
Položka zahrnuje odřezání zábradlí těsně nad niveletou terénu (betonovou patkou) a demontáž vč. příp. zásypu jam po odstraněných sloupcích a úpravy nerovností na místě vhodným materiálem vč.naložení, odvozu a likvidace vzniklého odpadu dle zákona č. 185/2001 Sb._x000D_
V ceně jsou zahrnuty veškeré náklady nutné k provedení prací vč. DIO a dopravy na místo provádění prací.
Odkup demontovaných materiálů dle Přílohy č. 2 Směrnice GŘ 06-13.</t>
    </r>
  </si>
  <si>
    <t>91228.5</t>
  </si>
  <si>
    <t>91228.6</t>
  </si>
  <si>
    <r>
      <rPr>
        <b/>
        <sz val="10"/>
        <rFont val="Arial"/>
        <family val="2"/>
        <charset val="238"/>
      </rPr>
      <t>Propustky D do 600mm - čištění potrubí</t>
    </r>
    <r>
      <rPr>
        <sz val="10"/>
        <rFont val="Arial"/>
        <family val="2"/>
        <charset val="238"/>
      </rPr>
      <t xml:space="preserve">
Vyčištění propustků do výšky nánosu 10 cm
Položka zahrnuje odstranění naplaveného materiálu z propustku (např. za použití ltakové vody) vč. odvozu a likvidace vzniklého odpadu dle zákona č. 185/2001 Sb.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</si>
  <si>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Propustky D přes 600mm - čištění potrubí</t>
    </r>
    <r>
      <rPr>
        <sz val="10"/>
        <rFont val="Arial"/>
        <family val="2"/>
        <charset val="238"/>
      </rPr>
      <t xml:space="preserve">
Vyčištění propustků do výšky nánosu 10 cm
Položka zahrnuje odstranění naplaveného materiálu z propustku (např. za použití ltakové vody) vč. odvozu a likvidace vzniklého odpadu dle zákona č. 185/2001 Sb.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</si>
  <si>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Propustky - vyčištění vtoků a výtoků propustků od nánosu</t>
    </r>
    <r>
      <rPr>
        <sz val="10"/>
        <rFont val="Arial"/>
      </rPr>
      <t xml:space="preserve">
Položka zahrnuje odstranění naplaveného materiálu z ploch vtoku a výtoku u propustku vč. odvozu a likvidace vzniklého odpadu dle zákona č. 185/2001 Sb.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</si>
  <si>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Vpustě, šachty - čištění</t>
    </r>
    <r>
      <rPr>
        <sz val="10"/>
        <rFont val="Arial"/>
      </rPr>
      <t xml:space="preserve">
Položka zahrnuje vyjmutí a vyčištění kalového koše, vyčištění dna vpusti pomocí sacího zařízení vč. odvozu a likvidace vzniklého odpadu dle zákona č. 185/2001 Sb.
V ceně jsou zahrnuty veškeré náklady nutné k provedení prací vč. DIO a dopravy na místo provádění prací.</t>
    </r>
  </si>
  <si>
    <r>
      <rPr>
        <b/>
        <sz val="10"/>
        <rFont val="Arial"/>
        <family val="2"/>
        <charset val="238"/>
      </rPr>
      <t>Vpustě - výměna koše nebo jeho doplnění</t>
    </r>
    <r>
      <rPr>
        <sz val="10"/>
        <rFont val="Arial"/>
        <family val="2"/>
        <charset val="238"/>
      </rPr>
      <t xml:space="preserve">
Položka zahrnuje dodání a výměnu koše dle stávajícího stavu v místě vč. odvozu a likvidace odpadu dle zákona č. 185/2001 Sb.
V ceně jsou zahrnuty veškeré náklady nutné k provedení prací vč. DIO a dopravy na místo provádění prací.</t>
    </r>
  </si>
  <si>
    <t>kód 
položky</t>
  </si>
  <si>
    <t>Nový kód</t>
  </si>
  <si>
    <t>název položky</t>
  </si>
  <si>
    <t>technická specifikace</t>
  </si>
  <si>
    <t>předpokládaný
 počet TJ/rok</t>
  </si>
  <si>
    <t>nabídková 
jednotková cena</t>
  </si>
  <si>
    <t>nabídková
 cena za 12 měsíců</t>
  </si>
  <si>
    <t>m2</t>
  </si>
  <si>
    <t>ks</t>
  </si>
  <si>
    <t>bm</t>
  </si>
  <si>
    <t>Nástavce na svodidla - rovnání</t>
  </si>
  <si>
    <t>Připevnění odrazové fólie</t>
  </si>
  <si>
    <t>Kilometrovník - oprava</t>
  </si>
  <si>
    <t>Kilometrovník - narovnání</t>
  </si>
  <si>
    <t>Silniční obruby - oprava</t>
  </si>
  <si>
    <t>Mosty - čištění odvodňovačů</t>
  </si>
  <si>
    <t>Mosty - čištění mostních závěrů</t>
  </si>
  <si>
    <t>Mosty - odstranění vegetace</t>
  </si>
  <si>
    <t>Odstranění vegetace z mostu (římsy, chodníky, přídlažby, schodiště,...), zádlažby pod mostem, v okolí opěr, křídel a pod s následným antivegetačním postřikem</t>
  </si>
  <si>
    <t>Protihlukové stěny čištění</t>
  </si>
  <si>
    <t>V položkách jsou zahrnuty veškeré náklady včetně zajištění pracovního místa přechodným dopravním značením dle požadavků zadavatele.</t>
  </si>
  <si>
    <t>Zahrnuje veškeré poplatky provozovateli skládky související s uložením odpadu na skládce (likvidace odpadu z pol. 2112, 2113, 2114 a 2115 dle Zákona č. 185/2001 Sb.). Uložené množství bude dokládáno vážními lístky z řízené skládky.</t>
  </si>
  <si>
    <t>Položka zahrnuje předláždění stávající dlažby z velkých kostek (tj. její rozebrání, očištění, veškerou manipulaci, rozprostření nového lože a zpětné zadláždění) na 95% plochy a dlažbu z nových kostek na 5% plochy (včetně lože).
V ceně jsou zahrnuty veškeré náklady nutné k provedení prací vč. DIO a dopravy na místo provádění prací.</t>
  </si>
  <si>
    <t>Položka zahrnuje předláždění stávající dlažby z drobných kostek (tj. její rozebrání, očištění, veškerou manipulaci, rozprostření nového lože a zpětné zadláždění) na 95% plochy a dlažbu z nových kostek na 5% plochy (včetně lože).
V ceně jsou zahrnuty veškeré náklady nutné k provedení prací vč. DIO a dopravy na místo provádění prací.</t>
  </si>
  <si>
    <t>Položka zahrnuje předláždění stávající dlažby ze zámkových dlaždic (tj. její rozebrání, očištění, veškerou manipulaci, rozprostření nového lože a zpětné zadláždění) na 95% plochy a dlažbu z nových dlaždic na 5% plochy (včetně lože).
V ceně jsou zahrnuty veškeré náklady nutné k provedení prací vč. DIO a dopravy na místo provádění prací.</t>
  </si>
  <si>
    <t>Položka zahrnuje odstranění stávajících betonových obrubníků (bez ohledu na rozměry) včetně odvozu a likvidace vzniklého odpadu dle zákona č. 185/2001 Sb. a zřízení nové obruby z betonových obrubníků (osazení a dodání obrubníků předepsaných rozměrů včetně betonového lože).
V ceně jsou zahrnuty veškeré náklady nutné k provedení prací vč. DIO a dopravy na místo provádění prací.</t>
  </si>
  <si>
    <t>Položka zahrnuje očištění (omytí) svodidel (včetně náběhů) vč. likvidace vzniklého odpadu dle zákona č. 185/2001 Sb.
V ceně jsou zahrnuty veškeré náklady nutné k provedení prací vč. DIO a dopravy na místo provádění prací.</t>
  </si>
  <si>
    <t>Položka zahrnuje provedení očištění (odmaštění, odrezivění, odstranění starých nátěrů a nečistot) a provedení nátěru předepsaným postupem dle TP vč.naložení, odvozu a likvidace vzniklého odpadu dle zákona č. 185/2001 Sb.
V ceně jsou zahrnuty veškeré náklady nutné k provedení prací vč. DIO a dopravy na místo provádění prací.</t>
  </si>
  <si>
    <t>Položka zahrnuje odřezání poškozených segmentů zábradlí, úpravu styčných ploch, náhradu novými díly a provedení nátěru předepsaným postupem dle TP vč. příp. zásypu jam po odstraněných sloupcích a úpravy nerovností na místě vhodným materiálem vč.naložení, odvozu a likvidace vzniklého odpadu dle zákona č. 185/2001 Sb.
V ceně jsou zahrnuty veškeré náklady nutné k provedení prací vč. DIO a dopravy na místo provádění prací.
Odkup demontovaných materiálů dle Přílohy č. 2 Směrnice GŘ 06-13.</t>
  </si>
  <si>
    <t>Položka zahrnuje odřezání zábradlí těsně nad niveletou terénu (betonovou patkou) a demontáž vč. příp. zásypu jam po odstraněných sloupcích a úpravy nerovností na místě vhodným materiálem vč.naložení, odvozu a likvidace vzniklého odpadu dle zákona č. 185/2001 Sb.
V ceně jsou zahrnuty veškeré náklady nutné k provedení prací vč. DIO a dopravy na místo provádění prací.
Odkup demontovaných materiálů dle Přílohy č. 2 Směrnice GŘ 06-13.</t>
  </si>
  <si>
    <t>Položka zahrnuje demontáž poškozených nástavců na svodidla vč. likvidace vzniklého odpadu dle zákona č. 185/2001 Sb.
V ceně jsou zahrnuty veškeré náklady nutné k provedení prací vč. DIO a dopravy na místo provádění prací.</t>
  </si>
  <si>
    <t>Položka zahrnuje demontáž poškozených baliset vč. likvidace vzniklého odpadu dle zákona č. 185/2001 Sb.
V ceně jsou zahrnuty veškeré náklady nutné k provedení prací vč. DIO a dopravy na místo provádění prací.</t>
  </si>
  <si>
    <t>Položka zahrnuje demontáž poškozeného zrcadla (bez ohledu na tvar), dodání a montáž nového zrcadla předepsaného tvaru a rozměrů  vč. likvidace vzniklého odpadu dle zákona č. 185/2001 Sb.
V ceně jsou zahrnuty veškeré náklady nutné k provedení prací vč. DIO a dopravy na místo provádění prací.</t>
  </si>
  <si>
    <t>Položka zahrnuje dodání veškerých potřebných materiálů a provedení nátěru bílou barvou na kmenech stromů předepsaným postupem dle TP vč. naložení, odvozu a likvidace vzniklého odpadu dle zákona č. 185/2001 Sb.
V ceně jsou zahrnuty veškeré náklady nutné k provedení prací vč. DIO a dopravy na místo provádění prací.</t>
  </si>
  <si>
    <t>Položka zahrnuje zřízení betonového základu vč. odvozu a likvidace vzniklého odpadu dle Zákona č. 185/2001 Sb., dodání a osazení patky, sloupku a dodání a montáž štítu dle TP a ČSN.
V ceně jsou zahrnuty veškeré náklady nutné k provedení prací vč. DIO a dopravy na místo provádění prací.</t>
  </si>
  <si>
    <r>
      <rPr>
        <b/>
        <sz val="16"/>
        <rFont val="Arial"/>
        <family val="2"/>
        <charset val="238"/>
      </rPr>
      <t>Čištění vozovek metením strojně samosběr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</si>
  <si>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Čištění vozovek splachováním strojně (cisterna)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</si>
  <si>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Opravy dlažby z dlažebních kostek velkých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</si>
  <si>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Opravy dlažby z dlažebních kostek drobných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</si>
  <si>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Opravy dlažby ze zámkových dlaždic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</si>
  <si>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Ocelová svodidla - čištění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</si>
  <si>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Provizorní ochrana betonovými svodidly, zřízení a odstranění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</si>
  <si>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Provizorní ochrana betonovými svodidly, nájemné svodidel</t>
    </r>
    <r>
      <rPr>
        <sz val="16"/>
        <rFont val="Arial"/>
        <family val="2"/>
        <charset val="238"/>
      </rPr>
      <t>.</t>
    </r>
  </si>
  <si>
    <r>
      <rPr>
        <b/>
        <sz val="16"/>
        <rFont val="Arial"/>
        <family val="2"/>
        <charset val="238"/>
      </rPr>
      <t>Zábradlí - nátěr včetně očištění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</si>
  <si>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Zábradlí - opravy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</si>
  <si>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Zábradlí - likvidace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</si>
  <si>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Nástavce na svodidla - čištění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</si>
  <si>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Nástavce na svodidla - demontáž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</si>
  <si>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Nástavce na svodidla - zřízení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</si>
  <si>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Odrazky ve svodidlech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</si>
  <si>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Směrové sloupky - čištění strojně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</si>
  <si>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Směrové sloupky silniční - zřízení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</si>
  <si>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Směrové sloupky silniční - zřízení vč. betonové patky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</si>
  <si>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Směrové sloupky dálniční - zřízení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</si>
  <si>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Směrové sloupky dálniční - zřízení vč. betonové patky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</si>
  <si>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Směrové sloupky - znovuosazení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</si>
  <si>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Směrové sloupky - výměna 1 odrazky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</si>
  <si>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Balisety - čištění strojně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</si>
  <si>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Balisety - zřízení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</si>
  <si>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Balisety - demontáž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</si>
  <si>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Výměna dopravního zrcadla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</si>
  <si>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Bílení stromu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</si>
  <si>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Kilometrovník ocelový - dodání a osazení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</si>
  <si>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Kilometrovník  - demontáž</t>
    </r>
    <r>
      <rPr>
        <sz val="16"/>
        <rFont val="Arial"/>
        <family val="2"/>
        <charset val="238"/>
      </rPr>
      <t xml:space="preserve">
</t>
    </r>
  </si>
  <si>
    <t>Položka zahrnuje demontáž poškozené odrazky, dodání a montáž nové odrazky směrového sloupku dle TP vč. likvidace vzniklého odpadu dle zákona č. 185/2001 Sb.
V ceně jsou zahrnuty veškeré náklady nutné k provedení prací vč. DIO a dopravy na místo provádění prací.</t>
  </si>
  <si>
    <t>Položka zahrnuje strojní očištění (omytí) baliset 2x ročně (začátek jara, konec podzimu) vč. likvidace vzniklého odpadu dle zákona č. 185/2001 Sb.
V ceně jsou zahrnuty veškeré náklady nutné k provedení prací vč. DIO a dopravy na místo provádění prací.</t>
  </si>
  <si>
    <t>Položka zahrnuje dodání a montáž baliset náhradou za odcizené/zničené dle TP dle stávajícího stavu v místě.
V ceně jsou zahrnuty veškeré náklady nutné k provedení prací vč. DIO a dopravy na místo provádění prací.</t>
  </si>
  <si>
    <t>Položka zahrnuje znovuosazení vytrženého směrového sloupku dle TP vč. likvidace vzniklého odpadu dle zákona č. 185/2001 Sb.
V ceně jsou zahrnuty veškeré náklady nutné k provedení prací vč. DIO a dopravy na místo provádění prací.</t>
  </si>
  <si>
    <t>Položka zahrnuje dodání a osazení nového směrového sloupku náhradou za odcizený/zničený dle stávajícího stavu v místě, zřízení betonové patky dle TP vč. likvidace vzniklého odpadu dle zákona č. 185/2001 Sb.
V ceně jsou zahrnuty veškeré náklady nutné k provedení prací vč. DIO a dopravy na místo provádění prací.</t>
  </si>
  <si>
    <t>Položka zahrnuje dodání a montáž odrazek do předvrtaných děr ve svodnici dle TP.
V ceně jsou zahrnuty veškeré náklady nutné k provedení prací vč. DIO a dopravy na místo provádění prací.</t>
  </si>
  <si>
    <t>Položka zahrnuje očištění (omytí) nástavců na svodidla vč. likvidace vzniklého odpadu dle zákona č. 185/2001 Sb.
V ceně jsou zahrnuty veškeré náklady nutné k provedení prací vč. DIO a dopravy na místo provádění prací.</t>
  </si>
  <si>
    <t>Položka zahrnuje dodání a montáž nástavců do předvrtaných děr ve svodnici dle TP.
V ceně jsou zahrnuty veškeré náklady nutné k provedení prací vč. DIO a dopravy na místo provádění prací.</t>
  </si>
  <si>
    <t>Odstranění nečistot strojně metením  samosběrem se zkrápěním před zametacími kartáči. V ceně jsou zahrnuty veškeré náklady nutné k provedení prací (naložení odpadu, doprava na skládku dle zákona č. 185/2001 Sb. apod.).
V ceně jsou zahrnuty veškeré náklady nutné k provedení prací vč. DIO a dopravy na místo provádění prací
Likvidace odpadu viz pol. 014102</t>
  </si>
  <si>
    <t>Položka zahrnuje i dodání vody a veškerou manipulaci s ní. V ceně jsou zahrnuty veškeré náklady nutné k provedení prací (naložení odpadu, doprava na skládku dle zákona č. 185/2001 Sb. apod.).
V ceně jsou zahrnuty veškeré náklady nutné k provedení prací vč. DIO a dopravy na místo provádění prací.
Likvidace odpadu viz pol. 014102</t>
  </si>
  <si>
    <t>Položka zahrnuje veškerou manipulaci s vytěženým materiálem. V ceně jsou zahrnuty veškeré náklady nutné k provedení prací (naložení odpadu, doprava na skládku dle zákona č. 185/2001 Sb. apod.).
V ceně jsou zahrnuty veškeré náklady nutné k provedení prací vč. DIO a dopravy na místo provádění prací.
Likvidace odpadu viz pol. 014102</t>
  </si>
  <si>
    <t>Úklid lokálního znečištění vozovky, krajnice, obslužného chodníku PHS, římsy mostu nebo sběr a naložení ojedinělých předmětů (pneumatika, pytel s odpadky apod.). V ceně jsou zahrnuty veškeré náklady nutné k provedení prací (naložení odpadu, doprava na skládku dle zákona č. 185/2001 Sb. apod.).
V ceně jsou zahrnuty veškeré náklady nutné k provedení prací vč. DIO a dopravy na místo provádění prací. 
Likvidace odpadu viz pol. 014102, 014112</t>
  </si>
  <si>
    <t>Položka zahrnuje demontáž a montáž samotné tabule SDZ provedení demontáže poškozeného sloupku a poškozené patky,  dodání a osazení nové patky na kotevní základ, dodání a osazení nového stojanu, vyrovnání a kontrolu svislé polohy SDZ. Cena  vč. materiálu a veškerých nákladů nutných k provedení prací (odvoz na skládku příp. na objednatelem určené místo, veškeré poplatky provozovateli skládky související s uložením odpadu na skládce) vč. zajištění DIO a dopravy na místo provádění prací.
Odkup demontovaných materiálů dle Přílohy č. 2 Směrnice GŘ 06-13.</t>
  </si>
  <si>
    <t>Položka zahrnuje demontáž SDZ (značka, stojan, patka) a odstranění betonového základu vč. jeho zásypu na místě vhodným materiálem vč.odvozu a likvidace vzniklého odpadu dle Zákona č. 185/2001 Sb.
V ceně jsou zahrnuty veškeré náklady nutné k provedení prací vč. DIO a dopravy na místo provádění prací.
Odkup demontovaných materiálů dle Přílohy č. 2 Směrnice GŘ 06-13.</t>
  </si>
  <si>
    <t>Položka zahrnuje demontáž DZ, dodání a montáž nové DZ se zvýrazněnou značkou v R3 (dálnice) vč.odvozu a likvidace vzniklého odpadu dle Zákona č. 185/2001 Sb. Všechny SDZ musí být v souladu s TP a ČSN.
V ceně jsou zahrnuty veškeré náklady nutné k provedení prací vč. DIO a dopravy na místo provádění prací.
Odkup demontovaných materiálů dle Přílohy č. 2 Směrnice GŘ 06-13.</t>
  </si>
  <si>
    <t>Položka zahrnuje odstranění zničené značky včetně nosné konstrukce vč.odvozu a likvidace vzniklého odpadu dle Zákona č. 185/2001 Sb. 
V ceně jsou zahrnuty veškeré náklady nutné k provedení prací vč. DIO a dopravy na místo provádění prací.
Odkup demontovaných materiálů dle Přílohy č. 2 Směrnice GŘ 06-13.</t>
  </si>
  <si>
    <t xml:space="preserve">Čištění SDZ omytím vodou
</t>
  </si>
  <si>
    <t xml:space="preserve">SDZ - výměna stojanu a patky
</t>
  </si>
  <si>
    <t xml:space="preserve">SDZ - likvidace značky
</t>
  </si>
  <si>
    <t xml:space="preserve">Výměna SDZ fólie tř.2 na původním stojanu - základní velikost
</t>
  </si>
  <si>
    <t xml:space="preserve">Výměna SDZ fólie tř.3 na původním stojanu - základní velikost
</t>
  </si>
  <si>
    <t xml:space="preserve">Výměna SDZ fólie tř.2 na původním stojanu - zvětšená velikost
</t>
  </si>
  <si>
    <t xml:space="preserve">Výměna SDZ fólie tř.3 na původním stojanu - zvětšená velikost
</t>
  </si>
  <si>
    <t xml:space="preserve">Zřízení SDZ fólie tř.2 včetně stojanu a patky - základní velikost
</t>
  </si>
  <si>
    <t xml:space="preserve">Zřízení SDZ fólie tř.3 včetně stojanu a patky - základní velikost
</t>
  </si>
  <si>
    <t xml:space="preserve">Zřízení SDZ fólie tř.2 včetně stojanu a patky - zvětšená velikost
</t>
  </si>
  <si>
    <t xml:space="preserve">Zřízení SDZ fólie tř.3 včetně stojanu a patky - zvětšená velikost
</t>
  </si>
  <si>
    <t xml:space="preserve">SDZ velkoplošné - mytí
</t>
  </si>
  <si>
    <t xml:space="preserve">SDZ velkoplošné - likvidace
</t>
  </si>
  <si>
    <t>Položka zahrnuje seříznutí krajnice (odebrání  nánosů a drnů) pro zajištění odvodnění pozemní komunikace vč. odvozu a likvidace vzniklého odpadu dle zákona č. 185/2001 Sb.
V ceně jsou zahrnuty veškeré náklady nutné k provedení prací vč. DIO a dopravy na místo provádění prací.</t>
  </si>
  <si>
    <t>Položka zahrnuje dodání a doplnění krajnice vhodným dosypovým materiálem v případě hlubších poškození vč. zhutnění po vrstvách max. 300 mm a přesypem frézovaného asfaltového materiálu v min. tl 70 mm) příp. odstranění (seříznutí) nevhodného materiálu z krajnice a náhradou vhodným materiálem pro zajištění odvodnění pozemní komunikace dle TP vč. odvozu a likvidace vzniklého odpadu dle zákona č. 185/2001 Sb.
V ceně jsou zahrnuty veškeré náklady nutné k provedení prací vč. DIO a dopravy na místo provádění prací.</t>
  </si>
  <si>
    <r>
      <rPr>
        <b/>
        <sz val="16"/>
        <rFont val="Arial"/>
        <family val="2"/>
        <charset val="238"/>
      </rPr>
      <t>Krajnice nezpevněná - seřezání s naložením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</si>
  <si>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Krajnice nezpevněná - opravy, zřízení</t>
    </r>
    <r>
      <rPr>
        <sz val="16"/>
        <rFont val="Arial"/>
        <family val="2"/>
        <charset val="238"/>
      </rPr>
      <t xml:space="preserve">
</t>
    </r>
  </si>
  <si>
    <t>Položka zahrnuje sběr odpadků do plastových pytlů vč. odvozu, likvidace vzniklého odpadu dle zákona č. 185/2001 Sb. je součástí položky č.014112.
V ceně jsou zahrnuty veškeré náklady nutné k provedení prací vč. DIO a dopravy na místo provádění prací.</t>
  </si>
  <si>
    <t>Položka zahrnuje strojní čištění (příkopová fréza) příkopů (u překážek ruční dočištění) vč. odvozu a likvidace vzniklého odpadu dle zákona č. 185/2001 Sb.
V ceně jsou zahrnuty veškeré náklady nutné k provedení prací vč. DIO a dopravy na místo provádění prací.</t>
  </si>
  <si>
    <t>Položka zahrnuje hloubení příkopů v udaném objemu vč. odvozu a likvidace vzniklého odpadu dle zákona č. 185/2001 Sb.
V ceně jsou zahrnuty veškeré náklady nutné k provedení prací vč. DIO a dopravy na místo provádění prací.</t>
  </si>
  <si>
    <r>
      <rPr>
        <b/>
        <sz val="16"/>
        <rFont val="Arial"/>
        <family val="2"/>
        <charset val="238"/>
      </rPr>
      <t>Čištění příkopů, svahů, odpočívek a asf. zálivů od odpadků ručně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</si>
  <si>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Čištění příkopů strojně příkopovou frézou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</si>
  <si>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Hloubení příkopů strojně - do 0.3 m3/m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</si>
  <si>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Hloubení příkopů strojně - do 0.5 m3/m</t>
    </r>
    <r>
      <rPr>
        <sz val="16"/>
        <rFont val="Arial"/>
        <family val="2"/>
        <charset val="238"/>
      </rPr>
      <t xml:space="preserve">
</t>
    </r>
  </si>
  <si>
    <t>Položka zahrnuje ruční odstranění travnatého porostu či naplaveného materiálu z rigolu ručně vč. odvozu a likvidace vzniklého odpadu dle zákona č. 185/2001 Sb. 
V ceně jsou zahrnuty veškeré náklady nutné k provedení prací vč. DIO a dopravy na místo provádění prací.</t>
  </si>
  <si>
    <t>Položka zahrnuje odstranění naplaveného materiálu z ploch vtoku a výtoku u propustku vč. odvozu a likvidace vzniklého odpadu dle zákona č. 185/2001 Sb.
V ceně jsou zahrnuty veškeré náklady nutné k provedení prací vč. DIO a dopravy na místo provádění prací.</t>
  </si>
  <si>
    <t>Položka zahrnuje odstranění naplaveného materiálu ze štěrbinového žlabu (např. za použití ltakové vody) vč. odvozu a likvidace vzniklého odpadu dle zákona č. 185/2001 Sb.
V ceně jsou zahrnuty veškeré náklady nutné k provedení prací vč. DIO a dopravy na místo provádění prací.</t>
  </si>
  <si>
    <t>Položka zahrnuje vyjmutí a vyčištění kalového koše, vyčištění dna vpusti pomocí sacího zařízení vč. odvozu a likvidace vzniklého odpadu dle zákona č. 185/2001 Sb.
V ceně jsou zahrnuty veškeré náklady nutné k provedení prací vč. DIO a dopravy na místo provádění prací.</t>
  </si>
  <si>
    <t>Výměna mříže s rámem, včetně dodávky mříže s rámem dle stávajícího stavu v místě vč. odvozu a likvidace odpadu dle zákona č. 185/2001 Sb.
V ceně jsou zahrnuty veškeré náklady nutné k provedení prací vč. DIO a dopravy na místo provádění prací.</t>
  </si>
  <si>
    <t>Výměna mříže včetně dodávky mříže dle stávajícího stavu v místě vč. odvozu a likvidace odpadu dle zákona č. 185/2001 Sb.
V ceně jsou zahrnuty veškeré náklady nutné k provedení prací vč. DIO a dopravy na místo provádění prací.</t>
  </si>
  <si>
    <t>Položka zahrnuje dodání a výměnu koše dle stávajícího stavu v místě vč. odvozu a likvidace odpadu dle zákona č. 185/2001 Sb.
V ceně jsou zahrnuty veškeré náklady nutné k provedení prací vč. DIO a dopravy na místo provádění prací.</t>
  </si>
  <si>
    <r>
      <rPr>
        <b/>
        <sz val="16"/>
        <rFont val="Arial"/>
        <family val="2"/>
        <charset val="238"/>
      </rPr>
      <t>Propustky D do 600mm - čištění potrubí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</si>
  <si>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Propustky D přes 600mm - čištění potrubí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</si>
  <si>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Propustky - vyčištění vtoků a výtoků propustků od nánosu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</si>
  <si>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Štěrbinové žlaby - čištění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</si>
  <si>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Vpustě, šachty - čištění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</si>
  <si>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Vpustě - výměna mříže s rámem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</si>
  <si>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Vpustě - výměna mříže</t>
    </r>
    <r>
      <rPr>
        <sz val="16"/>
        <rFont val="Arial"/>
        <family val="2"/>
        <charset val="238"/>
      </rPr>
      <t xml:space="preserve">
</t>
    </r>
  </si>
  <si>
    <r>
      <rPr>
        <b/>
        <sz val="16"/>
        <rFont val="Arial"/>
        <family val="2"/>
        <charset val="238"/>
      </rPr>
      <t>Vpustě - výměna koše nebo jeho doplnění</t>
    </r>
    <r>
      <rPr>
        <sz val="16"/>
        <rFont val="Arial"/>
        <family val="2"/>
        <charset val="238"/>
      </rPr>
      <t xml:space="preserve">
</t>
    </r>
  </si>
  <si>
    <t>Investorská cena</t>
  </si>
  <si>
    <t>Příloha č. 6 - SOUPIS SLUŽEB - Formulář pro stanovení nabídkové ceny</t>
  </si>
  <si>
    <t>m.j.</t>
  </si>
  <si>
    <t>91781R.1</t>
  </si>
  <si>
    <t>917224R.1</t>
  </si>
  <si>
    <t>938541R.1</t>
  </si>
  <si>
    <t>čištění tlakovou vodou, V ceně jsou zahrnuty veškeré náklady nutné k provedení prací vč. DIO a dopravy na místo provádění prací.</t>
  </si>
  <si>
    <t>Silnční zdi čištění</t>
  </si>
  <si>
    <t>Očištění svislých a vodorovných ploch silničních zdí tlakovou vodou. V ceně jsou zahrnuty veškeré náklady nutné k provedení prací vč. DIO a dopravy na místo provádění prací.</t>
  </si>
  <si>
    <t>Mosty - čištění skluzů a odláždění</t>
  </si>
  <si>
    <t>Ručně nebo tlakovou vodou s následným antivegetačním postřikem. Položka zahrňuje odstranění vegetace a očištění
V ceně jsou zahrnuty veškeré náklady nutné k provedení prací vč. DIO a dopravy na místo provádění prací.</t>
  </si>
  <si>
    <t>Mosty - čištění</t>
  </si>
  <si>
    <t>Očištění svislých a vodorovných ploch mostu tlakovou vodou. V ceně jsou zahrnuty veškeré náklady nutné k provedení prací vč. DIO a dopravy na místo provádění prací.</t>
  </si>
  <si>
    <t>Čištění a proplach tlakovou vodou, V ceně jsou zahrnuty veškeré náklady nutné k provedení prací vč. DIO a dopravy na místo provádění prací.</t>
  </si>
  <si>
    <t>Ručně nebo tlakovou vodou, V ceně jsou zahrnuty veškeré náklady nutné k provedení prací vč. DIO a dopravy na místo provádění prací.</t>
  </si>
  <si>
    <t>111 15-1.</t>
  </si>
  <si>
    <t>Posekání trávníku sklon svahu do 1:2</t>
  </si>
  <si>
    <t>Posekání trávníku sklon svahu nad 1:2</t>
  </si>
  <si>
    <t>111 21-2</t>
  </si>
  <si>
    <t>Řez a průklest keřů do plochy 40 m2. V ceně jsou zahrnuty veškeré náklady nutné k provedení prací vč. DIO a dopravy na místo provádění prací.</t>
  </si>
  <si>
    <t>Odstranění nevhodných dřevin bez odstranění pařezu sklon svahu do 1:2</t>
  </si>
  <si>
    <t>Odstranění nevhodných dřevin bez odstranění pařezu sklon svahu nad 1:2</t>
  </si>
  <si>
    <t>18481-617.</t>
  </si>
  <si>
    <t>Řez a průklest stromů</t>
  </si>
  <si>
    <t>Řez a průklest stromů ve výškách</t>
  </si>
  <si>
    <t>Kácení stromů - BSP o průměru kmene do 25 cm</t>
  </si>
  <si>
    <t>117 11-13</t>
  </si>
  <si>
    <t>Kácení stromů - BSP o průměru kmene do 50 cm</t>
  </si>
  <si>
    <t>Kácení stromů - BSP o průměru kmene nad 50 cm</t>
  </si>
  <si>
    <t>112 15-15</t>
  </si>
  <si>
    <t>Sečení ruěně křovinořezem v omezeném rozsahu např. zajištění rozhledodých podmínek. V ceně jsou zahrnuty veškeré náklady nutné k provedení prací vč. DIO a dopravy na místo provádění prací.</t>
  </si>
  <si>
    <t>Řez a průklest stromů. Odstranění suchých, nalomených nebo jinak nebezpečných větví. Větví zasahujících do průjezdního profilu, větví nadbytečných, výmladků a pod.V ceně jsou zahrnuty veškeré náklady nutné k provedení prací vč. DIO a dopravy na místo provádění prací, vč. likvidace vzniklého odpadu dle zákona č. 185/2001 Sb. Cena za jeden strom</t>
  </si>
  <si>
    <t>Řez a průklest stromů za použití mobilní plošiny nebo lezecké techniky. Odstranění suchých, nalomených nebo jinak nebezpečných větví. Větví zasahujících do průjezdního profilu, větví nadbytečných, výmladků a pod.V ceně jsou zahrnuty veškeré náklady nutné k provedení prací vč. DIO a dopravy na místo provádění prací, vč. likvidace vzniklého odpadu dle zákona č. 185/2001 Sb. Cena za jeden strom</t>
  </si>
  <si>
    <t>Pokácení nahnutých nebo nalomených stromů hrozících zřícením.V ceně jsou zahrnuty veškeré náklady nutné k provedení prací vč. DIO a dopravy na místo provádění prací, vč. likvidace vzniklého odpadu dle zákona č. 185/2001 Sb.V ceně jsou zahrnuty veškeré náklady nutné k provedení prací vč. DIO a dopravy na místo provádění prací.</t>
  </si>
  <si>
    <t xml:space="preserve">Poplatky za skládku 
</t>
  </si>
  <si>
    <t>014102
014112</t>
  </si>
  <si>
    <t>ÚRS-2018
997221855 - zemina, kamenivo: 140,-Kč/t
997221815 - inertní odpad, suť: 125,- Kč/t</t>
  </si>
  <si>
    <t>Položka zahrnuje dodání veškerých potřebných materiálů a provedení npřipevnění odrazové fólie na kmenech stromů předepsanýn postupem dle TP vč. naložení, odvozu a likvidace vzniklého odpadu dle zákona č. 185/2001 Sb.
V ceně jsou zahrnuty veškeré náklady nutné k provedení prací vč. DIO a dopravy na místo provádění prací.</t>
  </si>
  <si>
    <r>
      <rPr>
        <b/>
        <sz val="16"/>
        <rFont val="Arial"/>
        <family val="2"/>
        <charset val="238"/>
      </rPr>
      <t>Čištění vozovek odkopem ručně</t>
    </r>
    <r>
      <rPr>
        <sz val="16"/>
        <rFont val="Arial"/>
        <family val="2"/>
        <charset val="238"/>
      </rPr>
      <t xml:space="preserve">
</t>
    </r>
  </si>
  <si>
    <t>SDZ velkoplošné - výměna a doplnění lamel</t>
  </si>
  <si>
    <t>Položka zahrnuje rovnání nástavců na svodidla do předepsané polohy.
V ceně jsou zahrnuty veškeré náklady nutné k provedení prací vč. DIO a dopravy na místo provádění prací.</t>
  </si>
  <si>
    <t>Položka zahrnuje dodání a výměnu poškozeného štítu nebo sloupku. Cena je kalkulována vč. Materiálu.
V ceně jsou zahrnuty veškeré náklady nutné k provedení prací vč. DIO a dopravy na místo provádění prací.
Odkup demontovaných materiálů dle Přílohy č. 2 Směrnice GŘ 06-13.</t>
  </si>
  <si>
    <t>Navrácení kilometrovníku do správné polohy
V ceně jsou zahrnuty veškeré náklady nutné k provedení prací vč. DIO a dopravy na místo provádění prací.</t>
  </si>
  <si>
    <t>SDZ - narovnání stojanu</t>
  </si>
  <si>
    <t>Položka zahrnuje očištění předepsaným způsobem včetně odklizení a likvidace vzniklého odpadu dle Zákona č. 185/2001 Sb.
V ceně jsou zahrnuty veškeré náklady nutné k provedení prací vč. DIO a dopravy na místo provádění prací.</t>
  </si>
  <si>
    <t>SDZ - vyrovnání značky</t>
  </si>
  <si>
    <t>SDZ - výměna stojanu</t>
  </si>
  <si>
    <t>SDZ - výměna patky</t>
  </si>
  <si>
    <t>Položka zahrnuje narovnání např. vyvráceného stojanu svislé dopravní značky.
'V ceně jsou zahrnuty veškeré náklady nutné k provedení prací vč. DIO a dopravy na místo provádění prací.</t>
  </si>
  <si>
    <t>Položka zahrnuje navrácení otočené svislé dopravní značky do správné polohy.
'V ceně jsou zahrnuty veškeré náklady nutné k provedení prací vč. DIO a dopravy na místo provádění prací.</t>
  </si>
  <si>
    <t>Položka zahrnuje výměnu poškozeného, nebo ohnutého stojanu svislé dopravní značky vč. Materiálu.
'V ceně jsou zahrnuty veškeré náklady nutné k provedení prací vč. DIO a dopravy na místo provádění prací.
Odkup demontovaných materiálů dle Přílohy č. 2 Směrnice GŘ 06-13.</t>
  </si>
  <si>
    <t>Položka zahrnuje výměnu odlomené patky stojanu svislé dopravní značky, vč.materiálu. 
'V ceně jsou zahrnuty veškeré náklady nutné k provedení prací vč. DIO a dopravy na místo provádění prací.
Odkup demontovaných materiálů dle Přílohy č. 2 Směrnice GŘ 06-13.</t>
  </si>
  <si>
    <t>Směrové sloupky - vyrovnání</t>
  </si>
  <si>
    <t>Položka zahrnuje vyrovnání vykloněného směrového sloupku.
V ceně jsou zahrnuty veškeré náklady nutné k provedení prací vč. DIO a dopravy na místo provádění prací.</t>
  </si>
  <si>
    <t>Oplocení - sloupky narovnání</t>
  </si>
  <si>
    <t>Oplocení - sloupky výměna</t>
  </si>
  <si>
    <t>Oplocení - pletivo výměna</t>
  </si>
  <si>
    <t>Oplocení - branky, vrátka výměna</t>
  </si>
  <si>
    <t>Výměna zničených nebo poškozených branek, vrat a vrátek. Zahrnuje odstranění stávajících a dodávku a montáž nových. V ceně jsou zahrnuty veškeré náklady nutné k provedení prací vč. DIO a dopravy na místo provádění prací.
Odkup demontovaných materiálů dle Přílohy č. 2 Směrnice GŘ 06-13.</t>
  </si>
  <si>
    <t>Výměna zničené nebo poškozené části oplocení. V ceně je zahrnuto odstranění stávajícího, dodávka na montáž nového pletiva vč. napojení na stávající a řádného napnutí. V ceně jsou zahrnuty veškeré náklady nutné k provedení prací vč. DIO a dopravy na místo provádění prací.
Odkup demontovaných materiálů dle Přílohy č. 2 Směrnice GŘ 06-13.</t>
  </si>
  <si>
    <t>Výměna zničených nebo poškozených sloupků. Zahrnuje odstranění, dodávku a montáž nových sloupků vč.zabetonování. V ceně jsou zahrnuty veškeré náklady nutné k provedení prací vč. DIO a dopravy na místo provádění prací.
Odkup demontovaných materiálů dle Přílohy č. 2 Směrnice GŘ 06-13.</t>
  </si>
  <si>
    <t>Srovnání sloupků do původní polohy. V ceně jsou zahrnuty veškeré náklady nutné k provedení prací vč. DIO a dopravy na místo provádění prací.
Odkup demontovaných materiálů dle Přílohy č. 2 Směrnice GŘ 06-13.</t>
  </si>
  <si>
    <t>Opravy silničního svahu</t>
  </si>
  <si>
    <t>V ceně jsou zahrnuty veškeré náklady nutné k provedení prací vč. DIO a dopravy na místo provádění prací.</t>
  </si>
  <si>
    <t>Příkopy - opravy</t>
  </si>
  <si>
    <t>Výměna poškozených příkopových tvarovek. V položce je zahrnuta dodávka o osazení nových tvarovek. Vč. odvozu a likvidace vzniklého odpadu dle zákona č. 185/2001 Sb. V ceně jsou zahrnuty veškeré náklady nutné k provedení prací vč. DIO a dopravy na místo provádění prací.</t>
  </si>
  <si>
    <t>Rigoly - opravy</t>
  </si>
  <si>
    <t>Vč. odvozu a likvidace vzniklého odpadu dle zákona č. 185/2001 Sb. V ceně jsou zahrnuty veškeré náklady nutné k provedení prací vč. DIO a dopravy na místo provádění prací.</t>
  </si>
  <si>
    <t>Silniční kanalizace - čištění</t>
  </si>
  <si>
    <t xml:space="preserve">
Položka zahrnuje odstranění naplaveného materiálu z propustku (např. za použití ltakové vody) vč. odvozu a likvidace vzniklého odpadu dle zákona č. 185/2001 Sb.
V ceně jsou zahrnuty veškeré náklady nutné k provedení prací vč. DIO a dopravy na místo provádění prací.</t>
  </si>
  <si>
    <t>Mosty - očištění</t>
  </si>
  <si>
    <t xml:space="preserve">Položka zahrnuje znovuosazení vylomených obrub včetně podsypání betonovou směsí.
V ceně jsou zahrnuty veškeré náklady nutné k provedení prací vč. DIO a dopravy na místo provádění prací. </t>
  </si>
  <si>
    <t>Položka zahrnuje dodání, výměnu a doplnění lamel . 
V ceně jsou zahrnuty veškeré náklady nutné k provedení prací vč. DIO a dopravy na místo provádění prací.
Odkup demontovaných materiálů dle Přílohy č. 2 Směrnice GŘ 06-13.</t>
  </si>
  <si>
    <t>Položka zahrnuje zřízení betonového základu vč.odvozu a likvidace vzniklého odpadu dle Zákona č. 185/2001 Sb., dodání a osazení patky, sloupku a dodání a montáž štítu DZ v R3 (silnice I.tř). Všechny SDZ musí být v souladu s TP a ČSN.
V ceně jsou zahrnuty veškeré náklady nutné k provedení prací vč. DIO a dopravy na místo provádění prací.</t>
  </si>
  <si>
    <t>Položka zahrnuje demontáž DZ, dodání a montáž nové DZ se zvýrazněnou značkou v R2  vč.odvozu a likvidace vzniklého odpadu dle Zákona č. 185/2001 Sb. Všechny SDZ musí být v souladu s TP a ČSN.
V ceně jsou zahrnuty veškeré náklady nutné k provedení prací vč. DIO a dopravy na místo provádění prací.
Odkup demontovaných materiálů dle Přílohy č. 2 Směrnice GŘ 06-13.</t>
  </si>
  <si>
    <t>Položka zahrnuje demontáž DZ, dodání a montáž nové DZ se zvýrazněnou značkou v R2 vč.odvozu a likvidace vzniklého odpadu dle Zákona č. 185/2001 Sb. Všechny SDZ musí být v souladu s TP a ČSN.
V ceně jsou zahrnuty veškeré náklady nutné k provedení prací vč. DIO a dopravy na místo provádění prací.
Odkup demontovaných materiálů dle Přílohy č. 2 Směrnice GŘ 06-13.</t>
  </si>
  <si>
    <t>Položka zahrnuje demontáž DZ, dodání a montáž nové DZ se zvýrazněnou značkou v R3 vč.odvozu a likvidace vzniklého odpadu dle Zákona č. 185/2001 Sb. Všechny SDZ musí být v souladu s TP a ČSN.
V ceně jsou zahrnuty veškeré náklady nutné k provedení prací vč. DIO a dopravy na místo provádění prací.
Odkup demontovaných materiálů dle Přílohy č. 2 Směrnice GŘ 06-13.</t>
  </si>
  <si>
    <t>Položka zahrnuje zřízení betonového základu vč.odvozu a likvidace vzniklého odpadu dle Zákona č. 185/2001 Sb., dodání a osazení patky, sloupku a dodání a montáž štítu DZ v R2. Všechny SDZ musí být v souladu s TP a ČSN.
V ceně jsou zahrnuty veškeré náklady nutné k provedení prací vč. DIO a dopravy na místo provádění prací.</t>
  </si>
  <si>
    <t>Položka zahrnuje zřízení betonového základu vč.odvozu a likvidace vzniklého odpadu dle Zákona č. 185/2001 Sb., dodání a osazení patky, sloupku a dodání a montáž štítu DZ v R2. Všechny SDZ musí být v souladu s TP a ČSN.
V ceně jsou zahrnuty veškeré náklady nutné k provedení prací vč. DIO a dopravy na místo provádění prací.</t>
  </si>
  <si>
    <t>Položka zahrnuje zřízení betonového základu vč.odvozu a likvidace vzniklého odpadu dle Zákona č. 185/2001 Sb., dodání a osazení patky, sloupku a dodání a montáž štítu DZ v R3. Všechny SDZ musí být v souladu s TP a ČSN.
V ceně jsou zahrnuty veškeré náklady nutné k provedení prací vč. DIO a dopravy na místo provádění prací.</t>
  </si>
  <si>
    <t>Položka zahrnuje omytí velkoplošné SDZ vodou (vč. dodání vody) vč.odvozu a likvidace vzniklého odpadu dle Zákona č. 185/2001 Sb.
V ceně jsou zahrnuty veškeré náklady nutné k provedení prací vč. DIO a dopravy na místo provádění prací.</t>
  </si>
  <si>
    <t>917425R.1</t>
  </si>
  <si>
    <t>Silniční obruby betonové - výměna</t>
  </si>
  <si>
    <t>Silniční obruby kamenné - výměna</t>
  </si>
  <si>
    <t>Položka zahrnuje odstranění poškozených kamenných obrubníků (bez ohledu na rozměry) včetně odvozu a likvidace vzniklého odpadu dle zákona č. 185/2001 Sb. a zřízení nové obruby z kamenných obrubníků (osazení a dodání obrubníků předepsaných rozměrů včetně betonového lože).
V ceně jsou zahrnuty veškeré náklady nutné k provedení prací vč. DIO a dopravy na místo provádění prací.</t>
  </si>
  <si>
    <t>Šachty - doplnění betonových poklopů</t>
  </si>
  <si>
    <t>Položka zahrnuje dodání a osazení poklopu vč. odvozu a likvidace odpadu dle zákona č. 185/2001 Sb.
V ceně jsou zahrnuty veškeré náklady nutné k provedení prací vč. DIO a dopravy na místo provádění prací.</t>
  </si>
  <si>
    <t>Výšková úprava poklopů</t>
  </si>
  <si>
    <t>položka výškové úpravy zahrnuje všechny nutné práce a materiály pro zvýšení nebo snížení zařízení (včetně nutné úpravy stávajícího povrchu vozovky nebo chodníku).Vč. odvozu a likvidace odpadu dle zákona č. 185/2001 Sb.
V ceně jsou zahrnuty veškeré náklady nutné k provedení prací vč. DIO a dopravy na místo provádění prací.</t>
  </si>
  <si>
    <t xml:space="preserve"> </t>
  </si>
  <si>
    <t>Vpustě, šachty - oprava</t>
  </si>
  <si>
    <t>položka výškové úpravy zahrnuje všechny nutné práce a materiály pro opravu.Vč. odvozu a likvidace odpadu dle zákona č. 185/2001 Sb.
V ceně jsou zahrnuty veškeré náklady nutné k provedení prací vč. DIO a dopravy na místo provádění prací.</t>
  </si>
  <si>
    <t>Položka zahrnuje dodání a montáž směrového sloupku náhradou za odcizený/zničený dle TP dle stávajícího stavu v místě. Vč. likvidace vzniklého odpadu dle zákona č. 185/2001 Sb.
V ceně jsou zahrnuty veškeré náklady nutné k provedení prací vč. DIO a dopravy na místo provádění prací.</t>
  </si>
  <si>
    <t>Položka zahrnuje demontáž rušeného kilometrovníku dle TP a ČSN vč. odvozu a likvidace vzniklého odpadu dle zákona č. 185/2001 Sb.
V ceně jsou zahrnuty veškeré náklady nutné k provedení prací vč. DIO a dopravy na místo provádění prací.
Odkup demontovaných materiálů dle Přílohy č. 2 Směrnice GŘ 06-13.</t>
  </si>
  <si>
    <r>
      <rPr>
        <b/>
        <sz val="16"/>
        <rFont val="Arial"/>
        <family val="2"/>
        <charset val="238"/>
      </rPr>
      <t>Rigoly - čištění nánosu</t>
    </r>
    <r>
      <rPr>
        <b/>
        <u/>
        <sz val="16"/>
        <color indexed="10"/>
        <rFont val="Arial"/>
        <family val="2"/>
        <charset val="238"/>
      </rPr>
      <t/>
    </r>
  </si>
  <si>
    <t>Položka zahrnuje strojní očištění (omytí) sloupků vč. likvidace vzniklého odpadu dle zákona č. 185/2001 Sb.
V ceně jsou zahrnuty veškeré náklady nutné k provedení prací vč. DIO a dopravy na místo provádění prací.</t>
  </si>
  <si>
    <t>Položka zahrnuje strojní očištění (omytí) vč. likvidace vzniklého odpadu dle zákona č. 185/2001 Sb.
V ceně jsou zahrnuty veškeré náklady nutné k provedení prací vč. DIO a dopravy na místo provádění prací.</t>
  </si>
  <si>
    <t>OTSKP-2017
91228: 328,-Kč/ks + 23,-Kč (cenový rozdíl mezi sloupkem silničním a dálničním)=351,- Kč/ks  
příplatek na vzdálenost: 35km x 12,-Kč/km / 10ks = 42,-Kč/ks
Celkem: 393,-Kč/ks</t>
  </si>
  <si>
    <t>OTSKP-2017
91228: 328,-Kč/ks + 23,-Kč (cenový rozdíl mezi sloupkem silničním a dálničním)=351,- Kč/ks
27231: betonová patka 0,03m3/ks x 3030,-Kč/m3 = 90,90Kč/ks
příplatek na vzdálenost: 35km x 12,-Kč/km / 10ks = 42,-Kč/ks
Celkem: 483,90Kč/ks</t>
  </si>
  <si>
    <t>Položka zahrnuje odstranění nečistot strojně metením  samosběrem se zkrápěním před zametacími kartáči. V ceně jsou zahrnuty veškeré náklady nutné k provedení prací (naložení odpadu, doprava na skládku dle zákona č. 185/2001 Sb. apod.).
V ceně jsou zahrnuty veškeré náklady nutné k provedení prací vč. DIO a dopravy na místo provádění prací
Likvidace odpadu viz pol. 014102</t>
  </si>
  <si>
    <t xml:space="preserve">Vpoložka zhrnuje veškeré náklady nutné k provedení prací (doprava na místo a technika potřebná k naložení, složení a umístění bet. svodidel, jejich odstranění) vč. DIO.
</t>
  </si>
  <si>
    <t>denní nájem betonových svodidel</t>
  </si>
  <si>
    <t>Položka zahrnuje veškeré poplatky provozovateli skládky související s uložením odpadu na skládce dle Zákona č. 185/2001 Sb. Uložené množství bude dokládáno vážními lístky z řízené skládky.</t>
  </si>
  <si>
    <t>Položka zahrnuje srovnání sloupků do původní polohy. V ceně jsou zahrnuty veškeré náklady nutné k provedení prací vč. DIO a dopravy na místo provádění prací.
Odkup demontovaných materiálů dle Přílohy č. 2 Směrnice GŘ 06-13.</t>
  </si>
  <si>
    <t>Položka zahrnujevýměnu zničených nebo poškozených sloupků. Zahrnuje odstranění, dodávku a montáž nových sloupků vč.zabetonování. V ceně jsou zahrnuty veškeré náklady nutné k provedení prací vč. DIO a dopravy na místo provádění prací.
Odkup demontovaných materiálů dle Přílohy č. 2 Směrnice GŘ 06-13.</t>
  </si>
  <si>
    <t>Položka zahrnuje výměnu zničené nebo poškozené části oplocení. V ceně je zahrnuto odstranění stávajícího, dodávka na montáž nového pletiva vč. napojení na stávající a řádného napnutí. V ceně jsou zahrnuty veškeré náklady nutné k provedení prací vč. DIO a dopravy na místo provádění prací.
Odkup demontovaných materiálů dle Přílohy č. 2 Směrnice GŘ 06-13.</t>
  </si>
  <si>
    <t>Položka zahrnuje výměnu zničených nebo poškozených branek, vrat a vrátek. Zahrnuje odstranění stávajících a dodávku a montáž nových. V ceně jsou zahrnuty veškeré náklady nutné k provedení prací vč. DIO a dopravy na místo provádění prací.
Odkup demontovaných materiálů dle Přílohy č. 2 Směrnice GŘ 06-13.</t>
  </si>
  <si>
    <t>Položka zahrnuje navrácení kilometrovníku do správné polohy
V ceně jsou zahrnuty veškeré náklady nutné k provedení prací vč. DIO a dopravy na místo provádění prací.</t>
  </si>
  <si>
    <t>Položka zahrnuje výměnu mříže včetně dodávky mříže dle stávajícího stavu v místě vč. odvozu a likvidace odpadu dle zákona č. 185/2001 Sb.
V ceně jsou zahrnuty veškeré náklady nutné k provedení prací vč. DIO a dopravy na místo provádění prací.</t>
  </si>
  <si>
    <t>Položka zahrnuje výměnu mříže s rámem, včetně dodávky mříže s rámem dle stávajícího stavu v místě vč. odvozu a likvidace odpadu dle zákona č. 185/2001 Sb.
V ceně jsou zahrnuty veškeré náklady nutné k provedení prací vč. DIO a dopravy na místo provádění prací.</t>
  </si>
  <si>
    <t>Položka zahrnuje všechny nutné práce a materiály pro opravu.Vč. odvozu a likvidace odpadu dle zákona č. 185/2001 Sb.
V ceně jsou zahrnuty veškeré náklady nutné k provedení prací vč. DIO a dopravy na místo provádění prací.</t>
  </si>
  <si>
    <t>Položka zahrnuje všechny nutné práce a materiály pro zvýšení nebo snížení zařízení (včetně nutné úpravy stávajícího povrchu vozovky nebo chodníku).Vč. odvozu a likvidace odpadu dle zákona č. 185/2001 Sb.
V ceně jsou zahrnuty veškeré náklady nutné k provedení prací vč. DIO a dopravy na místo provádění prací.</t>
  </si>
  <si>
    <t>Položka zahrnuje úklid lokálního znečištění vozovky, krajnice, obslužného chodníku PHS, římsy mostu nebo sběr a naložení ojedinělých předmětů (pneumatika, pytel s odpadky apod.). V ceně jsou zahrnuty veškeré náklady nutné k provedení prací (naložení odpadu, doprava na skládku dle zákona č. 185/2001 Sb. apod.).
V ceně jsou zahrnuty veškeré náklady nutné k provedení prací vč. DIO a dopravy na místo provádění prací. 
Likvidace odpadu viz pol. 014102, 014112</t>
  </si>
  <si>
    <t>Položka zahrnuje sečení ruěně křovinořezem v omezeném rozsahu např. zajištění rozhledodých podmínek. V ceně jsou zahrnuty veškeré náklady nutné k provedení prací vč. DIO a dopravy na místo provádění prací.</t>
  </si>
  <si>
    <t>Položka zahrnuje řez a průklest keřů do plochy 40 m2. V ceně jsou zahrnuty veškeré náklady nutné k provedení prací vč. DIO a dopravy na místo provádění prací.</t>
  </si>
  <si>
    <t>Položka zahrnuje pokácení nahnutých nebo nalomených stromů hrozících zřícením.V ceně jsou zahrnuty veškeré náklady nutné k provedení prací vč. DIO a dopravy na místo provádění prací, vč. likvidace vzniklého odpadu dle zákona č. 185/2001 Sb.V ceně jsou zahrnuty veškeré náklady nutné k provedení prací vč. DIO a dopravy na místo provádění prací.</t>
  </si>
  <si>
    <t>Položka zahrnuje řez a průklest stromů za použití mobilní plošiny nebo lezecké techniky. Odstranění suchých, nalomených nebo jinak nebezpečných větví. Větví zasahujících do průjezdního profilu, větví nadbytečných, výmladků a pod.V ceně jsou zahrnuty veškeré náklady nutné k provedení prací vč. DIO a dopravy na místo provádění prací, vč. likvidace vzniklého odpadu dle zákona č. 185/2001 Sb. Cena za jeden strom</t>
  </si>
  <si>
    <t>Položka zahrnuje řez a průklest stromů. Odstranění suchých, nalomených nebo jinak nebezpečných větví. Větví zasahujících do průjezdního profilu, větví nadbytečných, výmladků a pod.V ceně jsou zahrnuty veškeré náklady nutné k provedení prací vč. DIO a dopravy na místo provádění prací, vč. likvidace vzniklého odpadu dle zákona č. 185/2001 Sb. Cena za jeden strom</t>
  </si>
  <si>
    <t>Položka zahrnuje čištění tlakovou vodou, V ceně jsou zahrnuty veškeré náklady nutné k provedení prací vč. DIO a dopravy na místo provádění prací.</t>
  </si>
  <si>
    <t>Položka zahrnuje očištění svislých a vodorovných ploch silničních zdí tlakovou vodou. V ceně jsou zahrnuty veškeré náklady nutné k provedení prací vč. DIO a dopravy na místo provádění prací.</t>
  </si>
  <si>
    <t>Položka zahrnuje očištění svislých a vodorovných ploch mostu tlakovou vodou. V ceně jsou zahrnuty veškeré náklady nutné k provedení prací vč. DIO a dopravy na místo provádění prací.</t>
  </si>
  <si>
    <t>Položka zahrnuje odstranění vegetace z mostu (římsy, chodníky, přídlažby, schodiště,...), zádlažby pod mostem, v okolí opěr, křídel a pod s následným antivegetačním postřikem</t>
  </si>
  <si>
    <t>Položka zahrnuje čištění ručně nebo tlakovou vodou, V ceně jsou zahrnuty veškeré náklady nutné k provedení prací vč. DIO a dopravy na místo provádění prací.</t>
  </si>
  <si>
    <t>Položka zahrnuje čištění ručně nebo tlakovou vodou s následným antivegetačním postřikem. Položka zahrňuje odstranění vegetace a očištění
V ceně jsou zahrnuty veškeré náklady nutné k provedení prací vč. DIO a dopravy na místo provádění prací.</t>
  </si>
  <si>
    <t>Položka zahrnuje čištění a proplach tlakovou vodou, V ceně jsou zahrnuty veškeré náklady nutné k provedení prací vč. DIO a dopravy na místo provádění prací.</t>
  </si>
  <si>
    <t>Položka zahrnuje čištění vč. odvozu a likvidace vzniklého odpadu dle zákona č. 185/2001 Sb.
V ceně jsou zahrnuty veškeré náklady nutné k provedení prací vč. DIO a dopravy na místo provádění prací.</t>
  </si>
  <si>
    <t>Položka zahrnuje opravy Vč. odvozu a likvidace vzniklého odpadu dle zákona č. 185/2001 Sb. V ceně jsou zahrnuty veškeré náklady nutné k provedení prací vč. DIO a dopravy na místo provádění prací.</t>
  </si>
  <si>
    <t>Položka zahrnuje ruční odstranění travnatého porostu či naplaveného materiálu z rigolu ručně vč. naložení, odvozu a likvidace vzniklého odpadu dle zákona č. 185/2001 Sb. 
V ceně jsou zahrnuty veškeré náklady nutné k provedení prací vč. DIO a dopravy na místo provádění prací.</t>
  </si>
  <si>
    <t>Položka zahrnuje výměnu poškozených příkopových tvarovek. V položce je zahrnuta dodávka o osazení nových tvarovek. Vč. odvozu a likvidace vzniklého odpadu dle zákona č. 185/2001 Sb. V ceně jsou zahrnuty veškeré náklady nutné k provedení prací vč. DIO a dopravy na místo provádění prací.</t>
  </si>
  <si>
    <t xml:space="preserve">
Položka zahrnuje odstranění naplaveného materiálu z propustku (např. za použití ltakové vody), nečistoty a nánosy, které nelze tlakem vody rozrušit se uvolňují pomocí ručního nářadí. Vč. odvozu a likvidace vzniklého odpadu dle zákona č. 185/2001 Sb.
V ceně jsou zahrnuty veškeré náklady nutné k provedení prací vč. DIO a dopravy na místo provádění prací.</t>
  </si>
  <si>
    <t>převzato od Chomutova</t>
  </si>
  <si>
    <t>opravena j.c.</t>
  </si>
  <si>
    <t>OTSKP 2018</t>
  </si>
  <si>
    <t>OTSKP-2018
93818: 2,-Kč/m2
příplatek na vzdálenost: 35km x 35,-Kč/km / 1000m2 = 1,23Kč/m2
Celkem: 3,23Kč/m2</t>
  </si>
  <si>
    <t>OTSKP-2018
93811: 3,-Kč/m2
příplatek na vzdálenost: 35km x 35,-Kč/km / 1000m2 = 1,23Kč/m2
Celkem: 4,23Kč/m2</t>
  </si>
  <si>
    <t>OTSKP-2018
911CC9: 7,-Kč/mden</t>
  </si>
  <si>
    <t>OTSKP-2018
11130: 26,-Kč/m2 x 1m2/m = 26,-Kč
příplatek na vzdálenost: 35km x 35,-Kč/km / 500m = 2,45Kč/m
Celkem: 28,45Kč/m</t>
  </si>
  <si>
    <t xml:space="preserve">ÚRS-2018
997221855 - zemina, kamenivo: 140,-Kč/t
</t>
  </si>
  <si>
    <t>ÚRS-2018
997221815 - inertní odpad, suť: 125,- Kč/t</t>
  </si>
  <si>
    <t xml:space="preserve">Poplatky za skládku - zemina, kamenivo
</t>
  </si>
  <si>
    <t xml:space="preserve">Poplatky za skládku - inertní odpad, suť 
</t>
  </si>
  <si>
    <t>nová položka</t>
  </si>
  <si>
    <t>OTSKP-2018
587201: 802,-Kč/m2 x 95% = 761,90Kč/m2
58212: 958,-Kč/m2 x 5% = 47,90,-Kč/m2
příplatek na vzdálenost: 35km x 35,-Kč/km / 30m2 = 40,83Kč/m2
Celkem: 850,63Kč/m2</t>
  </si>
  <si>
    <t>OTSKP-2018
12910: 301,-Kč/m3
příplatek na vzdálenost: 35km x 35,-Kč/km / 8m3 = 153,10Kč/m3
Celkem: 454,10Kč/m3</t>
  </si>
  <si>
    <t>OTSKP-2018
911CC2 + 911CC3: 457,-Kč + 490,-Kč = 947,-Kč/m
příplatek na vzdálenost: 35km x 35,-Kč/km / 20m = 61,25Kč/m
Celkem: 1008,25Kč/m</t>
  </si>
  <si>
    <t>OTSKP-2018
587202: 343,-Kč/m2 x 95% = 325,85Kč/m2
58222: 656,-Kč/m2 x 5% = 32,80Kč/m2
příplatek na vzdálenost: 35km x 35,-Kč/km / 30m2 = 40,83Kč/m2
Celkem: 399,48Kč/m2</t>
  </si>
  <si>
    <t>OTSKP-2018
587206: 333,-Kč/m2 x 95% = 385,70Kč/m2
582622: 603,-Kč/m2 x 5% = 30,15Kč/m2
příplatek na vzdálenost: 35km x 35,-Kč/km / 30m2 = 40,83Kč/m2
Celkem: 456,68Kč/m2</t>
  </si>
  <si>
    <t>OTSKP-2018
93861: 42,-Kč/m2 x 0,5m2/kus =21,00Kč/ks
příplatek na vzdálenost: 35km x 12,-Kč/km / 100ks = 4,20Kč/ks
Celkem: 25,20Kč/ks</t>
  </si>
  <si>
    <t>914921.1</t>
  </si>
  <si>
    <t>914921.2</t>
  </si>
  <si>
    <t>OTSKP-2018
914921: 1540,-Kč/ks
914112 + 914113: 265,- + 155,- = 420,-Kč/ks
914923: 155,-Kč/ks
příplatek na vzdálenost: 35km x 12,-Kč/km / 10ks = 42,-Kč/ks
Celkem: 2157,-Kč/ks</t>
  </si>
  <si>
    <t>OTSKP-2018
12920: 395,-Kč/m3
příplatek na vzdálenost: 35km x 35,-Kč/km / 20m3 = 61,25Kč/m3
Celkem: 456,25Kč/m3</t>
  </si>
  <si>
    <t>OTSKP-2018
12920: 395,-Kč/m3 x 0,10 = 39,50Kč/m2
17310: 191,-Kč/m3 x 0,05m = 9,55Kč/m2
56960: 777,-Kč/m3 x 0,07 = 54,39Kč/m2
příplatek na vzdálenost: 35km x 35,-Kč/km / 25m2 = 49,-Kč/m2
Celkem: 152,44Kč/m2</t>
  </si>
  <si>
    <t>OTSKP-2018
12930: 298,-Kč/m3 x 0,05m3/m = 14,90Kč/m
příplatek na vzdálenost: 35km x 35,-Kč/km / 1000m = 1,23Kč/m
Celkem: 16,13Kč/m</t>
  </si>
  <si>
    <t>OTSKP-2018
914113 + 914923: 155,- + 155,- = 310,-Kč/ks
příplatek na vzdálenost: 35km x 12,-Kč/km / 5ks = 84,-Kč/ks
Celkem: 394,-Kč/ks</t>
  </si>
  <si>
    <t>OTSKP-2018
914131: 2560,-Kč/ks (značka fólie tř.2 - základní velikost)
914133: 155,-Kč/ks (demontáž)
příplatek na vzdálenost: 35km x 12,-Kč/km / 20ks = 21,-Kč/ks
Celkem: 2736,-Kč/ks</t>
  </si>
  <si>
    <t>OTSKP-2018
914141: 2820,-Kč/ks (značka fólie tř.3 - základní velikost)
914143: 155,-Kč/ks (demontáž)
příplatek na vzdálenost: 35km x 12,-Kč/km / 20ks = 21,-Kč/ks
Celkem: 2996,-Kč/ks</t>
  </si>
  <si>
    <t>OTSKP-2018
914231: 3770,-Kč/ks (značka fólie tř.2 - zvětšená velikost)
914233: 155,-Kč/ks (demontáž)
příplatek na vzdálenost: 35km x 12,-Kč/km / 20ks = 21,-Kč/kus
Celkem: 3946,-Kč/ks</t>
  </si>
  <si>
    <t>OTSKP-2018
914241: 4380,-Kč/ks (značka fólie tř.3 - zvětšená velikost)
914243: 155,-Kč/ks (demontáž)
příplatek na vzdálenost: 35km x 12,-Kč/km / 20ks = 21,-Kč/ks
Celkem: 4556,-Kč/ks</t>
  </si>
  <si>
    <t>OTSKP-2018
914131: 2560,-Kč/ks (značka fólie tř.2 - základní velikost)
914911: 1020,-Kč/kus (stojan s patkou)
914133 + 914913: 155,- + 155,- = 310,-Kč/ks (demontáže)
příplatek na vzdálenost: 35km x 12,-Kč/km / 10ks = 42,-Kč/ks
Celkem: 3932,-Kč/ks</t>
  </si>
  <si>
    <t>OTSKP-2018
914141: 2820,-Kč/ks (značka fólie tř.3 - základní velikost)
914911: 1020,-Kč/ks (stojan s patkou)
914143 + 914913: 155,- + 155,- = 310,-Kč/ks (demontáže)
příplatek na vzdálenost: 35km x 12,-Kč/km / 10ks = 42,-Kč/ks
Celkem: 4192,-Kč/ks</t>
  </si>
  <si>
    <t>OTSKP-2018
914231: 3770,-Kč/ks (značka fólie tř.2 - zvětšená velikost)
914911: 1020,-Kč/ks (stojan s patkou)
914233 + 914913: 155,- + 155,- = 310,-Kč/ks (demontáže)
příplatek na vzdálenost: 35km x 12,-Kč/km / 10ks = 42,-Kč/ks
Celkem: 5142,-Kč/ks</t>
  </si>
  <si>
    <t>OTSKP-2018
914241: 4380,-Kč/ks (značka fólie tř.3 - zvětšená velikost)
914911: 1020,-Kč/ks (stojan s patkou)
914243 + 914913: 155,- + 155,- = 310,-Kč/ks (demontáže)
příplatek na vzdálenost: 35km x 12,-Kč/km / 10ks = 42,-Kč/ks
Celkem: 5752,-Kč/ks</t>
  </si>
  <si>
    <t>OTSKP-2018
93861: 42,-Kč/m2
příplatek na vzdálenost: 35km x 12,-Kč/km / 35m2 = 12,-Kč/m2
Celkem: 54,-Kč/m2</t>
  </si>
  <si>
    <t>OTSKP-2018
914523: 529,-Kč/m2
914963: 307,-Kč/ks x 2ks / 6m2 = 102,30Kč/m2
příplatek na vzdálenost: 35km x 12,-Kč/km / 6m2 = 70,-Kč/m2
Celkem:701,30Kč/m2</t>
  </si>
  <si>
    <t>OTSKP-2018
93861: 42,-Kč/m2 x 0,8m2/m =33,60Kč/m
příplatek na vzdálenost: 35km x 12,-Kč/km / 1000m = 0,42Kč/m
Celkem: 34,-Kč/m</t>
  </si>
  <si>
    <t>OTSKP-2018
78321: 210,-Kč/m2
příplatek na vzdálenost: 35km x 12,-Kč/km / 20m2 = 21,-Kč/m2
Celkem: 231,-Kč/m2</t>
  </si>
  <si>
    <t>OTSKP-2018
93650: 79,-Kč/kg x 10kg/m = 790,-Kč/m
příplatek na vzdálenost: 35km x 12,-Kč/km / 10m = 42,-Kč/m
Celkem: 832,-Kč/m</t>
  </si>
  <si>
    <t>OTSKP-2018
9111B3: 146,-Kč/m
příplatek na vzdálenost: 35km x 12,-Kč/km / 10m = 42,-Kč/m
Celkem: 188,-Kč/m</t>
  </si>
  <si>
    <t>OTSKP-2018
93861: 42,-Kč/m2 x 0,2m2/ks =8,40Kč/ks
příplatek na vzdálenost: 35km x 12,-Kč/km / 50ks = 8,40Kč/ks
Celkem: 16,80Kč/ks</t>
  </si>
  <si>
    <t>OTSKP-2018
91238: 250,-Kč/ks
příplatek na vzdálenost: 35km x 12,-Kč/km / 10ks = 42,-Kč/ks
Celkem: 292,-Kč/ks</t>
  </si>
  <si>
    <t>OTSKP-2018
91267: 224,-Kč/ks
příplatek na vzdálenost: 35km x 12,-Kč/km / 10ks = 42,-Kč/ks
Celkem: 266,-Kč/ks</t>
  </si>
  <si>
    <t>OTSKP-2018
93861: 42,-Kč/m2 x 0,4m2/ks =16,80Kč/ks
příplatek na vzdálenost: 35km x 12,-Kč/km / 100ks = 4,20Kč/ks
Celkem: 21,-Kč/ks</t>
  </si>
  <si>
    <t>OTSKP-2018
91228: 333,-Kč/ks
příplatek na vzdálenost: 35km x 12,-Kč/km / 10ks = 42,-Kč/ks
Celkem: 375,-Kč/ks</t>
  </si>
  <si>
    <t>OTSKP-2018
91228: 333,-Kč/ks
27231: betonová patka 0,03m3/ks x 3070,-Kč/m3 = 92,10Kč/ks
příplatek na vzdálenost: 35km x 12,-Kč/km / 10ks = 42,-Kč/ks
Celkem: 467,10Kč/ks</t>
  </si>
  <si>
    <t>OTSKP-2018
912282: 230,-Kč/ks
příplatek na vzdálenost: 35km x 12,-Kč/km / 10ks = 42,-Kč/ks
Celkem: 272,-Kč/ks</t>
  </si>
  <si>
    <t>OTSKP-2018
93861: 42,-Kč/m2 x 0,5m2/ks =21,-Kč/ks
příplatek na vzdálenost: 35km x 12,-Kč/km / 20ks = 21,-Kč/ks
Celkem: 42,-Kč/ks</t>
  </si>
  <si>
    <t>OTSKP-2018
912A8: 1510,-Kč/ks
příplatek na vzdálenost: 35km x 12,-Kč/km / 10ks = 42,-Kč/ks
Celkem: 1552,-Kč/ks</t>
  </si>
  <si>
    <t>OTSKP-2018
912283: 125,-Kč/ks
příplatek na vzdálenost: 35km x 12,-Kč/km / 10ks = 42,-Kč/ks
Celkem: 167,-Kč/ks</t>
  </si>
  <si>
    <t>OTSKP-2018
78372: 201,-Kč/m2
příplatek na vzdálenost: 35km x 12,-Kč/km / 5m2 = 84,-Kč/m2
Celkem: 285,-Kč/m2</t>
  </si>
  <si>
    <t>OTSKP-2018
914413: 307,-Kč/ks
91297: 13300,-Kč/ks
příplatek na vzdálenost: 35km x 12,-Kč/km = 420,-Kč/ks
Celkem: 14027,-Kč/ks</t>
  </si>
  <si>
    <t>OTSKP-2018
12931: 87,-Kč/m
příplatek na vzdálenost: 35km x 35,-Kč/km / 300m = 4,08Kč/m
Celkem: 91,08Kč/m</t>
  </si>
  <si>
    <t>OTSKP-2018
12932: 117,-Kč/m
příplatek na vzdálenost: 35km x 35,-Kč/km / 300m = 4,08Kč/m
Celkem: 121,08Kč/m</t>
  </si>
  <si>
    <t>OTSKP-2018
12993: 85,-Kč/m
příplatek na vzdálenost: 35km x 35,-Kč/km / 60m = 20,42Kč/m
Celkem:105,42Kč/m</t>
  </si>
  <si>
    <t>OTSKP-2018
129958: 472,-Kč/m
příplatek na vzdálenost: 35km x 35,-Kč/km / 8m3 = 153,13Kč/m
Celkem: 625,13Kč/m</t>
  </si>
  <si>
    <t>OTSKP-2018
129971: 660,-Kč/m
příplatek na vzdálenost: 35km x 35,-Kč/km / 8m3 = 153,13Kč/m
Celkem: 813,13Kč/m</t>
  </si>
  <si>
    <t>OTSKP-2018
12940: 319,-Kč/m3
příplatek na vzdálenost: 35km x 35,-Kč/km / 8m3 = 153,13Kč/m3
Celkem: 472,13Kč/m3</t>
  </si>
  <si>
    <t>OTSKP-2018
12980: 421,-Kč/ks
příplatek na vzdálenost: 35km x 12,-Kč/km / 10ks = 42,-Kč/ks
Celkem: 463,-Kč/ks</t>
  </si>
  <si>
    <t>ÚRS-2018
899203211: 454,-Kč/ks x 90% = 408,60Kč/ks
OTSKP-2018
899122: 4220,-Kč/ks x 90% = 3798,-Kč/ks
příplatek na vzdálenost: 35km x 12,-Kč/km / 6ks = 70,-Kč/ks
Celkem: 4276,60Kč/ks</t>
  </si>
  <si>
    <t>ÚRS-2018
899203211: 454,-Kč/ks
OTSKP-2018
899122: 4220,-Kč/ks
příplatek na vzdálenost: 35km x 12,-Kč/km / 6ks = 70,-Kč/ks
Celkem: 4744,-Kč/ks</t>
  </si>
  <si>
    <t>OTSKP-2018
11352: 85,-Kč/m
917224: 333,-Kč/m
příplatek na vzdálenost: 35km x 12,-Kč/km / 50m = 8,40Kč/m
Celkem: 426,4,-Kč/m</t>
  </si>
  <si>
    <t>dle OTSKP 2018</t>
  </si>
  <si>
    <t xml:space="preserve">OTSKP 2018                                                        914924: 1620,-Kč/ks - 914911: 1020,-Kč/ks = 600,-Kč                                                                                                </t>
  </si>
  <si>
    <t>914924R</t>
  </si>
  <si>
    <t>OTSKP-2018:                                                   914523: 529,-Kč/m2                                          914526: 6600,-Kč/m2                                  Celkem:7129,-Kč/m2</t>
  </si>
  <si>
    <t>kat.č. odpadu: 20 03 03, uliční smetky: 320,- Kč/t</t>
  </si>
  <si>
    <t xml:space="preserve">Poplatky za skládku - uliční smetky
</t>
  </si>
  <si>
    <t>Svodidlo beton, úroveň zadrž H1 výšky 1,0m - nájem</t>
  </si>
  <si>
    <t>911DB9</t>
  </si>
  <si>
    <t>položka zahrnuje denní sazbu za pronájem zařízení
počet měrných jednotek se určí jako součin délky zařízení a počtu dnů použití</t>
  </si>
  <si>
    <t>OTSKP-2018
911DB9: 8,-Kč/mden</t>
  </si>
  <si>
    <t>OTSKP-2018
911DB2 + 911DB3: 520,-Kč + 551,-Kč = 1071,-Kč/m
příplatek na vzdálenost: 35km x 35,-Kč/km / 20m = 61,25Kč/m
Celkem: 1132,25Kč/m</t>
  </si>
  <si>
    <t>911DB2.1</t>
  </si>
  <si>
    <t>V ceně jsou zahrnuty veškeré náklady nutné k provedení prací (doprava na místo a technika potřebná k naložení, složení a umístění bet. svodidel, jejich odstranění a odvozu) vč. DIO.
Nezahrnuje nákup svodidel.</t>
  </si>
  <si>
    <t>914912.1</t>
  </si>
  <si>
    <t>Položka zahrnuje narovnání např. vyvráceného stojanu svislé dopravní značky a jeho opětovné upevnění.
'V ceně jsou zahrnuty veškeré náklady nutné k provedení prací vč. DIO a dopravy na místo provádění prací.</t>
  </si>
  <si>
    <t>OTSKP-2018
914912: 216,-Kč/ks
příplatek na vzdálenost: 35km x 12,-Kč/km/10ks = 42,-Kč/ks
Celkem: 258,-Kč/ks</t>
  </si>
  <si>
    <t>014102.1</t>
  </si>
  <si>
    <t>014102.2</t>
  </si>
  <si>
    <t>014102.3</t>
  </si>
  <si>
    <t>kat.č. odpadu: 17 05 04, zemina, kamenivo: 170,-Kč/t</t>
  </si>
  <si>
    <t>kat.č. odpadu: 17 09 04, suť, stavební odpad: 740,-Kč/t</t>
  </si>
  <si>
    <t>914924.1</t>
  </si>
  <si>
    <t>Položka zahrnuje demontáž SDZ (značka, stojan, patka) a odstranění betonového základu vč. jeho zásypu na místě vhodným materiálem vč.odvozu a likvidace vzniklého odpadu dle Zákona č. 185/2001 Sb.
V ceně jsou zahrnuty veškeré náklady nutné k provedení prací vč. DIO a dopravy na místo provádění prací.
Odkup demontovaných materiálů dle Přílohy č. 2 Směrnice GŘ 06-13.</t>
  </si>
  <si>
    <t>SDZ - likvidace značky</t>
  </si>
  <si>
    <t>Výměna SDZ fólie tř.2 na původním stojanu - základní velikost</t>
  </si>
  <si>
    <t>Výměna SDZ fólie tř.3 na původním stojanu - základní velikost</t>
  </si>
  <si>
    <t>Výměna SDZ fólie tř.2 na původním stojanu - zvětšená velikost</t>
  </si>
  <si>
    <t>Zřízení SDZ fólie tř.2 včetně stojanu a patky - základní velikost</t>
  </si>
  <si>
    <t>OTSKP-2018
914113 + 914923: 155,- + 155,- = 310,-Kč/ks
příplatek na vzdálenost: 35km x 12,-Kč/km / 10ks = 42,-Kč/ks
Celkem: 352,-Kč/ks</t>
  </si>
  <si>
    <t>914113.1</t>
  </si>
  <si>
    <t>Položka zahrnuje demontáž DZ, dodání a montáž nové DZ se zvýrazněnou značkou v R2 vč.odvozu a likvidace vzniklého odpadu dle Zákona č. 185/2001 Sb. Všechny SDZ musí být v souladu s TP a ČSN.
V ceně jsou zahrnuty veškeré náklady nutné k provedení prací vč. DIO a dopravy na místo provádění prací.
Odkup demontovaných materiálů dle Přílohy č. 2 Směrnice GŘ 06-13.</t>
  </si>
  <si>
    <t>Položka zahrnuje demontáž DZ, dodání a montáž nové DZ se zvýrazněnou značkou v R3 vč.odvozu a likvidace vzniklého odpadu dle Zákona č. 185/2001 Sb. Všechny SDZ musí být v souladu s TP a ČSN.
V ceně jsou zahrnuty veškeré náklady nutné k provedení prací vč. DIO a dopravy na místo provádění prací.
Odkup demontovaných materiálů dle Přílohy č. 2 Směrnice GŘ 06-13.</t>
  </si>
  <si>
    <t>Položka zahrnuje demontáž DZ, dodání a montáž nové DZ se zvýrazněnou značkou v R2  vč.odvozu a likvidace vzniklého odpadu dle Zákona č. 185/2001 Sb. Všechny SDZ musí být v souladu s TP a ČSN.
V ceně jsou zahrnuty veškeré náklady nutné k provedení prací vč. DIO a dopravy na místo provádění prací.
Odkup demontovaných materiálů dle Přílohy č. 2 Směrnice GŘ 06-13.</t>
  </si>
  <si>
    <t>Položka zahrnuje demontáž DZ, dodání a montáž nové DZ se zvýrazněnou značkou v R3 (dálnice) vč.odvozu a likvidace vzniklého odpadu dle Zákona č. 185/2001 Sb. Všechny SDZ musí být v souladu s TP a ČSN.
V ceně jsou zahrnuty veškeré náklady nutné k provedení prací vč. DIO a dopravy na místo provádění prací.
Odkup demontovaných materiálů dle Přílohy č. 2 Směrnice GŘ 06-13.</t>
  </si>
  <si>
    <t>Položka zahrnuje zřízení betonového základu vč.odvozu a likvidace vzniklého odpadu dle Zákona č. 185/2001 Sb., dodání a osazení patky, sloupku a dodání a montáž štítu DZ v R3. Všechny SDZ musí být v souladu s TP a ČSN.
V ceně jsou zahrnuty veškeré náklady nutné k provedení prací vč. DIO a dopravy na místo provádění prací.</t>
  </si>
  <si>
    <t>Položka zahrnuje omytí velkoplošné SDZ vodou (vč. dodání vody) vč.odvozu a likvidace vzniklého odpadu dle Zákona č. 185/2001 Sb.
V ceně jsou zahrnuty veškeré náklady nutné k provedení prací vč. DIO a dopravy na místo provádění prací.</t>
  </si>
  <si>
    <t>Položka zahrnuje odstranění zničené značky včetně nosné konstrukce vč.odvozu a likvidace vzniklého odpadu dle Zákona č. 185/2001 Sb. 
V ceně jsou zahrnuty veškeré náklady nutné k provedení prací vč. DIO a dopravy na místo provádění prací.
Odkup demontovaných materiálů dle Přílohy č. 2 Směrnice GŘ 06-13.</t>
  </si>
  <si>
    <t>Položka zahrnuje provedení očištění (odmaštění, odrezivění, odstranění starých nátěrů a nečistot) a provedení nátěru předepsaným postupem dle TP vč.naložení, odvozu a likvidace vzniklého odpadu dle zákona č. 185/2001 Sb.
V ceně jsou zahrnuty veškeré náklady nutné k provedení prací vč. DIO a dopravy na místo provádění prací.</t>
  </si>
  <si>
    <t>Položka zahrnuje očištění (omytí) svodidel (včetně náběhů) vč. likvidace vzniklého odpadu dle zákona č. 185/2001 Sb.
V ceně jsou zahrnuty veškeré náklady nutné k provedení prací vč. DIO a dopravy na místo provádění prací.</t>
  </si>
  <si>
    <t>Položka zahrnuje odřezání poškozených segmentů zábradlí, úpravu styčných ploch, náhradu novými díly a provedení nátěru předepsaným postupem dle TP vč. příp. zásypu jam po odstraněných sloupcích a úpravy nerovností na místě vhodným materiálem vč.naložení, odvozu a likvidace vzniklého odpadu dle zákona č. 185/2001 Sb.
V ceně jsou zahrnuty veškeré náklady nutné k provedení prací vč. DIO a dopravy na místo provádění prací.
Odkup demontovaných materiálů dle Přílohy č. 2 Směrnice GŘ 06-13.</t>
  </si>
  <si>
    <t>Položka zahrnuje odřezání zábradlí těsně nad niveletou terénu (betonovou patkou) a demontáž vč. příp. zásypu jam po odstraněných sloupcích a úpravy nerovností na místě vhodným materiálem vč.naložení, odvozu a likvidace vzniklého odpadu dle zákona č. 185/2001 Sb.
V ceně jsou zahrnuty veškeré náklady nutné k provedení prací vč. DIO a dopravy na místo provádění prací.
Odkup demontovaných materiálů dle Přílohy č. 2 Směrnice GŘ 06-13.</t>
  </si>
  <si>
    <t>914526.1</t>
  </si>
  <si>
    <t>OTSKP-2018
11353: 187,-Kč/m
917425: 1620,-Kč/m
příplatek na vzdálenost: 35km x 12,-Kč/km / 50m = 8,40Kč/m
Celkem: 1815,4,-Kč/m</t>
  </si>
  <si>
    <t>OTSKP-2018
91781: 328,-Kč/m
příplatek na vzdálenost: 35km x 12,-Kč/km / 50m = 8,40Kč/m
Celkem: 336,4,-Kč/m</t>
  </si>
  <si>
    <t>18216R.1</t>
  </si>
  <si>
    <t>OTSKP-2018
18216: 65,-Kč/m2
17660: 472,-Kč/m3 * 1,0m = 472,-Kč/m2
příplatek na vzdálenost: 35km x 35,-Kč/km / 10m2 = 122,50Kč/m2
Celkem: 659,50Kč/m2</t>
  </si>
  <si>
    <t>935212R.1</t>
  </si>
  <si>
    <t>OTSKP-2018
96711: 3500,-Kč/m3 = 105,-Kč/m                                                                 935212: 488,-Kč/m
příplatek na vzdálenost: 35km x 35,-Kč/km / 50m = 24,48Kč/m
Celkem: 617,48Kč/m</t>
  </si>
  <si>
    <t>OTSKP-2018
96711: 3500,-Kč/m3 = 105,-Kč/m                                                               935412: 750,-Kč/m 
příplatek na vzdálenost: 35km x 35,-Kč/km / 50m = 24,48Kč/m
Celkem: 879,48Kč/m</t>
  </si>
  <si>
    <t>ÚRS-2018
89916: 2900,-Kč/ks
příplatek na vzdálenost: 35km x 12,-Kč/km / 6ks = 70,-Kč/ks
Celkem: 2970,-Kč/ks</t>
  </si>
  <si>
    <t>Šachty - betonové doplňky</t>
  </si>
  <si>
    <t>89921R.1</t>
  </si>
  <si>
    <t>ÚRS-2018
89921R.1: 1610,-Kč/ks
příplatek na vzdálenost: 35km x 12,-Kč/km / 6ks = 70,-Kč/ks
Celkem: 1680,-Kč/ks</t>
  </si>
  <si>
    <t>Vpustě, šachty - přestavba</t>
  </si>
  <si>
    <t>ÚRS-2018                                                       96687: 1600,-Kč/ks                                                            
89470: 13300,-Kč/ks
příplatek na vzdálenost: 35km x 35,-Kč/km / 6ks = 204,17Kč/ks
Celkem: 15104,17,-Kč/ks</t>
  </si>
  <si>
    <t xml:space="preserve">ÚRS-2018                                                               samostatná kalkulace 4060,80Kč/m                                  příplatek na vzdálenost: 35km x 35,-Kč/km x 1m = 1225,-Kč/m
Celkem: 5285,80Kč/m                                    </t>
  </si>
  <si>
    <t>OTSKP-2018
76796: 2900,-Kč/m2                                                       
příplatek na vzdálenost: 35km x 35,-Kč/km / 2m2 = 612,50Kč/m2
Celkem: 3512,50Kč/m2</t>
  </si>
  <si>
    <t xml:space="preserve">ÚRS-2018                                                               samostatná kalkulace 926,50Kč/m                                  příplatek na vzdálenost: 35km x 35,-Kč/km = 1225,-Kč/ks
Celkem: 2121,50Kč/ks                                    </t>
  </si>
  <si>
    <t xml:space="preserve">ÚRS-2018                                                               samostatná kalkulace 689,50Kč/m                                  příplatek na vzdálenost: 35km x 35,-Kč/km = 1225,-Kč/ks
Celkem: 1914,50Kč/ks                                    </t>
  </si>
  <si>
    <t>vzdálenost: 35km x 35,-Kč/km / 10ks = 122,50Kč/ks
Celkem: 122,50Kč/ks</t>
  </si>
  <si>
    <t>OTSKP-2018
93831: 31,-Kč/m2
93832: 42,-Kč/m2
příplatek na vzdálenost: 35km x 35,-Kč/km / 10m2= 122,50Kč/m2
Celkem: 195,50Kč/m2</t>
  </si>
  <si>
    <t>OTSKP-2018
93831: 31,-Kč/m2 x 1,0m = 31,-Kč/m
93832: 42,-Kč/m2 x 1,0m = 42,-Kč/m
příplatek na vzdálenost: 35km x 35,-Kč/km / 20m= 61,25Kč/m2
Celkem: 134,25Kč/m2</t>
  </si>
  <si>
    <t>OTSKP-2018
93832: 42,-Kč/m2
příplatek na vzdálenost: 35km x 35,-Kč/km / 20m2= 61,25Kč/m2
Celkem: 103,25Kč/m2</t>
  </si>
  <si>
    <t>OTSKP-2018
93831: 31,-Kč/m2 x 1,0m = 31,-Kč/m
příplatek na vzdálenost: 35km x 35,-Kč/km / 20m2= 61,25Kč/m2
Celkem: 92,25Kč/m2</t>
  </si>
  <si>
    <t xml:space="preserve">OTSKP-2018
938441: 210,-Kč/m2 
příplatek na vzdálenost: 35km x 35,-Kč/km / 20m2= 61,25Kč/m2
Celkem: 271,25Kč/m2 </t>
  </si>
  <si>
    <t xml:space="preserve">OTSKP-2018                                                                      938545: 210,-Kč/m2                                                          příplatek na vzdálenost: 35km x 35,-Kč/km / 20m2= 61,25Kč/m2
Celkem: 271,25Kč/m2 </t>
  </si>
  <si>
    <t>938441R.1</t>
  </si>
  <si>
    <t>938545R.1</t>
  </si>
  <si>
    <t>93831R.1</t>
  </si>
  <si>
    <t>93832R.1</t>
  </si>
  <si>
    <t>OTSKP-2018                                                                         11241: 2290,-Kč/ks                                                           příplatek na vzdálenost: 35km x 35,-Kč/km / 10 ks = 122,50Kč/ks
Celkem: 2412,50Kč/ks</t>
  </si>
  <si>
    <t>OTSKP-2018                                                                         11243: 5400,-Kč/ks                                                           příplatek na vzdálenost: 35km x 35,-Kč/km / 10 ks = 122,50Kč/ks
Celkem: 5522,50Kč/ks</t>
  </si>
  <si>
    <t>OTSKP-2018                                                                         112048: 973,-Kč/ks                                                           příplatek na vzdálenost: 35km x 35,-Kč/km / 10 ks = 122,50Kč/ks
Celkem: 1095,50Kč/ks</t>
  </si>
  <si>
    <t>OTSKP-2018                                                                         112118: 1150,-Kč/ks                                                           příplatek na vzdálenost: 35km x 35,-Kč/km / 10 ks = 122,50Kč/ks
Celkem: 1272,50Kč/ks</t>
  </si>
  <si>
    <t>OTSKP-2018                                                                         112128: 3480,-Kč/ks                                                           příplatek na vzdálenost: 35km x 35,-Kč/km / 10 ks = 122,50Kč/ks
Celkem: 3602,50Kč/ks</t>
  </si>
  <si>
    <t>OTSKP-2018                                                                         111205: 99,-Kč/m2                                                           příplatek na vzdálenost: 35km x 35,-Kč/km / 10 m2 = 122,50Kč/ks
Celkem: 221,50Kč/m2</t>
  </si>
  <si>
    <t>OTSKP-2018                                                                         11110: 2,-Kč/m2                                                               příplatek na vzdálenost: 35km x 35,-Kč/km / 1000 m2 = 1,23Kč/m2
Celkem: 3,23Kč/m2</t>
  </si>
  <si>
    <t>Sečení ručně křovinořezem v omezeném rozsahu např. zajištění rozhledodých podmínek. V ceně jsou zahrnuty veškeré náklady nutné k provedení prací vč. DIO a dopravy na místo provádění prací.</t>
  </si>
  <si>
    <t>Posekání trávníku bez ohledu na sklon</t>
  </si>
  <si>
    <t>výpočet</t>
  </si>
  <si>
    <t>OTSKP-2018
příplatek na vzdálenost: 35km x 12,-Kč/km / 10ks = 42,-Kč/ks
Celkem: 42,-Kč/ks</t>
  </si>
  <si>
    <t>ÚRS-2018
91325: 530,-Kč/ks
příplatek na vzdálenost: 35km x 12,-Kč/km / 4ks = 105,-Kč/ks
Celkem: 635,-Kč/ks</t>
  </si>
  <si>
    <t xml:space="preserve">
příplatek na vzdálenost: 35km x 12,-Kč/km / 4ks = 105,-Kč/ks
</t>
  </si>
  <si>
    <t>ÚRS-2018
914113: 155,-Kč/ks
příplatek na vzdálenost: 35km x 12,-Kč/km / 4ks = 105,-Kč/ks
Celkem: 260,-Kč/ks</t>
  </si>
  <si>
    <t>Připevnění odrazek</t>
  </si>
  <si>
    <t>OTSKP-2018
91267: 224,-Kč/m2
příplatek na vzdálenost: 35km x 12,-Kč/km / 10ks = 42,-Kč/ks
Celkem: 266,-Kč/ks</t>
  </si>
  <si>
    <r>
      <t>Rigoly - čištění nánosu</t>
    </r>
    <r>
      <rPr>
        <b/>
        <u/>
        <sz val="16"/>
        <color indexed="10"/>
        <rFont val="Arial"/>
        <family val="2"/>
        <charset val="238"/>
      </rPr>
      <t/>
    </r>
  </si>
  <si>
    <t>OTSKP 2018 + DIO</t>
  </si>
  <si>
    <t>Investorská cena pro dálnice</t>
  </si>
  <si>
    <t>koef. dálnice</t>
  </si>
  <si>
    <t>014102.4</t>
  </si>
  <si>
    <t>117 11</t>
  </si>
  <si>
    <t>111 21</t>
  </si>
  <si>
    <t>111 15</t>
  </si>
  <si>
    <t>935412R.1</t>
  </si>
  <si>
    <t>93852R.1</t>
  </si>
  <si>
    <t>m3</t>
  </si>
  <si>
    <t>89916R</t>
  </si>
  <si>
    <t xml:space="preserve">89470R </t>
  </si>
  <si>
    <t>12980R</t>
  </si>
  <si>
    <t>m</t>
  </si>
  <si>
    <t>t</t>
  </si>
  <si>
    <t>hod</t>
  </si>
  <si>
    <t>Řez a průklest keře</t>
  </si>
  <si>
    <t>Kosení travních porostů ručně křovinořezem</t>
  </si>
  <si>
    <t>Zahrnuje veškeré poplatky provozovateli skládky související s uložením odpadu na skládce (likvidace odpadu dle Zákona č. 185/2001 Sb.). Uložené množství bude dokládáno vážními lístky z řízené skládky.</t>
  </si>
  <si>
    <t>Č.
pol.</t>
  </si>
  <si>
    <t>Silniční zdi čištění</t>
  </si>
  <si>
    <t>Položka zahrnuje veškerou manipulaci s vytěženým materiálem. V ceně jsou zahrnuty veškeré náklady nutné k provedení prací (naložení odpadu, doprava na skládku dle zákona č. 185/2001 Sb. apod.).
V ceně jsou zahrnuty veškeré náklady nutné k provedení prací vč. DIO a dopravy na místo provádění prací.</t>
  </si>
  <si>
    <t>Čištění vozovek odkopem ručně</t>
  </si>
  <si>
    <t>MJ</t>
  </si>
  <si>
    <t>Technická specifikace</t>
  </si>
  <si>
    <t>Předpoklad MJ / rok</t>
  </si>
  <si>
    <t>Položka zahrnuje očištění předepsaným způsobem včetně odklizení a likvidace vzniklého odpadu dle Zákona č. 185/2001 Sb.
V ceně jsou zahrnuty veškeré náklady nutné k provedení prací vč. DIO a dopravy na místo provádění prací.</t>
  </si>
  <si>
    <t>Poplatky za skládku - zemina, kamenivo</t>
  </si>
  <si>
    <t>Poplatky za skládku - uliční smetky</t>
  </si>
  <si>
    <t>Poplatky za skládku - nebezpečný odpad</t>
  </si>
  <si>
    <t>Čištění SDZ omytím vodou</t>
  </si>
  <si>
    <t>SDZ velkoplošné - mytí</t>
  </si>
  <si>
    <t>Směrové sloupky - čištění strojně</t>
  </si>
  <si>
    <t>Směrové sloupky - znovuosazení</t>
  </si>
  <si>
    <t>Položka zahrnuje strojní očištění (omytí) baliset vč. likvidace vzniklého odpadu dle zákona č. 185/2001 Sb.
V ceně jsou zahrnuty veškeré náklady nutné k provedení prací vč. DIO a dopravy na místo provádění prací.</t>
  </si>
  <si>
    <t>Balisety - čištění strojně</t>
  </si>
  <si>
    <t>Položka zahrnuje dodání veškerých potřebných materiálů a provedení nátěru bílou barvou na kmenech stromů předepsaným postupem dle TP vč. naložení, odvozu a likvidace vzniklého odpadu dle zákona č. 185/2001 Sb.
V ceně jsou zahrnuty veškeré náklady nutné k provedení prací vč. DIO a dopravy na místo provádění prací.</t>
  </si>
  <si>
    <t>Bílení stromu</t>
  </si>
  <si>
    <t>Položka zahrnuje dodání veškerých potřebných materiálů a provedení připevnění odrazové fólie na kmenech stromů předepsaným postupem dle TP vč. naložení, odvozu a likvidace vzniklého odpadu dle zákona č. 185/2001 Sb.
V ceně jsou zahrnuty veškeré náklady nutné k provedení prací vč. DIO a dopravy na místo provádění prací.</t>
  </si>
  <si>
    <t>Položka zahrnuje seříznutí krajnice (odebrání nánosů a drnů) pro zajištění odvodnění pozemní komunikace vč. odvozu a likvidace vzniklého odpadu dle zákona č. 185/2001 Sb.
V ceně jsou zahrnuty veškeré náklady nutné k provedení prací vč. DIO a dopravy na místo provádění prací.</t>
  </si>
  <si>
    <t>Krajnice nezpevněná - seřezání s naložením</t>
  </si>
  <si>
    <t>Položka zahrnuje dodání a doplnění krajnice vhodným dosypovým materiálem vč. zhutnění a přesypem frézovaného asfaltového materiálu v min. tl 70 mm) příp. odstranění (seříznutí) nevhodného materiálu z krajnice a náhradou vhodným materiálem pro zajištění odvodnění pozemní komunikace dle TP vč. odvozu a likvidace vzniklého odpadu dle zákona č. 185/2001 Sb.
V ceně jsou zahrnuty veškeré náklady nutné k provedení prací vč. DIO a dopravy na místo provádění prací.</t>
  </si>
  <si>
    <t>Krajnice nezpevněná - opravy, zřízení</t>
  </si>
  <si>
    <t>Položka zahrnuje dodání, ropzprostření vhodného materiálu vč.zhutnění, příp.odstranění nevhodného materiálu vč. odvozu a likvidace vzniklého odpadu dle zákona č. 185/2001 Sb.
V ceně jsou zahrnuty veškeré náklady nutné k provedení prací vč. DIO a dopravy na místo provádění prací.</t>
  </si>
  <si>
    <t>Položka zahrnuje sběr odpadků do plastových pytlů vč. odvozu, likvidace vzniklého odpadu dle zákona č. 185/2001 Sb.
V ceně jsou zahrnuty veškeré náklady nutné k provedení prací vč. DIO a dopravy na místo provádění prací.</t>
  </si>
  <si>
    <t>Čištění příkopů, svahů, odpočívek a zálivů od odpadků ručně</t>
  </si>
  <si>
    <t>Hloubení příkopů strojně - do 0.3 m3/m</t>
  </si>
  <si>
    <t>Položka zahrnuje hloubení příkopů v udaném objemu vč. odvozu a likvidace vzniklého odpadu dle zákona č. 185/2001 Sb.
V ceně jsou zahrnuty veškeré náklady nutné k provedení prací vč. DIO a dopravy na místo provádění prací.</t>
  </si>
  <si>
    <t>Hloubení příkopů strojně - do 0.5 m3/m</t>
  </si>
  <si>
    <t>Výměna poškozených příkopových tvarovek. V položce je zahrnuta dodávka o osazení nových tvarovek. Vč. odvozu a likvidace vzniklého odpadu dle zákona č. 185/2001 Sb. 
V ceně jsou zahrnuty veškeré náklady nutné k provedení prací vč. DIO a dopravy na místo provádění prací.</t>
  </si>
  <si>
    <t>Položka zahrnuje ruční odstranění travnatého porostu či naplaveného materiálu z rigolu ručně vč. odvozu a likvidace vzniklého odpadu dle zákona č. 185/2001 Sb. 
V ceně jsou zahrnuty veškeré náklady nutné k provedení prací vč. DIO a dopravy na místo provádění prací.</t>
  </si>
  <si>
    <t>Položka zahrnuje dodání a uložení betonové směsi předepsané kvality do předepsaného tvaru- provedení spar (smršťovacích, vkládaných, řezaných)- postřiky povrchu (proti odpařování, ochranné), Vč. odstranění stávajícího rigolu, odvozu a likvidace vzniklého odpadu dle zákona č. 185/2001 Sb. 
V ceně jsou zahrnuty veškeré náklady nutné k provedení prací vč. DIO a dopravy na místo provádění prací.</t>
  </si>
  <si>
    <t>Položka zahrnuje odstranění naplaveného materiálu ze štěrbinového žlabu (např. za použití tlakové vody) vč. odvozu a likvidace vzniklého odpadu dle zákona č. 185/2001 Sb.
V ceně jsou zahrnuty veškeré náklady nutné k provedení prací vč. DIO a dopravy na místo provádění prací.</t>
  </si>
  <si>
    <t>Štěrbinové žlaby - čištění</t>
  </si>
  <si>
    <t>Položka zahrnuje odstranění naplaveného materiálu z propustku (např. za použití tlakové vody) vč. odvozu a likvidace vzniklého odpadu dle zákona č. 185/2001 Sb.
V ceně jsou zahrnuty veškeré náklady nutné k provedení prací vč. DIO a dopravy na místo provádění prací.</t>
  </si>
  <si>
    <t>Trubní propustky D do 600mm - čištění potrubí</t>
  </si>
  <si>
    <t>Vpustě, šachty - čištění</t>
  </si>
  <si>
    <t>Vpustě, šachty - čištění - silně znečištěné</t>
  </si>
  <si>
    <t>Vpustě - výměna mříže</t>
  </si>
  <si>
    <t>Výměna mříže včetně dodávky mříže dle stávajícího stavu v místě vč. odvozu a likvidace odpadu dle zákona č. 185/2001 Sb.
V ceně jsou zahrnuty veškeré náklady nutné k provedení prací vč. DIO a dopravy na místo provádění prací. 
Odkup demontovaných materiálů dle Přílohy č. 2 Směrnice GŘ 06/2013.</t>
  </si>
  <si>
    <t>Výměna mříže s rámem, včetně dodávky mříže s rámem dle stávajícího stavu v místě vč. odvozu a likvidace odpadu dle zákona č. 185/2001 Sb.
V ceně jsou zahrnuty veškeré náklady nutné k provedení prací vč. DIO a dopravy na místo provádění prací.
Odkup demontovaných materiálů dle Přílohy č. 2 Směrnice GŘ 06/2013.</t>
  </si>
  <si>
    <t>Vpustě - výměna mříže s rámem</t>
  </si>
  <si>
    <t>Položka zahrnuje dodání a výměnu koše dle stávajícího stavu v místě vč. odvozu a likvidace odpadu dle zákona č. 185/2001 Sb.
V ceně jsou zahrnuty veškeré náklady nutné k provedení prací vč. DIO a dopravy na místo provádění prací.
Odkup demontovaných materiálů dle Přílohy č. 2 Směrnice GŘ 06/2013.</t>
  </si>
  <si>
    <t>Vpustě - výměna koše nebo jeho doplnění</t>
  </si>
  <si>
    <t>Položka zahrnuje:- poklopy s rámem, mříže s rámem, stupadla, žebříky, stropy z bet. dílců a pod.- předepsané trouby, monolitické betonové dno a není-li uvedeno jinak i podkladní vrstvu (z kameniva nebo betonu)- výplň, těsnění a tmelení spár a spojů- očištění a ošetření úložných ploch- izolační nátěry proti zemní vlhkosti- předepsané podkladní konstrukce.Vč. odvozu a likvidace odpadu dle zákona č. 185/2001 Sb.
V ceně jsou zahrnuty veškeré náklady nutné k provedení prací vč. DIO a dopravy na místo provádění prací.</t>
  </si>
  <si>
    <t>Položka výškové úpravy zahrnuje všechny nutné práce a materiály pro zvýšení nebo snížení zařízení (včetně nutné úpravy stávajícího povrchu vozovky nebo chodníku).Vč. odvozu a likvidace odpadu dle zákona č. 185/2001 Sb.
V ceně jsou zahrnuty veškeré náklady nutné k provedení prací vč. DIO a dopravy na místo provádění prací.</t>
  </si>
  <si>
    <t xml:space="preserve">Položka zahrnuje znovuosazení vylomených obrub včetně podsypání betonovou směsí. Vč. likvidace vzniklého odpadu dle zákona č. 185/2001 Sb.
V ceně jsou zahrnuty veškeré náklady nutné k provedení prací vč. DIO a dopravy na místo provádění prací. </t>
  </si>
  <si>
    <t>Položka zahrnuje odstranění poškozených kamenných obrubníků (bez ohledu na rozměry) včetně odvozu a likvidace vzniklého odpadu dle zákona č. 185/2001 Sb. a zřízení nové obruby z kamenných obrubníků (osazení a dodání obrubníků předepsaných rozměrů včetně betonového lože). Vč. likvidace vzniklého odpadu dle zákona č. 185/2001 Sb.
V ceně jsou zahrnuty veškeré náklady nutné k provedení prací vč. DIO a dopravy na místo provádění prací.</t>
  </si>
  <si>
    <t>Položka zahrnuje odstranění stávajících betonových obrubníků (bez ohledu na rozměry). vč.odvozu a likvidace vzniklého odpadu dle Zákona č. 185/2001 Sb. Zřízení nové obruby z betonových obrubníků (osazení a dodání obrubníků předepsaných rozměrů včetně betonového lože).
V ceně jsou zahrnuty veškeré náklady nutné k provedení prací vč. DIO a dopravy na místo provádění prací.</t>
  </si>
  <si>
    <t>Čištění a proplach tlakovou vodou, 
V ceně jsou zahrnuty veškeré náklady nutné k provedení prací vč. DIO a dopravy na místo provádění prací.</t>
  </si>
  <si>
    <t>Ručně nebo tlakovou vodou s následným antivegetačním postřikem. Položka zahrnuje odstranění vegetace a očištění. Vč.odvozu a likvidace vzniklého odpadu dle Zákona č. 185/2001 Sb.
V ceně jsou zahrnuty veškeré náklady nutné k provedení prací vč. DIO a dopravy na místo provádění prací.</t>
  </si>
  <si>
    <t>Ručně nebo tlakovou vodou, vč.odvozu a likvidace vzniklého odpadu dle Zákona č. 185/2001 Sb.
V ceně jsou zahrnuty veškeré náklady nutné k provedení prací vč. DIO a dopravy na místo provádění prací.</t>
  </si>
  <si>
    <t>Odstranění vegetace z mostu (římsy, chodníky, přídlažby, schodiště,...), zádlažby pod mostem, v okolí opěr, křídel a pod s následným antivegetačním postřikem. Vč.odvozu a likvidace vzniklého odpadu dle Zákona č. 185/2001 Sb.
V ceně jsou zahrnuty veškeré náklady nutné k provedení prací vč. DIO a dopravy na místo provádění prací.</t>
  </si>
  <si>
    <t>Očištění svislých a vodorovných ploch mostu tlakovou vodou. Vč.odvozu a likvidace vzniklého odpadu dle Zákona č. 185/2001 Sb.
V ceně jsou zahrnuty veškeré náklady nutné k provedení prací vč. DIO a dopravy na místo provádění prací.</t>
  </si>
  <si>
    <t>čištění tlakovou vodou, Vč.odvozu a likvidace vzniklého odpadu dle Zákona č. 185/2001 Sb.
V ceně jsou zahrnuty veškeré náklady nutné k provedení prací vč. DIO a dopravy na místo provádění prací.</t>
  </si>
  <si>
    <t>Pokácení nahnutých nebo nalomených stromů hrozících zřícením. Vč. likvidace vzniklého odpadu dle zákona č. 185/2001 Sb.
V ceně jsou zahrnuty veškeré náklady nutné k provedení prací vč. DIO a dopravy na místo provádění prací.
Odkup materiálu dle Přílohy č. 2 Směrnice GŘ 06/2013.</t>
  </si>
  <si>
    <t>Pokácení nahnutých nebo nalomených stromů hrozících zřícením.Vč. likvidace vzniklého odpadu dle zákona č. 185/2001 Sb. 
V ceně jsou zahrnuty veškeré náklady nutné k provedení prací vč. DIO a dopravy na místo provádění prací.
Odkup materiálu dle Přílohy č. 2 Směrnice GŘ 06/2013.</t>
  </si>
  <si>
    <t>Řez a průklest keřů do plochy 40 m2. Vč. likvidace vzniklého odpadu dle zákona č. 185/2001 Sb.
V ceně jsou zahrnuty veškeré náklady nutné k provedení prací vč. DIO a dopravy na místo provádění prací.</t>
  </si>
  <si>
    <t>Sečení ručně křovinořezem v omezeném rozsahu např. zajištění rozhledových podmínek. 
V ceně jsou zahrnuty veškeré náklady nutné k provedení prací vč. DIO a dopravy na místo provádění prací.</t>
  </si>
  <si>
    <t>Řez a průklest stromů. Odstranění suchých, nalomených nebo jinak nebezpečných větví. Větví zasahujících do průjezdního profilu, větví nadbytečných, výmladků a pod. Vč. likvidace vzniklého odpadu dle zákona č. 185/2001 Sb.
V ceně jsou zahrnuty veškeré náklady nutné k provedení prací vč. DIO a dopravy na místo provádění prací. Cena za jeden strom</t>
  </si>
  <si>
    <t>Položka zahrnuje omytí velkoplošné SDZ vodou (vč. dodání vody) vč.odvozu a likvidace vzniklého odpadu dle Zákona 185/2001 Sb.
V ceně jsou zahrnuty veškeré náklady nutné k provedení prací vč. DIO a dopravy na místo provádění prací.</t>
  </si>
  <si>
    <t>Rámové nebo klenbové propustky - vyčištění vtoků a výtoků propustků od nánosu</t>
  </si>
  <si>
    <t>Řez a průklest stromů za použití mobilní plošiny nebo lezecké techniky. Odstranění suchých, nalomených nebo jinak nebezpečných větví zasahujících do průjezdního profilu, větví nadbytečných, výmladků vč. likvidace vzniklého odpadu dle zákona 185/2001 Sb.
V ceně jsou zahrnuty veškeré náklady nutné k provedení prací vč. DIO a dopravy na místo provádění prací. vč. likvidace vzniklého odpadu dle zákona č. 185/2001 Sb. Cena za jeden strom</t>
  </si>
  <si>
    <t>Očištění svislých a vodorovných ploch sil. zdí tlakovou vodou, vč. odvozu a likvidace vzniklého odpadu dle Zákona 185/2001 Sb.
V ceně jsou zahrnuty veškeré náklady nutné k provedení prací vč. DIO a dopravy na místo provádění prací.</t>
  </si>
  <si>
    <t xml:space="preserve">Poplatky za skládku - inertní odpad, suť </t>
  </si>
  <si>
    <t>Trubní propustky D přes 600mm - čištění potrubí</t>
  </si>
  <si>
    <t>Hodinová sazba pracovníka na výše nespecifikované práce.</t>
  </si>
  <si>
    <t xml:space="preserve">Směrové sloupky - čištění ručně </t>
  </si>
  <si>
    <t>Položka zahrnuje ručníí očištění (omytí) vč. likvidace vzniklého odpadu dle zákona č. 185/2001 Sb.
V ceně jsou zahrnuty veškeré náklady nutné k provedení prací vč. DIO a dopravy na místo provádění prací.</t>
  </si>
  <si>
    <t>Hodinová sazba pracovníka - dělnická činnost nestavební povahy</t>
  </si>
  <si>
    <t>Hodinová sazba pracovníka - dělnická činnost stavební povahy</t>
  </si>
  <si>
    <t>CELKEM SLUŽBA BEZ DPH</t>
  </si>
  <si>
    <t xml:space="preserve">Jednotková cena </t>
  </si>
  <si>
    <t xml:space="preserve">Celkem cena </t>
  </si>
  <si>
    <t>Z20052 - ZAJIŠTĚNÍ BĚŽNÉ ÚDRŽBY NA KOMUNIKACÍCH V LIBERECKÉM KRAJI</t>
  </si>
  <si>
    <t>[DOPLNÍ ÚČASTNÍK]</t>
  </si>
  <si>
    <t xml:space="preserve">Úklid lokálního znečištění vozovky, krajnice, obslužného chodníku PHS, římsy mostu nebo sběr a naložení ojedinělých předmětů (pneumatika, pytel s odpadky apod.). V ceně jsou zahrnuty veškeré náklady nutné k provedení prací vč.odvozu a likvidace vzniklého odpadu dle Zákona č. 185/2001 Sb.
V ceně jsou zahrnuty veškeré náklady nutné k provedení prací vč. DIO a dopravy na místo provádění prací. </t>
  </si>
  <si>
    <t>P1A - POLOŽKOVÝ ROZPOČET</t>
  </si>
  <si>
    <t xml:space="preserve">Zpracoval dne: </t>
  </si>
  <si>
    <t xml:space="preserve">Jméno: </t>
  </si>
  <si>
    <t xml:space="preserve">Funkce: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</si>
</sst>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##\ ###\ ###\ ##0.000"/>
    <numFmt numFmtId="165" formatCode="###\ ###\ ###\ ##0.00"/>
    <numFmt numFmtId="166" formatCode="_-* #,##0.00\ [$Kč-405]_-;\-* #,##0.00\ [$Kč-405]_-;_-* &quot;-&quot;??\ [$Kč-405]_-;_-@_-"/>
    <numFmt numFmtId="167" formatCode="_-* #,##0\ [$Kč-405]_-;\-* #,##0\ [$Kč-405]_-;_-* &quot;-&quot;??\ [$Kč-405]_-;_-@_-"/>
  </numFmts>
  <fonts count="28" x14ac:knownFonts="1">
    <font>
      <sz val="10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u/>
      <sz val="16"/>
      <color indexed="10"/>
      <name val="Arial"/>
      <family val="2"/>
      <charset val="238"/>
    </font>
    <font>
      <i/>
      <strike/>
      <sz val="16"/>
      <name val="Arial"/>
      <family val="2"/>
      <charset val="238"/>
    </font>
    <font>
      <strike/>
      <sz val="16"/>
      <name val="Arial"/>
      <family val="2"/>
      <charset val="238"/>
    </font>
    <font>
      <b/>
      <strike/>
      <sz val="16"/>
      <name val="Arial"/>
      <family val="2"/>
      <charset val="238"/>
    </font>
    <font>
      <b/>
      <i/>
      <strike/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i/>
      <sz val="16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sz val="16"/>
      <color rgb="FF0070C0"/>
      <name val="Arial"/>
      <family val="2"/>
      <charset val="238"/>
    </font>
    <font>
      <i/>
      <sz val="16"/>
      <color theme="6" tint="-0.499984740745262"/>
      <name val="Arial"/>
      <family val="2"/>
      <charset val="238"/>
    </font>
    <font>
      <b/>
      <i/>
      <sz val="16"/>
      <color theme="6" tint="-0.49998474074526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Fill="1" applyBorder="1" applyAlignment="1" applyProtection="1">
      <alignment vertical="center"/>
    </xf>
    <xf numFmtId="165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2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2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164" fontId="0" fillId="0" borderId="1" xfId="0" applyNumberFormat="1" applyFont="1" applyFill="1" applyBorder="1" applyAlignment="1" applyProtection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2" borderId="1" xfId="0" quotePrefix="1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right" vertical="center" wrapText="1"/>
    </xf>
    <xf numFmtId="164" fontId="9" fillId="2" borderId="1" xfId="0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11" fillId="2" borderId="1" xfId="0" quotePrefix="1" applyNumberFormat="1" applyFont="1" applyFill="1" applyBorder="1" applyAlignment="1">
      <alignment vertical="center" wrapText="1"/>
    </xf>
    <xf numFmtId="167" fontId="10" fillId="2" borderId="4" xfId="0" quotePrefix="1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2" borderId="1" xfId="0" quotePrefix="1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167" fontId="9" fillId="2" borderId="1" xfId="0" applyNumberFormat="1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8" fillId="2" borderId="1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 wrapText="1"/>
    </xf>
    <xf numFmtId="164" fontId="0" fillId="2" borderId="1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>
      <alignment vertical="center"/>
    </xf>
    <xf numFmtId="167" fontId="10" fillId="0" borderId="0" xfId="0" applyNumberFormat="1" applyFont="1" applyFill="1" applyAlignment="1">
      <alignment horizontal="center" vertical="center" wrapText="1"/>
    </xf>
    <xf numFmtId="1" fontId="10" fillId="2" borderId="5" xfId="0" quotePrefix="1" applyNumberFormat="1" applyFont="1" applyFill="1" applyBorder="1" applyAlignment="1">
      <alignment horizontal="right" vertical="center" wrapText="1"/>
    </xf>
    <xf numFmtId="167" fontId="10" fillId="2" borderId="4" xfId="1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167" fontId="10" fillId="3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2" borderId="1" xfId="0" quotePrefix="1" applyNumberFormat="1" applyFont="1" applyFill="1" applyBorder="1" applyAlignment="1">
      <alignment horizontal="center" vertical="center" wrapText="1"/>
    </xf>
    <xf numFmtId="0" fontId="8" fillId="2" borderId="1" xfId="0" quotePrefix="1" applyNumberFormat="1" applyFont="1" applyFill="1" applyBorder="1" applyAlignment="1">
      <alignment vertical="center" wrapText="1"/>
    </xf>
    <xf numFmtId="166" fontId="10" fillId="4" borderId="1" xfId="0" quotePrefix="1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166" fontId="10" fillId="5" borderId="1" xfId="1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4" fontId="9" fillId="2" borderId="9" xfId="0" applyNumberFormat="1" applyFont="1" applyFill="1" applyBorder="1" applyAlignment="1">
      <alignment vertical="center" wrapText="1"/>
    </xf>
    <xf numFmtId="166" fontId="10" fillId="5" borderId="9" xfId="1" applyNumberFormat="1" applyFont="1" applyFill="1" applyBorder="1" applyAlignment="1">
      <alignment horizontal="center" vertical="center" wrapText="1"/>
    </xf>
    <xf numFmtId="0" fontId="8" fillId="2" borderId="10" xfId="0" quotePrefix="1" applyNumberFormat="1" applyFont="1" applyFill="1" applyBorder="1" applyAlignment="1">
      <alignment vertical="center" wrapText="1"/>
    </xf>
    <xf numFmtId="0" fontId="9" fillId="2" borderId="10" xfId="0" quotePrefix="1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4" fontId="9" fillId="2" borderId="10" xfId="0" applyNumberFormat="1" applyFont="1" applyFill="1" applyBorder="1" applyAlignment="1">
      <alignment vertical="center" wrapText="1"/>
    </xf>
    <xf numFmtId="167" fontId="10" fillId="2" borderId="11" xfId="1" applyNumberFormat="1" applyFont="1" applyFill="1" applyBorder="1" applyAlignment="1">
      <alignment horizontal="center" vertical="center" wrapText="1"/>
    </xf>
    <xf numFmtId="0" fontId="8" fillId="2" borderId="12" xfId="0" quotePrefix="1" applyNumberFormat="1" applyFont="1" applyFill="1" applyBorder="1" applyAlignment="1">
      <alignment vertical="center" wrapText="1"/>
    </xf>
    <xf numFmtId="0" fontId="9" fillId="2" borderId="12" xfId="0" quotePrefix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4" fontId="9" fillId="2" borderId="12" xfId="0" applyNumberFormat="1" applyFont="1" applyFill="1" applyBorder="1" applyAlignment="1">
      <alignment vertical="center" wrapText="1"/>
    </xf>
    <xf numFmtId="0" fontId="11" fillId="5" borderId="12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166" fontId="10" fillId="5" borderId="12" xfId="1" applyNumberFormat="1" applyFont="1" applyFill="1" applyBorder="1" applyAlignment="1">
      <alignment horizontal="center" vertical="center" wrapText="1"/>
    </xf>
    <xf numFmtId="166" fontId="10" fillId="5" borderId="10" xfId="1" applyNumberFormat="1" applyFont="1" applyFill="1" applyBorder="1" applyAlignment="1">
      <alignment horizontal="center" vertical="center" wrapText="1"/>
    </xf>
    <xf numFmtId="166" fontId="10" fillId="5" borderId="1" xfId="0" quotePrefix="1" applyNumberFormat="1" applyFont="1" applyFill="1" applyBorder="1" applyAlignment="1">
      <alignment horizontal="center" vertical="center" wrapText="1"/>
    </xf>
    <xf numFmtId="0" fontId="11" fillId="5" borderId="1" xfId="0" quotePrefix="1" applyNumberFormat="1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9" fillId="2" borderId="1" xfId="0" quotePrefix="1" applyNumberFormat="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vertical="center" wrapText="1"/>
    </xf>
    <xf numFmtId="166" fontId="10" fillId="5" borderId="1" xfId="0" applyNumberFormat="1" applyFont="1" applyFill="1" applyBorder="1" applyAlignment="1">
      <alignment horizontal="right" vertical="center"/>
    </xf>
    <xf numFmtId="166" fontId="10" fillId="5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15" fillId="2" borderId="12" xfId="0" quotePrefix="1" applyNumberFormat="1" applyFont="1" applyFill="1" applyBorder="1" applyAlignment="1">
      <alignment vertical="center" wrapText="1"/>
    </xf>
    <xf numFmtId="0" fontId="13" fillId="5" borderId="12" xfId="0" applyFont="1" applyFill="1" applyBorder="1" applyAlignment="1">
      <alignment vertical="center" wrapText="1"/>
    </xf>
    <xf numFmtId="0" fontId="14" fillId="2" borderId="1" xfId="0" quotePrefix="1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vertical="center" wrapText="1"/>
    </xf>
    <xf numFmtId="4" fontId="14" fillId="2" borderId="12" xfId="0" applyNumberFormat="1" applyFont="1" applyFill="1" applyBorder="1" applyAlignment="1">
      <alignment vertical="center" wrapText="1"/>
    </xf>
    <xf numFmtId="166" fontId="16" fillId="5" borderId="12" xfId="1" applyNumberFormat="1" applyFont="1" applyFill="1" applyBorder="1" applyAlignment="1">
      <alignment horizontal="center" vertical="center" wrapText="1"/>
    </xf>
    <xf numFmtId="167" fontId="16" fillId="2" borderId="4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vertical="center" wrapText="1"/>
    </xf>
    <xf numFmtId="1" fontId="19" fillId="2" borderId="5" xfId="0" quotePrefix="1" applyNumberFormat="1" applyFont="1" applyFill="1" applyBorder="1" applyAlignment="1">
      <alignment horizontal="right" vertical="center" wrapText="1"/>
    </xf>
    <xf numFmtId="1" fontId="10" fillId="2" borderId="13" xfId="0" quotePrefix="1" applyNumberFormat="1" applyFont="1" applyFill="1" applyBorder="1" applyAlignment="1">
      <alignment horizontal="right" vertical="center" wrapText="1"/>
    </xf>
    <xf numFmtId="1" fontId="10" fillId="2" borderId="14" xfId="0" quotePrefix="1" applyNumberFormat="1" applyFont="1" applyFill="1" applyBorder="1" applyAlignment="1">
      <alignment horizontal="right" vertical="center" wrapText="1"/>
    </xf>
    <xf numFmtId="1" fontId="16" fillId="2" borderId="14" xfId="0" quotePrefix="1" applyNumberFormat="1" applyFont="1" applyFill="1" applyBorder="1" applyAlignment="1">
      <alignment horizontal="right" vertical="center" wrapText="1"/>
    </xf>
    <xf numFmtId="1" fontId="10" fillId="2" borderId="15" xfId="0" quotePrefix="1" applyNumberFormat="1" applyFont="1" applyFill="1" applyBorder="1" applyAlignment="1">
      <alignment horizontal="right" vertical="center" wrapText="1"/>
    </xf>
    <xf numFmtId="0" fontId="8" fillId="2" borderId="1" xfId="0" quotePrefix="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8" fillId="5" borderId="1" xfId="0" quotePrefix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9" xfId="0" quotePrefix="1" applyNumberFormat="1" applyFont="1" applyFill="1" applyBorder="1" applyAlignment="1">
      <alignment horizontal="center" vertical="center" wrapText="1"/>
    </xf>
    <xf numFmtId="0" fontId="8" fillId="5" borderId="12" xfId="0" quotePrefix="1" applyNumberFormat="1" applyFont="1" applyFill="1" applyBorder="1" applyAlignment="1">
      <alignment horizontal="center" vertical="center" wrapText="1"/>
    </xf>
    <xf numFmtId="0" fontId="15" fillId="5" borderId="12" xfId="0" quotePrefix="1" applyNumberFormat="1" applyFont="1" applyFill="1" applyBorder="1" applyAlignment="1">
      <alignment horizontal="center" vertical="center" wrapText="1"/>
    </xf>
    <xf numFmtId="0" fontId="8" fillId="5" borderId="10" xfId="0" quotePrefix="1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 applyProtection="1">
      <alignment vertical="center" wrapText="1"/>
    </xf>
    <xf numFmtId="1" fontId="10" fillId="5" borderId="5" xfId="0" quotePrefix="1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16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166" fontId="20" fillId="5" borderId="1" xfId="0" quotePrefix="1" applyNumberFormat="1" applyFont="1" applyFill="1" applyBorder="1" applyAlignment="1">
      <alignment horizontal="center" vertical="center" wrapText="1"/>
    </xf>
    <xf numFmtId="166" fontId="20" fillId="4" borderId="1" xfId="0" applyNumberFormat="1" applyFont="1" applyFill="1" applyBorder="1" applyAlignment="1">
      <alignment horizontal="center" vertical="center" wrapText="1"/>
    </xf>
    <xf numFmtId="167" fontId="20" fillId="2" borderId="4" xfId="0" quotePrefix="1" applyNumberFormat="1" applyFont="1" applyFill="1" applyBorder="1" applyAlignment="1">
      <alignment vertical="center" wrapText="1"/>
    </xf>
    <xf numFmtId="1" fontId="20" fillId="2" borderId="5" xfId="0" quotePrefix="1" applyNumberFormat="1" applyFont="1" applyFill="1" applyBorder="1" applyAlignment="1">
      <alignment horizontal="right" vertical="center" wrapText="1"/>
    </xf>
    <xf numFmtId="0" fontId="21" fillId="2" borderId="1" xfId="0" quotePrefix="1" applyNumberFormat="1" applyFont="1" applyFill="1" applyBorder="1" applyAlignment="1">
      <alignment horizontal="center" vertical="center" wrapText="1"/>
    </xf>
    <xf numFmtId="0" fontId="20" fillId="2" borderId="1" xfId="0" quotePrefix="1" applyNumberFormat="1" applyFont="1" applyFill="1" applyBorder="1" applyAlignment="1">
      <alignment vertical="center" wrapText="1"/>
    </xf>
    <xf numFmtId="0" fontId="22" fillId="5" borderId="1" xfId="0" quotePrefix="1" applyNumberFormat="1" applyFont="1" applyFill="1" applyBorder="1" applyAlignment="1">
      <alignment vertical="center" wrapText="1"/>
    </xf>
    <xf numFmtId="0" fontId="22" fillId="2" borderId="1" xfId="0" quotePrefix="1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vertical="center" wrapText="1"/>
    </xf>
    <xf numFmtId="0" fontId="23" fillId="6" borderId="3" xfId="0" applyFont="1" applyFill="1" applyBorder="1" applyAlignment="1">
      <alignment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166" fontId="20" fillId="4" borderId="1" xfId="0" applyNumberFormat="1" applyFont="1" applyFill="1" applyBorder="1" applyAlignment="1">
      <alignment horizontal="right" vertical="center"/>
    </xf>
    <xf numFmtId="166" fontId="20" fillId="4" borderId="1" xfId="0" quotePrefix="1" applyNumberFormat="1" applyFont="1" applyFill="1" applyBorder="1" applyAlignment="1">
      <alignment horizontal="center" vertical="center" wrapText="1"/>
    </xf>
    <xf numFmtId="166" fontId="20" fillId="5" borderId="1" xfId="0" applyNumberFormat="1" applyFont="1" applyFill="1" applyBorder="1" applyAlignment="1">
      <alignment horizontal="center" vertical="center" wrapText="1"/>
    </xf>
    <xf numFmtId="166" fontId="20" fillId="5" borderId="1" xfId="1" applyNumberFormat="1" applyFont="1" applyFill="1" applyBorder="1" applyAlignment="1">
      <alignment horizontal="right" vertical="center"/>
    </xf>
    <xf numFmtId="166" fontId="20" fillId="4" borderId="1" xfId="1" applyNumberFormat="1" applyFont="1" applyFill="1" applyBorder="1" applyAlignment="1">
      <alignment horizontal="center" vertical="center" wrapText="1"/>
    </xf>
    <xf numFmtId="167" fontId="20" fillId="2" borderId="4" xfId="1" applyNumberFormat="1" applyFont="1" applyFill="1" applyBorder="1" applyAlignment="1">
      <alignment horizontal="center" vertical="center" wrapText="1"/>
    </xf>
    <xf numFmtId="166" fontId="20" fillId="5" borderId="1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167" fontId="20" fillId="2" borderId="2" xfId="0" quotePrefix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6" borderId="3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164" fontId="23" fillId="2" borderId="1" xfId="0" applyNumberFormat="1" applyFont="1" applyFill="1" applyBorder="1" applyAlignment="1" applyProtection="1">
      <alignment vertical="center" wrapText="1"/>
    </xf>
    <xf numFmtId="0" fontId="23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25" fillId="5" borderId="10" xfId="0" applyFont="1" applyFill="1" applyBorder="1" applyAlignment="1">
      <alignment vertical="center" wrapText="1"/>
    </xf>
    <xf numFmtId="1" fontId="26" fillId="2" borderId="15" xfId="0" quotePrefix="1" applyNumberFormat="1" applyFont="1" applyFill="1" applyBorder="1" applyAlignment="1">
      <alignment horizontal="right" vertical="center" wrapText="1"/>
    </xf>
    <xf numFmtId="0" fontId="25" fillId="2" borderId="12" xfId="0" applyFont="1" applyFill="1" applyBorder="1" applyAlignment="1">
      <alignment vertical="center" wrapText="1"/>
    </xf>
    <xf numFmtId="4" fontId="25" fillId="2" borderId="12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26" fillId="5" borderId="10" xfId="0" quotePrefix="1" applyNumberFormat="1" applyFont="1" applyFill="1" applyBorder="1" applyAlignment="1">
      <alignment horizontal="center" vertical="center" wrapText="1"/>
    </xf>
    <xf numFmtId="0" fontId="26" fillId="2" borderId="10" xfId="0" quotePrefix="1" applyNumberFormat="1" applyFont="1" applyFill="1" applyBorder="1" applyAlignment="1">
      <alignment vertical="center" wrapText="1"/>
    </xf>
    <xf numFmtId="0" fontId="25" fillId="2" borderId="10" xfId="0" quotePrefix="1" applyNumberFormat="1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vertical="center" wrapText="1"/>
    </xf>
    <xf numFmtId="4" fontId="25" fillId="2" borderId="10" xfId="0" applyNumberFormat="1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 wrapText="1"/>
    </xf>
    <xf numFmtId="167" fontId="10" fillId="2" borderId="2" xfId="0" quotePrefix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6" fontId="10" fillId="4" borderId="1" xfId="0" applyNumberFormat="1" applyFont="1" applyFill="1" applyBorder="1" applyAlignment="1">
      <alignment horizontal="right" vertical="center"/>
    </xf>
    <xf numFmtId="167" fontId="10" fillId="2" borderId="18" xfId="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10" fillId="2" borderId="12" xfId="0" quotePrefix="1" applyNumberFormat="1" applyFont="1" applyFill="1" applyBorder="1" applyAlignment="1">
      <alignment vertical="center" wrapText="1"/>
    </xf>
    <xf numFmtId="0" fontId="11" fillId="2" borderId="12" xfId="0" quotePrefix="1" applyNumberFormat="1" applyFont="1" applyFill="1" applyBorder="1" applyAlignment="1">
      <alignment horizontal="center" vertical="center" wrapText="1"/>
    </xf>
    <xf numFmtId="0" fontId="8" fillId="2" borderId="9" xfId="0" quotePrefix="1" applyNumberFormat="1" applyFont="1" applyFill="1" applyBorder="1" applyAlignment="1">
      <alignment horizontal="center" vertical="center" wrapText="1"/>
    </xf>
    <xf numFmtId="0" fontId="10" fillId="2" borderId="12" xfId="0" quotePrefix="1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0" fillId="2" borderId="1" xfId="0" quotePrefix="1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>
      <alignment horizontal="right" vertical="center"/>
    </xf>
    <xf numFmtId="166" fontId="10" fillId="4" borderId="9" xfId="1" applyNumberFormat="1" applyFont="1" applyFill="1" applyBorder="1" applyAlignment="1">
      <alignment horizontal="center" vertical="center" wrapText="1"/>
    </xf>
    <xf numFmtId="166" fontId="10" fillId="4" borderId="12" xfId="1" applyNumberFormat="1" applyFont="1" applyFill="1" applyBorder="1" applyAlignment="1">
      <alignment horizontal="center" vertical="center" wrapText="1"/>
    </xf>
    <xf numFmtId="2" fontId="10" fillId="3" borderId="17" xfId="0" applyNumberFormat="1" applyFont="1" applyFill="1" applyBorder="1" applyAlignment="1">
      <alignment horizontal="center" vertical="center" wrapText="1"/>
    </xf>
    <xf numFmtId="2" fontId="10" fillId="4" borderId="2" xfId="0" quotePrefix="1" applyNumberFormat="1" applyFont="1" applyFill="1" applyBorder="1" applyAlignment="1">
      <alignment horizontal="center" vertical="center" wrapText="1"/>
    </xf>
    <xf numFmtId="2" fontId="10" fillId="5" borderId="19" xfId="1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6" fillId="7" borderId="1" xfId="0" quotePrefix="1" applyNumberFormat="1" applyFont="1" applyFill="1" applyBorder="1" applyAlignment="1">
      <alignment horizontal="center" vertical="center" wrapText="1"/>
    </xf>
    <xf numFmtId="0" fontId="17" fillId="7" borderId="1" xfId="0" quotePrefix="1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1" fillId="7" borderId="1" xfId="0" quotePrefix="1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quotePrefix="1" applyNumberFormat="1" applyFont="1" applyFill="1" applyBorder="1" applyAlignment="1">
      <alignment horizontal="left" vertical="center" wrapText="1" indent="1"/>
    </xf>
    <xf numFmtId="0" fontId="1" fillId="7" borderId="1" xfId="0" quotePrefix="1" applyNumberFormat="1" applyFont="1" applyFill="1" applyBorder="1" applyAlignment="1">
      <alignment horizontal="left" vertical="center" wrapText="1" indent="1"/>
    </xf>
    <xf numFmtId="0" fontId="6" fillId="7" borderId="1" xfId="0" applyNumberFormat="1" applyFont="1" applyFill="1" applyBorder="1" applyAlignment="1" applyProtection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 indent="1"/>
    </xf>
    <xf numFmtId="164" fontId="1" fillId="7" borderId="1" xfId="0" applyNumberFormat="1" applyFont="1" applyFill="1" applyBorder="1" applyAlignment="1" applyProtection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 readingOrder="1"/>
    </xf>
    <xf numFmtId="0" fontId="9" fillId="7" borderId="0" xfId="0" applyFont="1" applyFill="1" applyAlignment="1">
      <alignment vertical="center" wrapText="1"/>
    </xf>
    <xf numFmtId="0" fontId="9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4" fontId="9" fillId="7" borderId="0" xfId="0" applyNumberFormat="1" applyFont="1" applyFill="1" applyAlignment="1">
      <alignment vertical="center" wrapText="1"/>
    </xf>
    <xf numFmtId="3" fontId="1" fillId="7" borderId="1" xfId="0" applyNumberFormat="1" applyFont="1" applyFill="1" applyBorder="1" applyAlignment="1">
      <alignment horizontal="right" vertical="center" indent="1"/>
    </xf>
    <xf numFmtId="0" fontId="0" fillId="7" borderId="0" xfId="0" applyFill="1">
      <alignment vertical="center"/>
    </xf>
    <xf numFmtId="0" fontId="27" fillId="7" borderId="0" xfId="0" applyFont="1" applyFill="1" applyAlignment="1">
      <alignment vertical="center" wrapText="1"/>
    </xf>
    <xf numFmtId="44" fontId="1" fillId="8" borderId="1" xfId="1" applyFont="1" applyFill="1" applyBorder="1" applyAlignment="1">
      <alignment horizontal="center" vertical="center" wrapText="1"/>
    </xf>
    <xf numFmtId="0" fontId="6" fillId="7" borderId="12" xfId="0" quotePrefix="1" applyNumberFormat="1" applyFont="1" applyFill="1" applyBorder="1" applyAlignment="1">
      <alignment horizontal="center" vertical="center" wrapText="1"/>
    </xf>
    <xf numFmtId="0" fontId="6" fillId="7" borderId="12" xfId="0" quotePrefix="1" applyNumberFormat="1" applyFont="1" applyFill="1" applyBorder="1" applyAlignment="1">
      <alignment horizontal="left" vertical="center" wrapText="1" indent="1"/>
    </xf>
    <xf numFmtId="0" fontId="1" fillId="7" borderId="12" xfId="0" quotePrefix="1" applyNumberFormat="1" applyFont="1" applyFill="1" applyBorder="1" applyAlignment="1">
      <alignment horizontal="left" vertical="center" wrapText="1" indent="1"/>
    </xf>
    <xf numFmtId="0" fontId="17" fillId="7" borderId="12" xfId="0" quotePrefix="1" applyNumberFormat="1" applyFont="1" applyFill="1" applyBorder="1" applyAlignment="1">
      <alignment horizontal="center" vertical="center" wrapText="1"/>
    </xf>
    <xf numFmtId="3" fontId="1" fillId="7" borderId="12" xfId="0" applyNumberFormat="1" applyFont="1" applyFill="1" applyBorder="1" applyAlignment="1">
      <alignment horizontal="right" vertical="center" indent="1"/>
    </xf>
    <xf numFmtId="44" fontId="1" fillId="8" borderId="12" xfId="1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left" vertical="center" wrapText="1" indent="1"/>
    </xf>
    <xf numFmtId="4" fontId="2" fillId="7" borderId="29" xfId="0" applyNumberFormat="1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44" fontId="1" fillId="7" borderId="11" xfId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44" fontId="1" fillId="7" borderId="4" xfId="1" applyFont="1" applyFill="1" applyBorder="1" applyAlignment="1">
      <alignment horizontal="center" vertical="center" wrapText="1"/>
    </xf>
    <xf numFmtId="0" fontId="6" fillId="7" borderId="24" xfId="0" quotePrefix="1" applyNumberFormat="1" applyFont="1" applyFill="1" applyBorder="1" applyAlignment="1">
      <alignment horizontal="center" vertical="center" wrapText="1"/>
    </xf>
    <xf numFmtId="0" fontId="6" fillId="7" borderId="24" xfId="0" quotePrefix="1" applyNumberFormat="1" applyFont="1" applyFill="1" applyBorder="1" applyAlignment="1">
      <alignment horizontal="left" vertical="center" wrapText="1" indent="1"/>
    </xf>
    <xf numFmtId="0" fontId="1" fillId="7" borderId="24" xfId="0" applyFont="1" applyFill="1" applyBorder="1" applyAlignment="1">
      <alignment horizontal="left" vertical="center" wrapText="1" indent="1" readingOrder="1"/>
    </xf>
    <xf numFmtId="0" fontId="17" fillId="7" borderId="24" xfId="0" quotePrefix="1" applyNumberFormat="1" applyFont="1" applyFill="1" applyBorder="1" applyAlignment="1">
      <alignment horizontal="center" vertical="center" wrapText="1"/>
    </xf>
    <xf numFmtId="3" fontId="1" fillId="7" borderId="24" xfId="0" applyNumberFormat="1" applyFont="1" applyFill="1" applyBorder="1" applyAlignment="1">
      <alignment horizontal="right" vertical="center" indent="1"/>
    </xf>
    <xf numFmtId="44" fontId="1" fillId="8" borderId="24" xfId="1" applyFont="1" applyFill="1" applyBorder="1" applyAlignment="1">
      <alignment horizontal="center" vertical="center" wrapText="1"/>
    </xf>
    <xf numFmtId="44" fontId="1" fillId="7" borderId="18" xfId="1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6" fillId="7" borderId="0" xfId="0" quotePrefix="1" applyNumberFormat="1" applyFont="1" applyFill="1" applyBorder="1" applyAlignment="1">
      <alignment horizontal="center" vertical="center" wrapText="1"/>
    </xf>
    <xf numFmtId="0" fontId="6" fillId="7" borderId="0" xfId="0" quotePrefix="1" applyNumberFormat="1" applyFont="1" applyFill="1" applyBorder="1" applyAlignment="1">
      <alignment horizontal="left" vertical="center" wrapText="1" indent="1"/>
    </xf>
    <xf numFmtId="0" fontId="1" fillId="7" borderId="0" xfId="0" applyFont="1" applyFill="1" applyBorder="1" applyAlignment="1">
      <alignment horizontal="left" vertical="center" wrapText="1" indent="1" readingOrder="1"/>
    </xf>
    <xf numFmtId="0" fontId="17" fillId="7" borderId="0" xfId="0" quotePrefix="1" applyNumberFormat="1" applyFont="1" applyFill="1" applyBorder="1" applyAlignment="1">
      <alignment horizontal="center" vertical="center" wrapText="1"/>
    </xf>
    <xf numFmtId="3" fontId="1" fillId="7" borderId="0" xfId="0" applyNumberFormat="1" applyFont="1" applyFill="1" applyBorder="1" applyAlignment="1">
      <alignment horizontal="right" vertical="center" indent="1"/>
    </xf>
    <xf numFmtId="44" fontId="1" fillId="7" borderId="0" xfId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vertical="center" wrapText="1"/>
    </xf>
    <xf numFmtId="0" fontId="27" fillId="7" borderId="0" xfId="0" applyFont="1" applyFill="1" applyBorder="1" applyAlignment="1">
      <alignment vertical="center" wrapText="1"/>
    </xf>
    <xf numFmtId="0" fontId="27" fillId="7" borderId="31" xfId="0" applyFont="1" applyFill="1" applyBorder="1" applyAlignment="1">
      <alignment vertical="center" wrapText="1"/>
    </xf>
    <xf numFmtId="0" fontId="27" fillId="7" borderId="32" xfId="0" applyFont="1" applyFill="1" applyBorder="1" applyAlignment="1">
      <alignment horizontal="center" vertical="center" wrapText="1"/>
    </xf>
    <xf numFmtId="0" fontId="27" fillId="7" borderId="32" xfId="0" applyFont="1" applyFill="1" applyBorder="1" applyAlignment="1">
      <alignment vertical="center" wrapText="1"/>
    </xf>
    <xf numFmtId="0" fontId="9" fillId="7" borderId="22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horizontal="right" wrapText="1"/>
    </xf>
    <xf numFmtId="0" fontId="1" fillId="7" borderId="0" xfId="0" applyFont="1" applyFill="1" applyBorder="1" applyAlignment="1">
      <alignment vertical="center" wrapText="1"/>
    </xf>
    <xf numFmtId="4" fontId="9" fillId="7" borderId="0" xfId="0" applyNumberFormat="1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 wrapText="1"/>
    </xf>
    <xf numFmtId="4" fontId="9" fillId="7" borderId="22" xfId="0" applyNumberFormat="1" applyFont="1" applyFill="1" applyBorder="1" applyAlignment="1">
      <alignment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vertical="center" wrapText="1"/>
    </xf>
    <xf numFmtId="0" fontId="9" fillId="7" borderId="36" xfId="0" applyFont="1" applyFill="1" applyBorder="1" applyAlignment="1">
      <alignment vertical="center" wrapText="1"/>
    </xf>
    <xf numFmtId="0" fontId="9" fillId="7" borderId="37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vertical="center" wrapText="1"/>
    </xf>
    <xf numFmtId="0" fontId="0" fillId="7" borderId="37" xfId="0" applyFill="1" applyBorder="1">
      <alignment vertical="center"/>
    </xf>
    <xf numFmtId="0" fontId="0" fillId="7" borderId="30" xfId="0" applyFill="1" applyBorder="1">
      <alignment vertical="center"/>
    </xf>
    <xf numFmtId="0" fontId="27" fillId="7" borderId="37" xfId="0" applyFont="1" applyFill="1" applyBorder="1" applyAlignment="1">
      <alignment vertical="center" wrapText="1"/>
    </xf>
    <xf numFmtId="0" fontId="27" fillId="7" borderId="30" xfId="0" applyFont="1" applyFill="1" applyBorder="1" applyAlignment="1">
      <alignment vertical="center" wrapText="1"/>
    </xf>
    <xf numFmtId="0" fontId="9" fillId="7" borderId="25" xfId="0" applyFont="1" applyFill="1" applyBorder="1" applyAlignment="1">
      <alignment vertical="center" wrapText="1"/>
    </xf>
    <xf numFmtId="0" fontId="9" fillId="7" borderId="26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right" vertical="center" wrapText="1"/>
    </xf>
    <xf numFmtId="0" fontId="18" fillId="7" borderId="0" xfId="0" applyFont="1" applyFill="1" applyBorder="1" applyAlignment="1">
      <alignment horizontal="center" vertical="center" wrapText="1"/>
    </xf>
    <xf numFmtId="44" fontId="8" fillId="7" borderId="31" xfId="1" applyFont="1" applyFill="1" applyBorder="1" applyAlignment="1">
      <alignment horizontal="right" vertical="center" wrapText="1"/>
    </xf>
    <xf numFmtId="44" fontId="8" fillId="7" borderId="33" xfId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0</xdr:row>
      <xdr:rowOff>231322</xdr:rowOff>
    </xdr:from>
    <xdr:to>
      <xdr:col>3</xdr:col>
      <xdr:colOff>1243693</xdr:colOff>
      <xdr:row>0</xdr:row>
      <xdr:rowOff>806274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E19C6CEF-78F0-40D0-A332-AE7ECA1F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231322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zoomScaleNormal="100" workbookViewId="0">
      <pane ySplit="6" topLeftCell="A19" activePane="bottomLeft" state="frozen"/>
      <selection pane="bottomLeft" activeCell="A7" sqref="A7:G27"/>
    </sheetView>
  </sheetViews>
  <sheetFormatPr defaultRowHeight="12.75" customHeight="1" x14ac:dyDescent="0.2"/>
  <cols>
    <col min="1" max="1" width="18.7109375" style="6" customWidth="1"/>
    <col min="2" max="2" width="77.85546875" customWidth="1"/>
    <col min="3" max="3" width="11.7109375" customWidth="1"/>
    <col min="4" max="4" width="13.42578125" bestFit="1" customWidth="1"/>
    <col min="5" max="6" width="14.7109375" customWidth="1"/>
    <col min="7" max="7" width="60.5703125" bestFit="1" customWidth="1"/>
    <col min="12" max="13" width="9.140625" hidden="1" customWidth="1"/>
  </cols>
  <sheetData>
    <row r="1" spans="1:7" ht="12.75" customHeight="1" x14ac:dyDescent="0.2">
      <c r="A1" s="8" t="s">
        <v>0</v>
      </c>
      <c r="B1" s="1" t="s">
        <v>1</v>
      </c>
      <c r="C1" s="1"/>
    </row>
    <row r="2" spans="1:7" ht="12.75" customHeight="1" x14ac:dyDescent="0.2">
      <c r="A2" s="8" t="s">
        <v>2</v>
      </c>
      <c r="B2" s="1" t="s">
        <v>3</v>
      </c>
      <c r="C2" s="1"/>
    </row>
    <row r="3" spans="1:7" ht="12.75" customHeight="1" x14ac:dyDescent="0.2">
      <c r="A3" s="8"/>
      <c r="B3" s="1"/>
      <c r="C3" s="1"/>
    </row>
    <row r="4" spans="1:7" ht="12.75" customHeight="1" x14ac:dyDescent="0.2">
      <c r="A4" s="277" t="s">
        <v>4</v>
      </c>
      <c r="B4" s="277" t="s">
        <v>5</v>
      </c>
      <c r="C4" s="276" t="s">
        <v>199</v>
      </c>
      <c r="D4" s="276" t="s">
        <v>200</v>
      </c>
      <c r="E4" s="276" t="s">
        <v>197</v>
      </c>
      <c r="F4" s="277"/>
      <c r="G4" s="278" t="s">
        <v>198</v>
      </c>
    </row>
    <row r="5" spans="1:7" ht="14.25" x14ac:dyDescent="0.2">
      <c r="A5" s="277"/>
      <c r="B5" s="277"/>
      <c r="C5" s="277"/>
      <c r="D5" s="277"/>
      <c r="E5" s="2" t="s">
        <v>6</v>
      </c>
      <c r="F5" s="2" t="s">
        <v>7</v>
      </c>
      <c r="G5" s="279"/>
    </row>
    <row r="6" spans="1:7" ht="14.25" x14ac:dyDescent="0.2">
      <c r="A6" s="2" t="s">
        <v>8</v>
      </c>
      <c r="B6" s="2" t="s">
        <v>9</v>
      </c>
      <c r="C6" s="2" t="s">
        <v>10</v>
      </c>
      <c r="D6" s="2" t="s">
        <v>11</v>
      </c>
      <c r="E6" s="2" t="s">
        <v>12</v>
      </c>
      <c r="F6" s="2" t="s">
        <v>13</v>
      </c>
    </row>
    <row r="7" spans="1:7" ht="51" x14ac:dyDescent="0.2">
      <c r="A7" s="28" t="s">
        <v>201</v>
      </c>
      <c r="B7" s="13" t="s">
        <v>104</v>
      </c>
      <c r="C7" s="5" t="s">
        <v>14</v>
      </c>
      <c r="D7" s="3"/>
      <c r="E7" s="9" t="s">
        <v>94</v>
      </c>
      <c r="F7" s="4"/>
      <c r="G7" s="17" t="s">
        <v>93</v>
      </c>
    </row>
    <row r="8" spans="1:7" ht="51" x14ac:dyDescent="0.2">
      <c r="A8" s="28" t="s">
        <v>202</v>
      </c>
      <c r="B8" s="13" t="s">
        <v>105</v>
      </c>
      <c r="C8" s="5" t="s">
        <v>14</v>
      </c>
      <c r="D8" s="3"/>
      <c r="E8" s="9" t="s">
        <v>95</v>
      </c>
      <c r="F8" s="4"/>
      <c r="G8" s="17" t="s">
        <v>96</v>
      </c>
    </row>
    <row r="9" spans="1:7" ht="89.25" x14ac:dyDescent="0.2">
      <c r="A9" s="5" t="s">
        <v>23</v>
      </c>
      <c r="B9" s="13" t="s">
        <v>106</v>
      </c>
      <c r="C9" s="5" t="s">
        <v>15</v>
      </c>
      <c r="D9" s="3"/>
      <c r="E9" s="10">
        <v>3.23</v>
      </c>
      <c r="F9" s="4"/>
      <c r="G9" s="12" t="s">
        <v>203</v>
      </c>
    </row>
    <row r="10" spans="1:7" ht="89.25" x14ac:dyDescent="0.2">
      <c r="A10" s="5">
        <v>93811</v>
      </c>
      <c r="B10" s="13" t="s">
        <v>107</v>
      </c>
      <c r="C10" s="5" t="s">
        <v>15</v>
      </c>
      <c r="D10" s="3"/>
      <c r="E10" s="10">
        <v>4.2300000000000004</v>
      </c>
      <c r="F10" s="4"/>
      <c r="G10" s="12" t="s">
        <v>204</v>
      </c>
    </row>
    <row r="11" spans="1:7" ht="89.25" x14ac:dyDescent="0.2">
      <c r="A11" s="11">
        <v>12910</v>
      </c>
      <c r="B11" s="13" t="s">
        <v>108</v>
      </c>
      <c r="C11" s="11" t="s">
        <v>97</v>
      </c>
      <c r="D11" s="3"/>
      <c r="E11" s="10">
        <v>450.1</v>
      </c>
      <c r="F11" s="4"/>
      <c r="G11" s="12" t="s">
        <v>98</v>
      </c>
    </row>
    <row r="12" spans="1:7" ht="102" x14ac:dyDescent="0.2">
      <c r="A12" s="11" t="s">
        <v>24</v>
      </c>
      <c r="B12" s="13" t="s">
        <v>109</v>
      </c>
      <c r="C12" s="5" t="s">
        <v>15</v>
      </c>
      <c r="D12" s="3"/>
      <c r="E12" s="10">
        <v>5.57</v>
      </c>
      <c r="F12" s="4"/>
      <c r="G12" s="12" t="s">
        <v>99</v>
      </c>
    </row>
    <row r="13" spans="1:7" ht="153" x14ac:dyDescent="0.2">
      <c r="A13" s="11" t="s">
        <v>25</v>
      </c>
      <c r="B13" s="13" t="s">
        <v>112</v>
      </c>
      <c r="C13" s="5" t="s">
        <v>14</v>
      </c>
      <c r="D13" s="3"/>
      <c r="E13" s="10">
        <v>4452.5</v>
      </c>
      <c r="F13" s="4"/>
      <c r="G13" s="12" t="s">
        <v>27</v>
      </c>
    </row>
    <row r="14" spans="1:7" ht="140.25" customHeight="1" x14ac:dyDescent="0.2">
      <c r="A14" s="11" t="s">
        <v>26</v>
      </c>
      <c r="B14" s="13" t="s">
        <v>113</v>
      </c>
      <c r="C14" s="5" t="s">
        <v>14</v>
      </c>
      <c r="D14" s="3"/>
      <c r="E14" s="16">
        <v>21878.38</v>
      </c>
      <c r="F14" s="4"/>
      <c r="G14" s="12" t="s">
        <v>100</v>
      </c>
    </row>
    <row r="15" spans="1:7" ht="76.5" x14ac:dyDescent="0.2">
      <c r="A15" s="5">
        <v>11372</v>
      </c>
      <c r="B15" s="13" t="s">
        <v>114</v>
      </c>
      <c r="C15" s="5" t="s">
        <v>17</v>
      </c>
      <c r="D15" s="3"/>
      <c r="E15" s="16" t="s">
        <v>28</v>
      </c>
      <c r="F15" s="4"/>
      <c r="G15" s="14" t="s">
        <v>29</v>
      </c>
    </row>
    <row r="16" spans="1:7" ht="89.25" x14ac:dyDescent="0.2">
      <c r="A16" s="5">
        <v>113763</v>
      </c>
      <c r="B16" s="13" t="s">
        <v>115</v>
      </c>
      <c r="C16" s="5" t="s">
        <v>16</v>
      </c>
      <c r="D16" s="3"/>
      <c r="E16" s="16" t="s">
        <v>102</v>
      </c>
      <c r="F16" s="7"/>
      <c r="G16" s="12" t="s">
        <v>101</v>
      </c>
    </row>
    <row r="17" spans="1:7" ht="63.75" x14ac:dyDescent="0.2">
      <c r="A17" s="5">
        <v>572214</v>
      </c>
      <c r="B17" s="13" t="s">
        <v>116</v>
      </c>
      <c r="C17" s="5" t="s">
        <v>15</v>
      </c>
      <c r="D17" s="3"/>
      <c r="E17" s="10">
        <v>19.329999999999998</v>
      </c>
      <c r="F17" s="7"/>
      <c r="G17" s="12" t="s">
        <v>103</v>
      </c>
    </row>
    <row r="18" spans="1:7" ht="76.5" x14ac:dyDescent="0.2">
      <c r="A18" s="11" t="s">
        <v>30</v>
      </c>
      <c r="B18" s="13" t="s">
        <v>117</v>
      </c>
      <c r="C18" s="5" t="s">
        <v>15</v>
      </c>
      <c r="D18" s="3"/>
      <c r="E18" s="16">
        <v>340.7</v>
      </c>
      <c r="F18" s="7"/>
      <c r="G18" s="12" t="s">
        <v>278</v>
      </c>
    </row>
    <row r="19" spans="1:7" ht="76.5" x14ac:dyDescent="0.2">
      <c r="A19" s="11" t="s">
        <v>31</v>
      </c>
      <c r="B19" s="13" t="s">
        <v>118</v>
      </c>
      <c r="C19" s="5" t="s">
        <v>15</v>
      </c>
      <c r="D19" s="3"/>
      <c r="E19" s="10">
        <v>432.64</v>
      </c>
      <c r="F19" s="7"/>
      <c r="G19" s="14" t="s">
        <v>279</v>
      </c>
    </row>
    <row r="20" spans="1:7" ht="76.5" x14ac:dyDescent="0.2">
      <c r="A20" s="11">
        <v>587201</v>
      </c>
      <c r="B20" s="13" t="s">
        <v>248</v>
      </c>
      <c r="C20" s="5" t="s">
        <v>15</v>
      </c>
      <c r="D20" s="3"/>
      <c r="E20" s="10">
        <v>819.73</v>
      </c>
      <c r="F20" s="7"/>
      <c r="G20" s="12" t="s">
        <v>241</v>
      </c>
    </row>
    <row r="21" spans="1:7" ht="76.5" x14ac:dyDescent="0.2">
      <c r="A21" s="11">
        <v>587202</v>
      </c>
      <c r="B21" s="13" t="s">
        <v>249</v>
      </c>
      <c r="C21" s="5" t="s">
        <v>15</v>
      </c>
      <c r="D21" s="3"/>
      <c r="E21" s="10">
        <v>826.68</v>
      </c>
      <c r="F21" s="7"/>
      <c r="G21" s="12" t="s">
        <v>242</v>
      </c>
    </row>
    <row r="22" spans="1:7" ht="76.5" x14ac:dyDescent="0.2">
      <c r="A22" s="11">
        <v>587206</v>
      </c>
      <c r="B22" s="13" t="s">
        <v>250</v>
      </c>
      <c r="C22" s="5" t="s">
        <v>15</v>
      </c>
      <c r="D22" s="3"/>
      <c r="E22" s="10">
        <v>456.43</v>
      </c>
      <c r="F22" s="7"/>
      <c r="G22" s="12" t="s">
        <v>243</v>
      </c>
    </row>
    <row r="23" spans="1:7" ht="76.5" x14ac:dyDescent="0.2">
      <c r="A23" s="11">
        <v>91710</v>
      </c>
      <c r="B23" s="13" t="s">
        <v>252</v>
      </c>
      <c r="C23" s="5" t="s">
        <v>97</v>
      </c>
      <c r="D23" s="3"/>
      <c r="E23" s="10" t="s">
        <v>244</v>
      </c>
      <c r="F23" s="7"/>
      <c r="G23" s="12" t="s">
        <v>245</v>
      </c>
    </row>
    <row r="24" spans="1:7" ht="89.25" x14ac:dyDescent="0.2">
      <c r="A24" s="11">
        <v>917224</v>
      </c>
      <c r="B24" s="13" t="s">
        <v>253</v>
      </c>
      <c r="C24" s="5" t="s">
        <v>175</v>
      </c>
      <c r="D24" s="3"/>
      <c r="E24" s="10" t="s">
        <v>247</v>
      </c>
      <c r="F24" s="7"/>
      <c r="G24" s="12" t="s">
        <v>246</v>
      </c>
    </row>
    <row r="25" spans="1:7" ht="63.75" x14ac:dyDescent="0.2">
      <c r="A25" s="5">
        <v>919111</v>
      </c>
      <c r="B25" s="13" t="s">
        <v>119</v>
      </c>
      <c r="C25" s="5" t="s">
        <v>16</v>
      </c>
      <c r="D25" s="3"/>
      <c r="E25" s="16" t="s">
        <v>33</v>
      </c>
      <c r="F25" s="7"/>
      <c r="G25" s="12" t="s">
        <v>32</v>
      </c>
    </row>
    <row r="26" spans="1:7" ht="63.75" x14ac:dyDescent="0.2">
      <c r="A26" s="5">
        <v>919112</v>
      </c>
      <c r="B26" s="13" t="s">
        <v>120</v>
      </c>
      <c r="C26" s="5" t="s">
        <v>16</v>
      </c>
      <c r="D26" s="3"/>
      <c r="E26" s="16" t="s">
        <v>35</v>
      </c>
      <c r="F26" s="7"/>
      <c r="G26" s="12" t="s">
        <v>34</v>
      </c>
    </row>
    <row r="27" spans="1:7" ht="63.75" x14ac:dyDescent="0.2">
      <c r="A27" s="5">
        <v>931323</v>
      </c>
      <c r="B27" s="13" t="s">
        <v>121</v>
      </c>
      <c r="C27" s="5" t="s">
        <v>16</v>
      </c>
      <c r="D27" s="3"/>
      <c r="E27" s="16" t="s">
        <v>37</v>
      </c>
      <c r="F27" s="7"/>
      <c r="G27" s="12" t="s">
        <v>36</v>
      </c>
    </row>
  </sheetData>
  <sheetProtection formatColumns="0"/>
  <mergeCells count="6">
    <mergeCell ref="E4:F4"/>
    <mergeCell ref="G4:G5"/>
    <mergeCell ref="A4:A5"/>
    <mergeCell ref="B4:B5"/>
    <mergeCell ref="C4:C5"/>
    <mergeCell ref="D4:D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zoomScaleNormal="100" workbookViewId="0">
      <pane ySplit="6" topLeftCell="A7" activePane="bottomLeft" state="frozen"/>
      <selection pane="bottomLeft" activeCell="A7" sqref="A7:IV20"/>
    </sheetView>
  </sheetViews>
  <sheetFormatPr defaultRowHeight="12.75" customHeight="1" x14ac:dyDescent="0.2"/>
  <cols>
    <col min="1" max="1" width="18.7109375" style="6" customWidth="1"/>
    <col min="2" max="2" width="75.7109375" customWidth="1"/>
    <col min="3" max="3" width="9.7109375" style="6" customWidth="1"/>
    <col min="4" max="4" width="12.7109375" customWidth="1"/>
    <col min="5" max="6" width="14.7109375" customWidth="1"/>
    <col min="7" max="7" width="66.140625" customWidth="1"/>
    <col min="12" max="13" width="9.140625" hidden="1" customWidth="1"/>
  </cols>
  <sheetData>
    <row r="1" spans="1:7" ht="12.75" customHeight="1" x14ac:dyDescent="0.2">
      <c r="A1" s="8" t="s">
        <v>0</v>
      </c>
      <c r="B1" s="1" t="s">
        <v>1</v>
      </c>
      <c r="C1" s="8"/>
    </row>
    <row r="2" spans="1:7" ht="12.75" customHeight="1" x14ac:dyDescent="0.2">
      <c r="A2" s="8" t="s">
        <v>8</v>
      </c>
      <c r="B2" s="1" t="s">
        <v>18</v>
      </c>
      <c r="C2" s="8"/>
    </row>
    <row r="3" spans="1:7" ht="12.75" customHeight="1" x14ac:dyDescent="0.2">
      <c r="A3" s="8"/>
      <c r="B3" s="1"/>
      <c r="C3" s="8"/>
    </row>
    <row r="4" spans="1:7" ht="12.75" customHeight="1" x14ac:dyDescent="0.2">
      <c r="A4" s="276" t="s">
        <v>4</v>
      </c>
      <c r="B4" s="277" t="s">
        <v>5</v>
      </c>
      <c r="C4" s="276" t="s">
        <v>199</v>
      </c>
      <c r="D4" s="276" t="s">
        <v>200</v>
      </c>
      <c r="E4" s="276" t="s">
        <v>197</v>
      </c>
      <c r="F4" s="277"/>
      <c r="G4" s="278" t="s">
        <v>198</v>
      </c>
    </row>
    <row r="5" spans="1:7" ht="14.25" x14ac:dyDescent="0.2">
      <c r="A5" s="277"/>
      <c r="B5" s="277"/>
      <c r="C5" s="277"/>
      <c r="D5" s="277"/>
      <c r="E5" s="2" t="s">
        <v>6</v>
      </c>
      <c r="F5" s="2" t="s">
        <v>7</v>
      </c>
      <c r="G5" s="279"/>
    </row>
    <row r="6" spans="1:7" ht="14.25" x14ac:dyDescent="0.2">
      <c r="A6" s="2" t="s">
        <v>8</v>
      </c>
      <c r="B6" s="2" t="s">
        <v>9</v>
      </c>
      <c r="C6" s="2" t="s">
        <v>10</v>
      </c>
      <c r="D6" s="2" t="s">
        <v>11</v>
      </c>
      <c r="E6" s="2" t="s">
        <v>12</v>
      </c>
      <c r="F6" s="2" t="s">
        <v>13</v>
      </c>
    </row>
    <row r="7" spans="1:7" ht="76.5" x14ac:dyDescent="0.2">
      <c r="A7" s="11">
        <v>91419</v>
      </c>
      <c r="B7" s="13" t="s">
        <v>127</v>
      </c>
      <c r="C7" s="5" t="s">
        <v>19</v>
      </c>
      <c r="D7" s="3"/>
      <c r="E7" s="10">
        <v>24.7</v>
      </c>
      <c r="F7" s="10"/>
      <c r="G7" s="12" t="s">
        <v>265</v>
      </c>
    </row>
    <row r="8" spans="1:7" ht="102" x14ac:dyDescent="0.2">
      <c r="A8" s="5">
        <v>914921</v>
      </c>
      <c r="B8" s="13" t="s">
        <v>128</v>
      </c>
      <c r="C8" s="5" t="s">
        <v>19</v>
      </c>
      <c r="D8" s="3"/>
      <c r="E8" s="16" t="s">
        <v>38</v>
      </c>
      <c r="F8" s="16"/>
      <c r="G8" s="12" t="s">
        <v>266</v>
      </c>
    </row>
    <row r="9" spans="1:7" ht="89.25" x14ac:dyDescent="0.2">
      <c r="A9" s="5">
        <v>914113</v>
      </c>
      <c r="B9" s="13" t="s">
        <v>129</v>
      </c>
      <c r="C9" s="5" t="s">
        <v>19</v>
      </c>
      <c r="D9" s="3"/>
      <c r="E9" s="16" t="s">
        <v>122</v>
      </c>
      <c r="F9" s="16"/>
      <c r="G9" s="12" t="s">
        <v>267</v>
      </c>
    </row>
    <row r="10" spans="1:7" ht="89.25" x14ac:dyDescent="0.2">
      <c r="A10" s="11" t="s">
        <v>39</v>
      </c>
      <c r="B10" s="13" t="s">
        <v>205</v>
      </c>
      <c r="C10" s="5" t="s">
        <v>19</v>
      </c>
      <c r="D10" s="3"/>
      <c r="E10" s="16" t="s">
        <v>123</v>
      </c>
      <c r="F10" s="16"/>
      <c r="G10" s="12" t="s">
        <v>268</v>
      </c>
    </row>
    <row r="11" spans="1:7" ht="89.25" x14ac:dyDescent="0.2">
      <c r="A11" s="11" t="s">
        <v>40</v>
      </c>
      <c r="B11" s="13" t="s">
        <v>206</v>
      </c>
      <c r="C11" s="5" t="s">
        <v>19</v>
      </c>
      <c r="D11" s="3"/>
      <c r="E11" s="20" t="s">
        <v>124</v>
      </c>
      <c r="F11" s="20"/>
      <c r="G11" s="19" t="s">
        <v>269</v>
      </c>
    </row>
    <row r="12" spans="1:7" ht="89.25" x14ac:dyDescent="0.2">
      <c r="A12" s="11" t="s">
        <v>209</v>
      </c>
      <c r="B12" s="13" t="s">
        <v>207</v>
      </c>
      <c r="C12" s="5" t="s">
        <v>19</v>
      </c>
      <c r="D12" s="3"/>
      <c r="E12" s="16" t="s">
        <v>217</v>
      </c>
      <c r="F12" s="16"/>
      <c r="G12" s="12" t="s">
        <v>270</v>
      </c>
    </row>
    <row r="13" spans="1:7" ht="89.25" x14ac:dyDescent="0.2">
      <c r="A13" s="11" t="s">
        <v>210</v>
      </c>
      <c r="B13" s="13" t="s">
        <v>208</v>
      </c>
      <c r="C13" s="5" t="s">
        <v>19</v>
      </c>
      <c r="D13" s="3"/>
      <c r="E13" s="20" t="s">
        <v>218</v>
      </c>
      <c r="F13" s="20"/>
      <c r="G13" s="19" t="s">
        <v>271</v>
      </c>
    </row>
    <row r="14" spans="1:7" ht="76.5" x14ac:dyDescent="0.2">
      <c r="A14" s="11" t="s">
        <v>41</v>
      </c>
      <c r="B14" s="13" t="s">
        <v>211</v>
      </c>
      <c r="C14" s="5" t="s">
        <v>19</v>
      </c>
      <c r="D14" s="3"/>
      <c r="E14" s="16" t="s">
        <v>44</v>
      </c>
      <c r="F14" s="16"/>
      <c r="G14" s="12" t="s">
        <v>272</v>
      </c>
    </row>
    <row r="15" spans="1:7" s="18" customFormat="1" ht="76.5" x14ac:dyDescent="0.2">
      <c r="A15" s="11" t="s">
        <v>42</v>
      </c>
      <c r="B15" s="13" t="s">
        <v>212</v>
      </c>
      <c r="C15" s="5" t="s">
        <v>19</v>
      </c>
      <c r="D15" s="3"/>
      <c r="E15" s="20" t="s">
        <v>43</v>
      </c>
      <c r="F15" s="20"/>
      <c r="G15" s="19" t="s">
        <v>273</v>
      </c>
    </row>
    <row r="16" spans="1:7" ht="76.5" x14ac:dyDescent="0.2">
      <c r="A16" s="11" t="s">
        <v>215</v>
      </c>
      <c r="B16" s="13" t="s">
        <v>213</v>
      </c>
      <c r="C16" s="5" t="s">
        <v>19</v>
      </c>
      <c r="D16" s="3"/>
      <c r="E16" s="16" t="s">
        <v>219</v>
      </c>
      <c r="F16" s="16"/>
      <c r="G16" s="12" t="s">
        <v>274</v>
      </c>
    </row>
    <row r="17" spans="1:7" s="18" customFormat="1" ht="76.5" x14ac:dyDescent="0.2">
      <c r="A17" s="11" t="s">
        <v>216</v>
      </c>
      <c r="B17" s="13" t="s">
        <v>214</v>
      </c>
      <c r="C17" s="5" t="s">
        <v>19</v>
      </c>
      <c r="D17" s="3"/>
      <c r="E17" s="20" t="s">
        <v>220</v>
      </c>
      <c r="F17" s="20"/>
      <c r="G17" s="19" t="s">
        <v>275</v>
      </c>
    </row>
    <row r="18" spans="1:7" ht="76.5" x14ac:dyDescent="0.2">
      <c r="A18" s="11">
        <v>91459</v>
      </c>
      <c r="B18" s="13" t="s">
        <v>130</v>
      </c>
      <c r="C18" s="5" t="s">
        <v>15</v>
      </c>
      <c r="D18" s="3"/>
      <c r="E18" s="16" t="s">
        <v>50</v>
      </c>
      <c r="F18" s="16"/>
      <c r="G18" s="12" t="s">
        <v>276</v>
      </c>
    </row>
    <row r="19" spans="1:7" ht="76.5" x14ac:dyDescent="0.2">
      <c r="A19" s="5">
        <v>914523</v>
      </c>
      <c r="B19" s="13" t="s">
        <v>131</v>
      </c>
      <c r="C19" s="5" t="s">
        <v>15</v>
      </c>
      <c r="D19" s="3"/>
      <c r="E19" s="16" t="s">
        <v>125</v>
      </c>
      <c r="F19" s="16"/>
      <c r="G19" s="12" t="s">
        <v>277</v>
      </c>
    </row>
    <row r="20" spans="1:7" ht="63.75" x14ac:dyDescent="0.2">
      <c r="A20" s="11" t="s">
        <v>45</v>
      </c>
      <c r="B20" s="13" t="s">
        <v>132</v>
      </c>
      <c r="C20" s="11" t="s">
        <v>15</v>
      </c>
      <c r="D20" s="3"/>
      <c r="E20" s="10">
        <v>145.6</v>
      </c>
      <c r="F20" s="10"/>
      <c r="G20" s="12" t="s">
        <v>126</v>
      </c>
    </row>
  </sheetData>
  <sheetProtection formatColumns="0"/>
  <mergeCells count="6">
    <mergeCell ref="E4:F4"/>
    <mergeCell ref="G4:G5"/>
    <mergeCell ref="A4:A5"/>
    <mergeCell ref="B4:B5"/>
    <mergeCell ref="C4:C5"/>
    <mergeCell ref="D4:D5"/>
  </mergeCells>
  <pageMargins left="0.75" right="0.75" top="1" bottom="1" header="0.5" footer="0.5"/>
  <pageSetup paperSize="9" scale="6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0"/>
  <sheetViews>
    <sheetView zoomScaleNormal="100" workbookViewId="0">
      <pane ySplit="6" topLeftCell="A32" activePane="bottomLeft" state="frozen"/>
      <selection pane="bottomLeft" activeCell="A7" sqref="A7:G40"/>
    </sheetView>
  </sheetViews>
  <sheetFormatPr defaultRowHeight="12.75" customHeight="1" x14ac:dyDescent="0.2"/>
  <cols>
    <col min="1" max="1" width="18.7109375" style="6" customWidth="1"/>
    <col min="2" max="2" width="75.7109375" customWidth="1"/>
    <col min="3" max="3" width="9.7109375" style="6" customWidth="1"/>
    <col min="4" max="4" width="12.7109375" style="24" customWidth="1"/>
    <col min="5" max="6" width="14.7109375" customWidth="1"/>
    <col min="7" max="7" width="66.140625" customWidth="1"/>
    <col min="12" max="13" width="9.140625" hidden="1" customWidth="1"/>
  </cols>
  <sheetData>
    <row r="1" spans="1:7" ht="12.75" customHeight="1" x14ac:dyDescent="0.2">
      <c r="A1" s="8" t="s">
        <v>0</v>
      </c>
      <c r="B1" s="1" t="s">
        <v>1</v>
      </c>
      <c r="C1" s="8"/>
    </row>
    <row r="2" spans="1:7" ht="12.75" customHeight="1" x14ac:dyDescent="0.2">
      <c r="A2" s="8" t="s">
        <v>9</v>
      </c>
      <c r="B2" s="1" t="s">
        <v>20</v>
      </c>
      <c r="C2" s="8"/>
    </row>
    <row r="3" spans="1:7" ht="12.75" customHeight="1" x14ac:dyDescent="0.2">
      <c r="A3" s="8"/>
      <c r="B3" s="1"/>
      <c r="C3" s="8"/>
    </row>
    <row r="4" spans="1:7" ht="12.75" customHeight="1" x14ac:dyDescent="0.2">
      <c r="A4" s="276" t="s">
        <v>4</v>
      </c>
      <c r="B4" s="277" t="s">
        <v>5</v>
      </c>
      <c r="C4" s="276" t="s">
        <v>199</v>
      </c>
      <c r="D4" s="276" t="s">
        <v>200</v>
      </c>
      <c r="E4" s="276" t="s">
        <v>197</v>
      </c>
      <c r="F4" s="277"/>
      <c r="G4" s="278" t="s">
        <v>198</v>
      </c>
    </row>
    <row r="5" spans="1:7" ht="14.25" x14ac:dyDescent="0.2">
      <c r="A5" s="277"/>
      <c r="B5" s="277"/>
      <c r="C5" s="277"/>
      <c r="D5" s="277"/>
      <c r="E5" s="2" t="s">
        <v>6</v>
      </c>
      <c r="F5" s="2" t="s">
        <v>7</v>
      </c>
      <c r="G5" s="279"/>
    </row>
    <row r="6" spans="1:7" ht="14.25" x14ac:dyDescent="0.2">
      <c r="A6" s="2" t="s">
        <v>8</v>
      </c>
      <c r="B6" s="2" t="s">
        <v>9</v>
      </c>
      <c r="C6" s="2" t="s">
        <v>10</v>
      </c>
      <c r="D6" s="25" t="s">
        <v>11</v>
      </c>
      <c r="E6" s="2" t="s">
        <v>12</v>
      </c>
      <c r="F6" s="2" t="s">
        <v>13</v>
      </c>
    </row>
    <row r="7" spans="1:7" ht="63.75" x14ac:dyDescent="0.2">
      <c r="A7" s="11" t="s">
        <v>46</v>
      </c>
      <c r="B7" s="13" t="s">
        <v>221</v>
      </c>
      <c r="C7" s="11" t="s">
        <v>86</v>
      </c>
      <c r="D7" s="26"/>
      <c r="E7" s="16">
        <v>33.22</v>
      </c>
      <c r="F7" s="4"/>
      <c r="G7" s="12" t="s">
        <v>133</v>
      </c>
    </row>
    <row r="8" spans="1:7" ht="63.75" x14ac:dyDescent="0.2">
      <c r="A8" s="11" t="s">
        <v>47</v>
      </c>
      <c r="B8" s="13" t="s">
        <v>223</v>
      </c>
      <c r="C8" s="11" t="s">
        <v>86</v>
      </c>
      <c r="D8" s="26"/>
      <c r="E8" s="10">
        <v>1098.4000000000001</v>
      </c>
      <c r="F8" s="4"/>
      <c r="G8" s="12" t="s">
        <v>134</v>
      </c>
    </row>
    <row r="9" spans="1:7" ht="89.25" x14ac:dyDescent="0.2">
      <c r="A9" s="11" t="s">
        <v>49</v>
      </c>
      <c r="B9" s="13" t="s">
        <v>280</v>
      </c>
      <c r="C9" s="11" t="s">
        <v>86</v>
      </c>
      <c r="D9" s="26"/>
      <c r="E9" s="16" t="s">
        <v>136</v>
      </c>
      <c r="F9" s="4"/>
      <c r="G9" s="12" t="s">
        <v>135</v>
      </c>
    </row>
    <row r="10" spans="1:7" ht="63.75" x14ac:dyDescent="0.2">
      <c r="A10" s="11" t="s">
        <v>225</v>
      </c>
      <c r="B10" s="13" t="s">
        <v>224</v>
      </c>
      <c r="C10" s="11" t="s">
        <v>86</v>
      </c>
      <c r="D10" s="26"/>
      <c r="E10" s="10">
        <v>1818.4</v>
      </c>
      <c r="F10" s="4"/>
      <c r="G10" s="12" t="s">
        <v>227</v>
      </c>
    </row>
    <row r="11" spans="1:7" ht="89.25" x14ac:dyDescent="0.2">
      <c r="A11" s="11" t="s">
        <v>226</v>
      </c>
      <c r="B11" s="13" t="s">
        <v>281</v>
      </c>
      <c r="C11" s="11" t="s">
        <v>86</v>
      </c>
      <c r="D11" s="26"/>
      <c r="E11" s="16" t="s">
        <v>229</v>
      </c>
      <c r="F11" s="4"/>
      <c r="G11" s="12" t="s">
        <v>228</v>
      </c>
    </row>
    <row r="12" spans="1:7" ht="89.25" x14ac:dyDescent="0.2">
      <c r="A12" s="11" t="s">
        <v>139</v>
      </c>
      <c r="B12" s="13" t="s">
        <v>282</v>
      </c>
      <c r="C12" s="11" t="s">
        <v>86</v>
      </c>
      <c r="D12" s="26"/>
      <c r="E12" s="16" t="s">
        <v>138</v>
      </c>
      <c r="F12" s="4"/>
      <c r="G12" s="12" t="s">
        <v>137</v>
      </c>
    </row>
    <row r="13" spans="1:7" ht="102" x14ac:dyDescent="0.2">
      <c r="A13" s="11" t="s">
        <v>48</v>
      </c>
      <c r="B13" s="13" t="s">
        <v>283</v>
      </c>
      <c r="C13" s="11" t="s">
        <v>86</v>
      </c>
      <c r="D13" s="26"/>
      <c r="E13" s="10" t="s">
        <v>57</v>
      </c>
      <c r="F13" s="4"/>
      <c r="G13" s="12" t="s">
        <v>56</v>
      </c>
    </row>
    <row r="14" spans="1:7" s="18" customFormat="1" ht="63.75" x14ac:dyDescent="0.2">
      <c r="A14" s="11" t="s">
        <v>58</v>
      </c>
      <c r="B14" s="13" t="s">
        <v>222</v>
      </c>
      <c r="C14" s="11" t="s">
        <v>86</v>
      </c>
      <c r="D14" s="26"/>
      <c r="E14" s="27" t="s">
        <v>60</v>
      </c>
      <c r="F14" s="4"/>
      <c r="G14" s="19" t="s">
        <v>59</v>
      </c>
    </row>
    <row r="15" spans="1:7" s="18" customFormat="1" ht="89.25" x14ac:dyDescent="0.2">
      <c r="A15" s="11" t="s">
        <v>61</v>
      </c>
      <c r="B15" s="13" t="s">
        <v>284</v>
      </c>
      <c r="C15" s="11" t="s">
        <v>86</v>
      </c>
      <c r="D15" s="26"/>
      <c r="E15" s="27" t="s">
        <v>64</v>
      </c>
      <c r="F15" s="4"/>
      <c r="G15" s="19" t="s">
        <v>63</v>
      </c>
    </row>
    <row r="16" spans="1:7" s="18" customFormat="1" ht="102" x14ac:dyDescent="0.2">
      <c r="A16" s="11" t="s">
        <v>62</v>
      </c>
      <c r="B16" s="13" t="s">
        <v>285</v>
      </c>
      <c r="C16" s="11" t="s">
        <v>86</v>
      </c>
      <c r="D16" s="26"/>
      <c r="E16" s="27" t="s">
        <v>66</v>
      </c>
      <c r="F16" s="4"/>
      <c r="G16" s="19" t="s">
        <v>65</v>
      </c>
    </row>
    <row r="17" spans="1:7" ht="63.75" x14ac:dyDescent="0.2">
      <c r="A17" s="11" t="s">
        <v>88</v>
      </c>
      <c r="B17" s="13" t="s">
        <v>110</v>
      </c>
      <c r="C17" s="11" t="s">
        <v>86</v>
      </c>
      <c r="D17" s="3"/>
      <c r="E17" s="15">
        <v>995.25</v>
      </c>
      <c r="F17" s="4"/>
      <c r="G17" s="12" t="s">
        <v>91</v>
      </c>
    </row>
    <row r="18" spans="1:7" ht="25.5" x14ac:dyDescent="0.2">
      <c r="A18" s="11" t="s">
        <v>87</v>
      </c>
      <c r="B18" s="22" t="s">
        <v>111</v>
      </c>
      <c r="C18" s="11" t="s">
        <v>89</v>
      </c>
      <c r="D18" s="3"/>
      <c r="E18" s="23" t="s">
        <v>90</v>
      </c>
      <c r="F18" s="4"/>
      <c r="G18" s="19" t="s">
        <v>92</v>
      </c>
    </row>
    <row r="19" spans="1:7" ht="76.5" x14ac:dyDescent="0.2">
      <c r="A19" s="5">
        <v>78321</v>
      </c>
      <c r="B19" s="13" t="s">
        <v>156</v>
      </c>
      <c r="C19" s="11" t="s">
        <v>140</v>
      </c>
      <c r="D19" s="26"/>
      <c r="E19" s="16" t="s">
        <v>142</v>
      </c>
      <c r="F19" s="4"/>
      <c r="G19" s="12" t="s">
        <v>141</v>
      </c>
    </row>
    <row r="20" spans="1:7" ht="102" x14ac:dyDescent="0.2">
      <c r="A20" s="5">
        <v>93650</v>
      </c>
      <c r="B20" s="13" t="s">
        <v>157</v>
      </c>
      <c r="C20" s="11" t="s">
        <v>86</v>
      </c>
      <c r="D20" s="26"/>
      <c r="E20" s="10" t="s">
        <v>52</v>
      </c>
      <c r="F20" s="4"/>
      <c r="G20" s="17" t="s">
        <v>51</v>
      </c>
    </row>
    <row r="21" spans="1:7" ht="102" x14ac:dyDescent="0.2">
      <c r="A21" s="5" t="s">
        <v>53</v>
      </c>
      <c r="B21" s="13" t="s">
        <v>286</v>
      </c>
      <c r="C21" s="11" t="s">
        <v>86</v>
      </c>
      <c r="D21" s="26"/>
      <c r="E21" s="10" t="s">
        <v>55</v>
      </c>
      <c r="F21" s="4"/>
      <c r="G21" s="17" t="s">
        <v>54</v>
      </c>
    </row>
    <row r="22" spans="1:7" ht="63.75" x14ac:dyDescent="0.2">
      <c r="A22" s="5">
        <v>912389</v>
      </c>
      <c r="B22" s="13" t="s">
        <v>158</v>
      </c>
      <c r="C22" s="5" t="s">
        <v>19</v>
      </c>
      <c r="D22" s="26"/>
      <c r="E22" s="10">
        <v>16.600000000000001</v>
      </c>
      <c r="F22" s="4"/>
      <c r="G22" s="17" t="s">
        <v>71</v>
      </c>
    </row>
    <row r="23" spans="1:7" ht="63.75" x14ac:dyDescent="0.2">
      <c r="A23" s="5">
        <v>912383</v>
      </c>
      <c r="B23" s="13" t="s">
        <v>159</v>
      </c>
      <c r="C23" s="5" t="s">
        <v>19</v>
      </c>
      <c r="D23" s="26"/>
      <c r="E23" s="16" t="s">
        <v>146</v>
      </c>
      <c r="F23" s="4"/>
      <c r="G23" s="12" t="s">
        <v>145</v>
      </c>
    </row>
    <row r="24" spans="1:7" ht="51" x14ac:dyDescent="0.2">
      <c r="A24" s="5">
        <v>91238</v>
      </c>
      <c r="B24" s="13" t="s">
        <v>160</v>
      </c>
      <c r="C24" s="5" t="s">
        <v>19</v>
      </c>
      <c r="D24" s="26"/>
      <c r="E24" s="10" t="s">
        <v>67</v>
      </c>
      <c r="F24" s="4"/>
      <c r="G24" s="12" t="s">
        <v>68</v>
      </c>
    </row>
    <row r="25" spans="1:7" ht="51" x14ac:dyDescent="0.2">
      <c r="A25" s="11" t="s">
        <v>77</v>
      </c>
      <c r="B25" s="13" t="s">
        <v>161</v>
      </c>
      <c r="C25" s="5" t="s">
        <v>19</v>
      </c>
      <c r="D25" s="26"/>
      <c r="E25" s="10" t="s">
        <v>70</v>
      </c>
      <c r="F25" s="4"/>
      <c r="G25" s="12" t="s">
        <v>69</v>
      </c>
    </row>
    <row r="26" spans="1:7" ht="63.75" x14ac:dyDescent="0.2">
      <c r="A26" s="5">
        <v>912289</v>
      </c>
      <c r="B26" s="13" t="s">
        <v>162</v>
      </c>
      <c r="C26" s="5" t="s">
        <v>19</v>
      </c>
      <c r="D26" s="26"/>
      <c r="E26" s="10">
        <v>20.6</v>
      </c>
      <c r="F26" s="4"/>
      <c r="G26" s="12" t="s">
        <v>163</v>
      </c>
    </row>
    <row r="27" spans="1:7" ht="63.75" x14ac:dyDescent="0.2">
      <c r="A27" s="5" t="s">
        <v>232</v>
      </c>
      <c r="B27" s="13" t="s">
        <v>230</v>
      </c>
      <c r="C27" s="5" t="s">
        <v>19</v>
      </c>
      <c r="D27" s="26"/>
      <c r="E27" s="16" t="s">
        <v>72</v>
      </c>
      <c r="F27" s="4"/>
      <c r="G27" s="12" t="s">
        <v>73</v>
      </c>
    </row>
    <row r="28" spans="1:7" ht="76.5" x14ac:dyDescent="0.2">
      <c r="A28" s="5" t="s">
        <v>233</v>
      </c>
      <c r="B28" s="13" t="s">
        <v>231</v>
      </c>
      <c r="C28" s="5" t="s">
        <v>19</v>
      </c>
      <c r="D28" s="26"/>
      <c r="E28" s="10">
        <v>460.9</v>
      </c>
      <c r="F28" s="4"/>
      <c r="G28" s="12" t="s">
        <v>76</v>
      </c>
    </row>
    <row r="29" spans="1:7" ht="63.75" x14ac:dyDescent="0.2">
      <c r="A29" s="5" t="s">
        <v>236</v>
      </c>
      <c r="B29" s="13" t="s">
        <v>234</v>
      </c>
      <c r="C29" s="5" t="s">
        <v>19</v>
      </c>
      <c r="D29" s="26"/>
      <c r="E29" s="16" t="s">
        <v>239</v>
      </c>
      <c r="F29" s="4"/>
      <c r="G29" s="12" t="s">
        <v>238</v>
      </c>
    </row>
    <row r="30" spans="1:7" ht="76.5" x14ac:dyDescent="0.2">
      <c r="A30" s="5" t="s">
        <v>237</v>
      </c>
      <c r="B30" s="13" t="s">
        <v>235</v>
      </c>
      <c r="C30" s="5" t="s">
        <v>19</v>
      </c>
      <c r="D30" s="26"/>
      <c r="E30" s="10">
        <v>483.9</v>
      </c>
      <c r="F30" s="4"/>
      <c r="G30" s="12" t="s">
        <v>240</v>
      </c>
    </row>
    <row r="31" spans="1:7" ht="63.75" x14ac:dyDescent="0.2">
      <c r="A31" s="5" t="s">
        <v>287</v>
      </c>
      <c r="B31" s="13" t="s">
        <v>164</v>
      </c>
      <c r="C31" s="5" t="s">
        <v>19</v>
      </c>
      <c r="D31" s="26"/>
      <c r="E31" s="16" t="s">
        <v>74</v>
      </c>
      <c r="F31" s="4"/>
      <c r="G31" s="12" t="s">
        <v>75</v>
      </c>
    </row>
    <row r="32" spans="1:7" ht="63.75" x14ac:dyDescent="0.2">
      <c r="A32" s="5" t="s">
        <v>288</v>
      </c>
      <c r="B32" s="13" t="s">
        <v>165</v>
      </c>
      <c r="C32" s="5" t="s">
        <v>19</v>
      </c>
      <c r="D32" s="26"/>
      <c r="E32" s="16" t="s">
        <v>144</v>
      </c>
      <c r="F32" s="4"/>
      <c r="G32" s="12" t="s">
        <v>143</v>
      </c>
    </row>
    <row r="33" spans="1:7" ht="63.75" x14ac:dyDescent="0.2">
      <c r="A33" s="11" t="s">
        <v>78</v>
      </c>
      <c r="B33" s="13" t="s">
        <v>166</v>
      </c>
      <c r="C33" s="5" t="s">
        <v>19</v>
      </c>
      <c r="D33" s="26"/>
      <c r="E33" s="16" t="s">
        <v>70</v>
      </c>
      <c r="F33" s="4"/>
      <c r="G33" s="12" t="s">
        <v>69</v>
      </c>
    </row>
    <row r="34" spans="1:7" ht="63.75" x14ac:dyDescent="0.2">
      <c r="A34" s="11" t="s">
        <v>149</v>
      </c>
      <c r="B34" s="13" t="s">
        <v>167</v>
      </c>
      <c r="C34" s="5" t="s">
        <v>19</v>
      </c>
      <c r="D34" s="26"/>
      <c r="E34" s="10">
        <v>41.5</v>
      </c>
      <c r="F34" s="4"/>
      <c r="G34" s="12" t="s">
        <v>155</v>
      </c>
    </row>
    <row r="35" spans="1:7" ht="63.75" x14ac:dyDescent="0.2">
      <c r="A35" s="11" t="s">
        <v>148</v>
      </c>
      <c r="B35" s="13" t="s">
        <v>168</v>
      </c>
      <c r="C35" s="5" t="s">
        <v>19</v>
      </c>
      <c r="D35" s="26"/>
      <c r="E35" s="16" t="s">
        <v>151</v>
      </c>
      <c r="F35" s="4"/>
      <c r="G35" s="12" t="s">
        <v>150</v>
      </c>
    </row>
    <row r="36" spans="1:7" ht="63.75" x14ac:dyDescent="0.2">
      <c r="A36" s="11" t="s">
        <v>147</v>
      </c>
      <c r="B36" s="13" t="s">
        <v>169</v>
      </c>
      <c r="C36" s="5" t="s">
        <v>19</v>
      </c>
      <c r="D36" s="26"/>
      <c r="E36" s="16" t="s">
        <v>144</v>
      </c>
      <c r="F36" s="4"/>
      <c r="G36" s="12" t="s">
        <v>143</v>
      </c>
    </row>
    <row r="37" spans="1:7" ht="76.5" x14ac:dyDescent="0.2">
      <c r="A37" s="11">
        <v>91297</v>
      </c>
      <c r="B37" s="13" t="s">
        <v>251</v>
      </c>
      <c r="C37" s="5" t="s">
        <v>19</v>
      </c>
      <c r="D37" s="26"/>
      <c r="E37" s="16" t="s">
        <v>254</v>
      </c>
      <c r="F37" s="4"/>
      <c r="G37" s="12" t="s">
        <v>263</v>
      </c>
    </row>
    <row r="38" spans="1:7" ht="76.5" x14ac:dyDescent="0.2">
      <c r="A38" s="5">
        <v>78372</v>
      </c>
      <c r="B38" s="13" t="s">
        <v>170</v>
      </c>
      <c r="C38" s="11" t="s">
        <v>140</v>
      </c>
      <c r="D38" s="26"/>
      <c r="E38" s="16" t="s">
        <v>152</v>
      </c>
      <c r="F38" s="4"/>
      <c r="G38" s="12" t="s">
        <v>264</v>
      </c>
    </row>
    <row r="39" spans="1:7" ht="76.5" x14ac:dyDescent="0.2">
      <c r="A39" s="5">
        <v>91325</v>
      </c>
      <c r="B39" s="13" t="s">
        <v>171</v>
      </c>
      <c r="C39" s="5" t="s">
        <v>19</v>
      </c>
      <c r="D39" s="26"/>
      <c r="E39" s="20" t="s">
        <v>79</v>
      </c>
      <c r="F39" s="4"/>
      <c r="G39" s="19" t="s">
        <v>153</v>
      </c>
    </row>
    <row r="40" spans="1:7" ht="76.5" x14ac:dyDescent="0.2">
      <c r="A40" s="11">
        <v>913253</v>
      </c>
      <c r="B40" s="13" t="s">
        <v>172</v>
      </c>
      <c r="C40" s="5" t="s">
        <v>19</v>
      </c>
      <c r="D40" s="26"/>
      <c r="E40" s="10">
        <v>192.84</v>
      </c>
      <c r="F40" s="4"/>
      <c r="G40" s="19" t="s">
        <v>154</v>
      </c>
    </row>
  </sheetData>
  <sheetProtection formatColumns="0"/>
  <mergeCells count="6">
    <mergeCell ref="E4:F4"/>
    <mergeCell ref="G4:G5"/>
    <mergeCell ref="A4:A5"/>
    <mergeCell ref="B4:B5"/>
    <mergeCell ref="C4:C5"/>
    <mergeCell ref="D4:D5"/>
  </mergeCells>
  <pageMargins left="0.75" right="0.75" top="1" bottom="1" header="0.5" footer="0.5"/>
  <pageSetup paperSize="9" scale="6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4"/>
  <sheetViews>
    <sheetView zoomScaleNormal="100" workbookViewId="0">
      <pane ySplit="6" topLeftCell="A7" activePane="bottomLeft" state="frozen"/>
      <selection pane="bottomLeft" activeCell="B15" sqref="B15"/>
    </sheetView>
  </sheetViews>
  <sheetFormatPr defaultRowHeight="12.75" customHeight="1" x14ac:dyDescent="0.2"/>
  <cols>
    <col min="1" max="1" width="18.7109375" style="6" customWidth="1"/>
    <col min="2" max="2" width="75.7109375" customWidth="1"/>
    <col min="3" max="3" width="9.7109375" style="6" customWidth="1"/>
    <col min="4" max="4" width="12.7109375" customWidth="1"/>
    <col min="5" max="6" width="14.7109375" customWidth="1"/>
    <col min="7" max="7" width="59.5703125" customWidth="1"/>
    <col min="12" max="13" width="9.140625" hidden="1" customWidth="1"/>
  </cols>
  <sheetData>
    <row r="1" spans="1:7" ht="12.75" customHeight="1" x14ac:dyDescent="0.2">
      <c r="A1" s="8" t="s">
        <v>0</v>
      </c>
      <c r="B1" s="1" t="s">
        <v>1</v>
      </c>
      <c r="C1" s="8"/>
    </row>
    <row r="2" spans="1:7" ht="12.75" customHeight="1" x14ac:dyDescent="0.2">
      <c r="A2" s="8" t="s">
        <v>10</v>
      </c>
      <c r="B2" s="1" t="s">
        <v>21</v>
      </c>
      <c r="C2" s="8"/>
    </row>
    <row r="3" spans="1:7" ht="12.75" customHeight="1" x14ac:dyDescent="0.2">
      <c r="A3" s="8"/>
      <c r="B3" s="1"/>
      <c r="C3" s="8"/>
    </row>
    <row r="4" spans="1:7" ht="12.75" customHeight="1" x14ac:dyDescent="0.2">
      <c r="A4" s="276" t="s">
        <v>4</v>
      </c>
      <c r="B4" s="277" t="s">
        <v>5</v>
      </c>
      <c r="C4" s="276" t="s">
        <v>199</v>
      </c>
      <c r="D4" s="276" t="s">
        <v>200</v>
      </c>
      <c r="E4" s="276" t="s">
        <v>197</v>
      </c>
      <c r="F4" s="277"/>
      <c r="G4" s="278" t="s">
        <v>198</v>
      </c>
    </row>
    <row r="5" spans="1:7" ht="14.25" x14ac:dyDescent="0.2">
      <c r="A5" s="277"/>
      <c r="B5" s="277"/>
      <c r="C5" s="277"/>
      <c r="D5" s="277"/>
      <c r="E5" s="2" t="s">
        <v>6</v>
      </c>
      <c r="F5" s="2" t="s">
        <v>7</v>
      </c>
      <c r="G5" s="279"/>
    </row>
    <row r="6" spans="1:7" ht="14.25" x14ac:dyDescent="0.2">
      <c r="A6" s="2" t="s">
        <v>8</v>
      </c>
      <c r="B6" s="2" t="s">
        <v>9</v>
      </c>
      <c r="C6" s="2" t="s">
        <v>10</v>
      </c>
      <c r="D6" s="2" t="s">
        <v>11</v>
      </c>
      <c r="E6" s="2" t="s">
        <v>12</v>
      </c>
      <c r="F6" s="2" t="s">
        <v>13</v>
      </c>
    </row>
    <row r="7" spans="1:7" ht="76.5" x14ac:dyDescent="0.2">
      <c r="A7" s="11">
        <v>12920</v>
      </c>
      <c r="B7" s="13" t="s">
        <v>187</v>
      </c>
      <c r="C7" s="11" t="s">
        <v>173</v>
      </c>
      <c r="D7" s="3"/>
      <c r="E7" s="10">
        <v>451.25</v>
      </c>
      <c r="F7" s="4"/>
      <c r="G7" s="12" t="s">
        <v>261</v>
      </c>
    </row>
    <row r="8" spans="1:7" ht="114.75" x14ac:dyDescent="0.2">
      <c r="A8" s="5">
        <v>56960</v>
      </c>
      <c r="B8" s="13" t="s">
        <v>188</v>
      </c>
      <c r="C8" s="5" t="s">
        <v>15</v>
      </c>
      <c r="D8" s="3"/>
      <c r="E8" s="10">
        <v>151.02000000000001</v>
      </c>
      <c r="F8" s="4"/>
      <c r="G8" s="12" t="s">
        <v>174</v>
      </c>
    </row>
    <row r="9" spans="1:7" ht="89.25" x14ac:dyDescent="0.2">
      <c r="A9" s="5">
        <v>327215</v>
      </c>
      <c r="B9" s="13" t="s">
        <v>260</v>
      </c>
      <c r="C9" s="5" t="s">
        <v>173</v>
      </c>
      <c r="D9" s="3"/>
      <c r="E9" s="10">
        <v>3864</v>
      </c>
      <c r="F9" s="4"/>
      <c r="G9" s="12" t="s">
        <v>255</v>
      </c>
    </row>
    <row r="10" spans="1:7" ht="63.75" x14ac:dyDescent="0.2">
      <c r="A10" s="5">
        <v>62745</v>
      </c>
      <c r="B10" s="13" t="s">
        <v>256</v>
      </c>
      <c r="C10" s="5" t="s">
        <v>15</v>
      </c>
      <c r="D10" s="3"/>
      <c r="E10" s="10">
        <v>678.83</v>
      </c>
      <c r="F10" s="4"/>
      <c r="G10" s="12" t="s">
        <v>257</v>
      </c>
    </row>
    <row r="11" spans="1:7" ht="76.5" x14ac:dyDescent="0.2">
      <c r="A11" s="5">
        <v>626111</v>
      </c>
      <c r="B11" s="13" t="s">
        <v>259</v>
      </c>
      <c r="C11" s="5" t="s">
        <v>15</v>
      </c>
      <c r="D11" s="3"/>
      <c r="E11" s="10">
        <v>1323.83</v>
      </c>
      <c r="F11" s="4"/>
      <c r="G11" s="12" t="s">
        <v>258</v>
      </c>
    </row>
    <row r="12" spans="1:7" ht="63.75" x14ac:dyDescent="0.2">
      <c r="A12" s="5">
        <v>12900</v>
      </c>
      <c r="B12" s="13" t="s">
        <v>189</v>
      </c>
      <c r="C12" s="5" t="s">
        <v>22</v>
      </c>
      <c r="D12" s="3"/>
      <c r="E12" s="16">
        <v>273.14999999999998</v>
      </c>
      <c r="F12" s="4"/>
      <c r="G12" s="12" t="s">
        <v>262</v>
      </c>
    </row>
    <row r="13" spans="1:7" ht="63.75" x14ac:dyDescent="0.2">
      <c r="A13" s="5">
        <v>12930</v>
      </c>
      <c r="B13" s="13" t="s">
        <v>190</v>
      </c>
      <c r="C13" s="11" t="s">
        <v>175</v>
      </c>
      <c r="D13" s="3"/>
      <c r="E13" s="10">
        <v>15.93</v>
      </c>
      <c r="F13" s="4"/>
      <c r="G13" s="12" t="s">
        <v>80</v>
      </c>
    </row>
    <row r="14" spans="1:7" ht="63.75" x14ac:dyDescent="0.2">
      <c r="A14" s="5">
        <v>12931</v>
      </c>
      <c r="B14" s="13" t="s">
        <v>191</v>
      </c>
      <c r="C14" s="11" t="s">
        <v>175</v>
      </c>
      <c r="D14" s="3"/>
      <c r="E14" s="10">
        <v>88.08</v>
      </c>
      <c r="F14" s="4"/>
      <c r="G14" s="12" t="s">
        <v>81</v>
      </c>
    </row>
    <row r="15" spans="1:7" ht="63.75" x14ac:dyDescent="0.2">
      <c r="A15" s="5">
        <v>12932</v>
      </c>
      <c r="B15" s="13" t="s">
        <v>192</v>
      </c>
      <c r="C15" s="11" t="s">
        <v>175</v>
      </c>
      <c r="D15" s="3"/>
      <c r="E15" s="10">
        <v>119.08</v>
      </c>
      <c r="F15" s="4"/>
      <c r="G15" s="12" t="s">
        <v>82</v>
      </c>
    </row>
    <row r="16" spans="1:7" ht="63.75" x14ac:dyDescent="0.2">
      <c r="A16" s="5">
        <v>11130</v>
      </c>
      <c r="B16" s="13" t="s">
        <v>193</v>
      </c>
      <c r="C16" s="11" t="s">
        <v>175</v>
      </c>
      <c r="D16" s="3"/>
      <c r="E16" s="10">
        <v>28.45</v>
      </c>
      <c r="F16" s="4"/>
      <c r="G16" s="12" t="s">
        <v>83</v>
      </c>
    </row>
    <row r="17" spans="1:7" ht="76.5" x14ac:dyDescent="0.2">
      <c r="A17" s="5">
        <v>129958</v>
      </c>
      <c r="B17" s="13" t="s">
        <v>289</v>
      </c>
      <c r="C17" s="11" t="s">
        <v>175</v>
      </c>
      <c r="D17" s="3"/>
      <c r="E17" s="10">
        <v>618.13</v>
      </c>
      <c r="F17" s="4"/>
      <c r="G17" s="12" t="s">
        <v>176</v>
      </c>
    </row>
    <row r="18" spans="1:7" ht="76.5" x14ac:dyDescent="0.2">
      <c r="A18" s="5">
        <v>129971</v>
      </c>
      <c r="B18" s="13" t="s">
        <v>290</v>
      </c>
      <c r="C18" s="11" t="s">
        <v>175</v>
      </c>
      <c r="D18" s="3"/>
      <c r="E18" s="10">
        <v>804.13</v>
      </c>
      <c r="F18" s="4"/>
      <c r="G18" s="12" t="s">
        <v>178</v>
      </c>
    </row>
    <row r="19" spans="1:7" ht="63.75" x14ac:dyDescent="0.2">
      <c r="A19" s="5">
        <v>12940</v>
      </c>
      <c r="B19" s="13" t="s">
        <v>291</v>
      </c>
      <c r="C19" s="11" t="s">
        <v>97</v>
      </c>
      <c r="D19" s="3"/>
      <c r="E19" s="10">
        <v>468.13</v>
      </c>
      <c r="F19" s="4"/>
      <c r="G19" s="12" t="s">
        <v>177</v>
      </c>
    </row>
    <row r="20" spans="1:7" ht="66" customHeight="1" x14ac:dyDescent="0.2">
      <c r="A20" s="5">
        <v>12993</v>
      </c>
      <c r="B20" s="13" t="s">
        <v>194</v>
      </c>
      <c r="C20" s="11" t="s">
        <v>175</v>
      </c>
      <c r="D20" s="3"/>
      <c r="E20" s="10">
        <v>104.42</v>
      </c>
      <c r="F20" s="7"/>
      <c r="G20" s="12" t="s">
        <v>179</v>
      </c>
    </row>
    <row r="21" spans="1:7" ht="63.75" x14ac:dyDescent="0.2">
      <c r="A21" s="5">
        <v>12980</v>
      </c>
      <c r="B21" s="13" t="s">
        <v>292</v>
      </c>
      <c r="C21" s="5" t="s">
        <v>19</v>
      </c>
      <c r="D21" s="3"/>
      <c r="E21" s="16" t="s">
        <v>85</v>
      </c>
      <c r="F21" s="7"/>
      <c r="G21" s="21" t="s">
        <v>84</v>
      </c>
    </row>
    <row r="22" spans="1:7" ht="76.5" x14ac:dyDescent="0.2">
      <c r="A22" s="11" t="s">
        <v>184</v>
      </c>
      <c r="B22" s="13" t="s">
        <v>195</v>
      </c>
      <c r="C22" s="5" t="s">
        <v>19</v>
      </c>
      <c r="D22" s="3"/>
      <c r="E22" s="16" t="s">
        <v>181</v>
      </c>
      <c r="F22" s="7"/>
      <c r="G22" s="21" t="s">
        <v>180</v>
      </c>
    </row>
    <row r="23" spans="1:7" ht="76.5" x14ac:dyDescent="0.2">
      <c r="A23" s="11" t="s">
        <v>185</v>
      </c>
      <c r="B23" s="13" t="s">
        <v>196</v>
      </c>
      <c r="C23" s="5" t="s">
        <v>19</v>
      </c>
      <c r="D23" s="3"/>
      <c r="E23" s="16">
        <v>4222.6000000000004</v>
      </c>
      <c r="F23" s="7"/>
      <c r="G23" s="21" t="s">
        <v>186</v>
      </c>
    </row>
    <row r="24" spans="1:7" ht="63.75" x14ac:dyDescent="0.2">
      <c r="A24" s="5">
        <v>89910</v>
      </c>
      <c r="B24" s="13" t="s">
        <v>293</v>
      </c>
      <c r="C24" s="5" t="s">
        <v>19</v>
      </c>
      <c r="D24" s="3"/>
      <c r="E24" s="16" t="s">
        <v>183</v>
      </c>
      <c r="F24" s="7"/>
      <c r="G24" s="21" t="s">
        <v>182</v>
      </c>
    </row>
  </sheetData>
  <sheetProtection formatColumns="0"/>
  <mergeCells count="6">
    <mergeCell ref="E4:F4"/>
    <mergeCell ref="G4:G5"/>
    <mergeCell ref="A4:A5"/>
    <mergeCell ref="B4:B5"/>
    <mergeCell ref="C4:C5"/>
    <mergeCell ref="D4:D5"/>
  </mergeCells>
  <pageMargins left="0.75" right="0.75" top="1" bottom="1" header="0.5" footer="0.5"/>
  <pageSetup paperSize="9" scale="6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68"/>
  <sheetViews>
    <sheetView tabSelected="1" zoomScale="70" zoomScaleNormal="70" zoomScaleSheetLayoutView="80" workbookViewId="0">
      <pane ySplit="4" topLeftCell="A35" activePane="bottomLeft" state="frozen"/>
      <selection pane="bottomLeft" activeCell="E70" sqref="E70"/>
    </sheetView>
  </sheetViews>
  <sheetFormatPr defaultColWidth="23.42578125" defaultRowHeight="114.75" customHeight="1" x14ac:dyDescent="0.2"/>
  <cols>
    <col min="1" max="1" width="2.5703125" style="216" customWidth="1"/>
    <col min="2" max="2" width="5.140625" style="216" customWidth="1"/>
    <col min="3" max="3" width="9.140625" style="217" hidden="1" customWidth="1"/>
    <col min="4" max="4" width="50.85546875" style="216" customWidth="1"/>
    <col min="5" max="5" width="109.7109375" style="216" customWidth="1"/>
    <col min="6" max="6" width="6.7109375" style="217" customWidth="1"/>
    <col min="7" max="7" width="12.7109375" style="218" customWidth="1"/>
    <col min="8" max="8" width="20.28515625" style="216" customWidth="1"/>
    <col min="9" max="9" width="20.28515625" style="219" customWidth="1"/>
    <col min="10" max="10" width="2.5703125" style="216" customWidth="1"/>
    <col min="11" max="16384" width="23.42578125" style="216"/>
  </cols>
  <sheetData>
    <row r="1" spans="1:10" ht="75" customHeight="1" thickBot="1" x14ac:dyDescent="0.25">
      <c r="A1" s="265"/>
      <c r="B1" s="282" t="s">
        <v>785</v>
      </c>
      <c r="C1" s="282"/>
      <c r="D1" s="282"/>
      <c r="E1" s="282"/>
      <c r="F1" s="282"/>
      <c r="G1" s="282"/>
      <c r="H1" s="282"/>
      <c r="I1" s="282"/>
      <c r="J1" s="266"/>
    </row>
    <row r="2" spans="1:10" ht="26.25" customHeight="1" x14ac:dyDescent="0.2">
      <c r="A2" s="267"/>
      <c r="B2" s="253"/>
      <c r="C2" s="268"/>
      <c r="D2" s="253"/>
      <c r="E2" s="253"/>
      <c r="F2" s="268"/>
      <c r="G2" s="260"/>
      <c r="H2" s="253"/>
      <c r="I2" s="261"/>
      <c r="J2" s="269"/>
    </row>
    <row r="3" spans="1:10" ht="26.25" customHeight="1" thickBot="1" x14ac:dyDescent="0.25">
      <c r="A3" s="267"/>
      <c r="B3" s="283" t="s">
        <v>788</v>
      </c>
      <c r="C3" s="283"/>
      <c r="D3" s="283"/>
      <c r="E3" s="283"/>
      <c r="F3" s="283"/>
      <c r="G3" s="283"/>
      <c r="H3" s="283"/>
      <c r="I3" s="283"/>
      <c r="J3" s="269"/>
    </row>
    <row r="4" spans="1:10" ht="68.25" customHeight="1" thickBot="1" x14ac:dyDescent="0.25">
      <c r="A4" s="267"/>
      <c r="B4" s="230" t="s">
        <v>710</v>
      </c>
      <c r="C4" s="231" t="s">
        <v>295</v>
      </c>
      <c r="D4" s="232" t="s">
        <v>5</v>
      </c>
      <c r="E4" s="232" t="s">
        <v>715</v>
      </c>
      <c r="F4" s="231" t="s">
        <v>714</v>
      </c>
      <c r="G4" s="231" t="s">
        <v>716</v>
      </c>
      <c r="H4" s="231" t="s">
        <v>783</v>
      </c>
      <c r="I4" s="233" t="s">
        <v>784</v>
      </c>
      <c r="J4" s="269"/>
    </row>
    <row r="5" spans="1:10" ht="50.1" customHeight="1" x14ac:dyDescent="0.2">
      <c r="A5" s="267"/>
      <c r="B5" s="234">
        <v>1</v>
      </c>
      <c r="C5" s="224">
        <v>12910</v>
      </c>
      <c r="D5" s="225" t="s">
        <v>713</v>
      </c>
      <c r="E5" s="226" t="s">
        <v>712</v>
      </c>
      <c r="F5" s="227" t="s">
        <v>700</v>
      </c>
      <c r="G5" s="228">
        <v>300</v>
      </c>
      <c r="H5" s="229" t="s">
        <v>786</v>
      </c>
      <c r="I5" s="235" t="e">
        <f t="shared" ref="I5:I10" si="0">H5*G5</f>
        <v>#VALUE!</v>
      </c>
      <c r="J5" s="269"/>
    </row>
    <row r="6" spans="1:10" s="221" customFormat="1" ht="40.15" customHeight="1" x14ac:dyDescent="0.2">
      <c r="A6" s="270"/>
      <c r="B6" s="236">
        <v>2</v>
      </c>
      <c r="C6" s="204">
        <v>91419</v>
      </c>
      <c r="D6" s="211" t="s">
        <v>721</v>
      </c>
      <c r="E6" s="210" t="s">
        <v>717</v>
      </c>
      <c r="F6" s="203" t="s">
        <v>302</v>
      </c>
      <c r="G6" s="220">
        <v>400</v>
      </c>
      <c r="H6" s="223" t="s">
        <v>786</v>
      </c>
      <c r="I6" s="237" t="e">
        <f t="shared" si="0"/>
        <v>#VALUE!</v>
      </c>
      <c r="J6" s="271"/>
    </row>
    <row r="7" spans="1:10" s="221" customFormat="1" ht="40.15" customHeight="1" x14ac:dyDescent="0.2">
      <c r="A7" s="270"/>
      <c r="B7" s="234">
        <v>3</v>
      </c>
      <c r="C7" s="204">
        <v>91459</v>
      </c>
      <c r="D7" s="211" t="s">
        <v>722</v>
      </c>
      <c r="E7" s="210" t="s">
        <v>771</v>
      </c>
      <c r="F7" s="203" t="s">
        <v>301</v>
      </c>
      <c r="G7" s="220">
        <v>400</v>
      </c>
      <c r="H7" s="223" t="s">
        <v>786</v>
      </c>
      <c r="I7" s="237" t="e">
        <f t="shared" si="0"/>
        <v>#VALUE!</v>
      </c>
      <c r="J7" s="271"/>
    </row>
    <row r="8" spans="1:10" ht="40.15" customHeight="1" x14ac:dyDescent="0.2">
      <c r="A8" s="267"/>
      <c r="B8" s="236">
        <v>4</v>
      </c>
      <c r="C8" s="204">
        <v>912289</v>
      </c>
      <c r="D8" s="211" t="s">
        <v>723</v>
      </c>
      <c r="E8" s="212" t="s">
        <v>509</v>
      </c>
      <c r="F8" s="205" t="s">
        <v>302</v>
      </c>
      <c r="G8" s="220">
        <v>3000</v>
      </c>
      <c r="H8" s="223" t="s">
        <v>786</v>
      </c>
      <c r="I8" s="237" t="e">
        <f t="shared" si="0"/>
        <v>#VALUE!</v>
      </c>
      <c r="J8" s="269"/>
    </row>
    <row r="9" spans="1:10" ht="40.15" customHeight="1" x14ac:dyDescent="0.2">
      <c r="A9" s="267"/>
      <c r="B9" s="234">
        <v>5</v>
      </c>
      <c r="C9" s="204"/>
      <c r="D9" s="211" t="s">
        <v>778</v>
      </c>
      <c r="E9" s="212" t="s">
        <v>779</v>
      </c>
      <c r="F9" s="205" t="s">
        <v>302</v>
      </c>
      <c r="G9" s="220">
        <v>2000</v>
      </c>
      <c r="H9" s="223" t="s">
        <v>786</v>
      </c>
      <c r="I9" s="237" t="e">
        <f t="shared" si="0"/>
        <v>#VALUE!</v>
      </c>
      <c r="J9" s="269"/>
    </row>
    <row r="10" spans="1:10" ht="40.15" customHeight="1" x14ac:dyDescent="0.2">
      <c r="A10" s="267"/>
      <c r="B10" s="236">
        <v>6</v>
      </c>
      <c r="C10" s="204" t="s">
        <v>149</v>
      </c>
      <c r="D10" s="211" t="s">
        <v>726</v>
      </c>
      <c r="E10" s="212" t="s">
        <v>725</v>
      </c>
      <c r="F10" s="205" t="s">
        <v>302</v>
      </c>
      <c r="G10" s="220">
        <v>500</v>
      </c>
      <c r="H10" s="223" t="s">
        <v>786</v>
      </c>
      <c r="I10" s="237" t="e">
        <f t="shared" si="0"/>
        <v>#VALUE!</v>
      </c>
      <c r="J10" s="269"/>
    </row>
    <row r="11" spans="1:10" s="221" customFormat="1" ht="40.15" customHeight="1" x14ac:dyDescent="0.2">
      <c r="A11" s="270"/>
      <c r="B11" s="234">
        <v>7</v>
      </c>
      <c r="C11" s="204">
        <v>12900</v>
      </c>
      <c r="D11" s="213" t="s">
        <v>736</v>
      </c>
      <c r="E11" s="212" t="s">
        <v>735</v>
      </c>
      <c r="F11" s="207" t="s">
        <v>706</v>
      </c>
      <c r="G11" s="220">
        <v>1000</v>
      </c>
      <c r="H11" s="223" t="s">
        <v>786</v>
      </c>
      <c r="I11" s="237" t="e">
        <f t="shared" ref="I11:I26" si="1">G11*H11</f>
        <v>#VALUE!</v>
      </c>
      <c r="J11" s="271"/>
    </row>
    <row r="12" spans="1:10" s="221" customFormat="1" ht="50.1" customHeight="1" x14ac:dyDescent="0.2">
      <c r="A12" s="270"/>
      <c r="B12" s="236">
        <v>8</v>
      </c>
      <c r="C12" s="208" t="s">
        <v>699</v>
      </c>
      <c r="D12" s="213" t="s">
        <v>690</v>
      </c>
      <c r="E12" s="212" t="s">
        <v>741</v>
      </c>
      <c r="F12" s="207" t="s">
        <v>704</v>
      </c>
      <c r="G12" s="220">
        <v>30</v>
      </c>
      <c r="H12" s="223" t="s">
        <v>786</v>
      </c>
      <c r="I12" s="237" t="e">
        <f t="shared" si="1"/>
        <v>#VALUE!</v>
      </c>
      <c r="J12" s="271"/>
    </row>
    <row r="13" spans="1:10" s="221" customFormat="1" ht="50.1" customHeight="1" x14ac:dyDescent="0.2">
      <c r="A13" s="270"/>
      <c r="B13" s="234">
        <v>9</v>
      </c>
      <c r="C13" s="204">
        <v>12993</v>
      </c>
      <c r="D13" s="211" t="s">
        <v>744</v>
      </c>
      <c r="E13" s="214" t="s">
        <v>743</v>
      </c>
      <c r="F13" s="207" t="s">
        <v>704</v>
      </c>
      <c r="G13" s="220">
        <v>300</v>
      </c>
      <c r="H13" s="223" t="s">
        <v>786</v>
      </c>
      <c r="I13" s="237" t="e">
        <f t="shared" si="1"/>
        <v>#VALUE!</v>
      </c>
      <c r="J13" s="271"/>
    </row>
    <row r="14" spans="1:10" s="221" customFormat="1" ht="50.1" customHeight="1" x14ac:dyDescent="0.2">
      <c r="A14" s="270"/>
      <c r="B14" s="236">
        <v>10</v>
      </c>
      <c r="C14" s="204">
        <v>129958</v>
      </c>
      <c r="D14" s="211" t="s">
        <v>746</v>
      </c>
      <c r="E14" s="214" t="s">
        <v>745</v>
      </c>
      <c r="F14" s="207" t="s">
        <v>704</v>
      </c>
      <c r="G14" s="220">
        <v>200</v>
      </c>
      <c r="H14" s="223" t="s">
        <v>786</v>
      </c>
      <c r="I14" s="237" t="e">
        <f t="shared" si="1"/>
        <v>#VALUE!</v>
      </c>
      <c r="J14" s="271"/>
    </row>
    <row r="15" spans="1:10" s="221" customFormat="1" ht="50.1" customHeight="1" x14ac:dyDescent="0.2">
      <c r="A15" s="270"/>
      <c r="B15" s="234">
        <v>11</v>
      </c>
      <c r="C15" s="204">
        <v>129971</v>
      </c>
      <c r="D15" s="211" t="s">
        <v>776</v>
      </c>
      <c r="E15" s="214" t="s">
        <v>745</v>
      </c>
      <c r="F15" s="207" t="s">
        <v>704</v>
      </c>
      <c r="G15" s="220">
        <v>200</v>
      </c>
      <c r="H15" s="223" t="s">
        <v>786</v>
      </c>
      <c r="I15" s="237" t="e">
        <f t="shared" si="1"/>
        <v>#VALUE!</v>
      </c>
      <c r="J15" s="271"/>
    </row>
    <row r="16" spans="1:10" s="221" customFormat="1" ht="50.1" customHeight="1" x14ac:dyDescent="0.2">
      <c r="A16" s="270"/>
      <c r="B16" s="236">
        <v>12</v>
      </c>
      <c r="C16" s="204">
        <v>12940</v>
      </c>
      <c r="D16" s="211" t="s">
        <v>772</v>
      </c>
      <c r="E16" s="214" t="s">
        <v>399</v>
      </c>
      <c r="F16" s="207" t="s">
        <v>700</v>
      </c>
      <c r="G16" s="220">
        <v>10</v>
      </c>
      <c r="H16" s="223" t="s">
        <v>786</v>
      </c>
      <c r="I16" s="237" t="e">
        <f t="shared" si="1"/>
        <v>#VALUE!</v>
      </c>
      <c r="J16" s="271"/>
    </row>
    <row r="17" spans="1:10" s="221" customFormat="1" ht="50.1" customHeight="1" x14ac:dyDescent="0.2">
      <c r="A17" s="270"/>
      <c r="B17" s="234">
        <v>13</v>
      </c>
      <c r="C17" s="204">
        <v>12980</v>
      </c>
      <c r="D17" s="211" t="s">
        <v>747</v>
      </c>
      <c r="E17" s="214" t="s">
        <v>401</v>
      </c>
      <c r="F17" s="207" t="s">
        <v>302</v>
      </c>
      <c r="G17" s="220">
        <v>400</v>
      </c>
      <c r="H17" s="223" t="s">
        <v>786</v>
      </c>
      <c r="I17" s="237" t="e">
        <f t="shared" si="1"/>
        <v>#VALUE!</v>
      </c>
      <c r="J17" s="271"/>
    </row>
    <row r="18" spans="1:10" s="221" customFormat="1" ht="50.1" customHeight="1" x14ac:dyDescent="0.2">
      <c r="A18" s="270"/>
      <c r="B18" s="236">
        <v>14</v>
      </c>
      <c r="C18" s="204">
        <v>12970</v>
      </c>
      <c r="D18" s="211" t="s">
        <v>748</v>
      </c>
      <c r="E18" s="214" t="s">
        <v>401</v>
      </c>
      <c r="F18" s="207" t="s">
        <v>302</v>
      </c>
      <c r="G18" s="220">
        <v>400</v>
      </c>
      <c r="H18" s="223" t="s">
        <v>786</v>
      </c>
      <c r="I18" s="237" t="e">
        <f t="shared" si="1"/>
        <v>#VALUE!</v>
      </c>
      <c r="J18" s="271"/>
    </row>
    <row r="19" spans="1:10" ht="60" customHeight="1" x14ac:dyDescent="0.2">
      <c r="A19" s="267"/>
      <c r="B19" s="234">
        <v>15</v>
      </c>
      <c r="C19" s="202" t="s">
        <v>24</v>
      </c>
      <c r="D19" s="209" t="s">
        <v>424</v>
      </c>
      <c r="E19" s="210" t="s">
        <v>787</v>
      </c>
      <c r="F19" s="203" t="s">
        <v>301</v>
      </c>
      <c r="G19" s="220">
        <v>4000</v>
      </c>
      <c r="H19" s="223" t="s">
        <v>786</v>
      </c>
      <c r="I19" s="237" t="e">
        <f t="shared" si="1"/>
        <v>#VALUE!</v>
      </c>
      <c r="J19" s="269"/>
    </row>
    <row r="20" spans="1:10" ht="40.15" customHeight="1" x14ac:dyDescent="0.2">
      <c r="A20" s="267"/>
      <c r="B20" s="236">
        <v>16</v>
      </c>
      <c r="C20" s="202" t="s">
        <v>703</v>
      </c>
      <c r="D20" s="209" t="s">
        <v>309</v>
      </c>
      <c r="E20" s="212" t="s">
        <v>760</v>
      </c>
      <c r="F20" s="206" t="s">
        <v>302</v>
      </c>
      <c r="G20" s="220">
        <v>50</v>
      </c>
      <c r="H20" s="223" t="s">
        <v>786</v>
      </c>
      <c r="I20" s="237" t="e">
        <f t="shared" si="1"/>
        <v>#VALUE!</v>
      </c>
      <c r="J20" s="269"/>
    </row>
    <row r="21" spans="1:10" ht="50.1" customHeight="1" x14ac:dyDescent="0.2">
      <c r="A21" s="267"/>
      <c r="B21" s="234">
        <v>17</v>
      </c>
      <c r="C21" s="202" t="s">
        <v>673</v>
      </c>
      <c r="D21" s="209" t="s">
        <v>422</v>
      </c>
      <c r="E21" s="212" t="s">
        <v>761</v>
      </c>
      <c r="F21" s="206" t="s">
        <v>301</v>
      </c>
      <c r="G21" s="220">
        <v>200</v>
      </c>
      <c r="H21" s="223" t="s">
        <v>786</v>
      </c>
      <c r="I21" s="237" t="e">
        <f t="shared" si="1"/>
        <v>#VALUE!</v>
      </c>
      <c r="J21" s="269"/>
    </row>
    <row r="22" spans="1:10" ht="40.15" customHeight="1" x14ac:dyDescent="0.2">
      <c r="A22" s="267"/>
      <c r="B22" s="236">
        <v>18</v>
      </c>
      <c r="C22" s="202"/>
      <c r="D22" s="209" t="s">
        <v>310</v>
      </c>
      <c r="E22" s="212" t="s">
        <v>762</v>
      </c>
      <c r="F22" s="206" t="s">
        <v>303</v>
      </c>
      <c r="G22" s="220">
        <v>100</v>
      </c>
      <c r="H22" s="223" t="s">
        <v>786</v>
      </c>
      <c r="I22" s="237" t="e">
        <f t="shared" si="1"/>
        <v>#VALUE!</v>
      </c>
      <c r="J22" s="269"/>
    </row>
    <row r="23" spans="1:10" ht="50.1" customHeight="1" x14ac:dyDescent="0.2">
      <c r="A23" s="267"/>
      <c r="B23" s="234">
        <v>19</v>
      </c>
      <c r="C23" s="202" t="s">
        <v>673</v>
      </c>
      <c r="D23" s="209" t="s">
        <v>311</v>
      </c>
      <c r="E23" s="212" t="s">
        <v>763</v>
      </c>
      <c r="F23" s="206" t="s">
        <v>301</v>
      </c>
      <c r="G23" s="220">
        <v>1500</v>
      </c>
      <c r="H23" s="223" t="s">
        <v>786</v>
      </c>
      <c r="I23" s="237" t="e">
        <f t="shared" si="1"/>
        <v>#VALUE!</v>
      </c>
      <c r="J23" s="269"/>
    </row>
    <row r="24" spans="1:10" ht="40.15" customHeight="1" x14ac:dyDescent="0.2">
      <c r="A24" s="267"/>
      <c r="B24" s="236">
        <v>20</v>
      </c>
      <c r="C24" s="202" t="s">
        <v>672</v>
      </c>
      <c r="D24" s="209" t="s">
        <v>483</v>
      </c>
      <c r="E24" s="212" t="s">
        <v>764</v>
      </c>
      <c r="F24" s="206" t="s">
        <v>301</v>
      </c>
      <c r="G24" s="220">
        <v>3000</v>
      </c>
      <c r="H24" s="223" t="s">
        <v>786</v>
      </c>
      <c r="I24" s="237" t="e">
        <f t="shared" si="1"/>
        <v>#VALUE!</v>
      </c>
      <c r="J24" s="269"/>
    </row>
    <row r="25" spans="1:10" ht="40.15" customHeight="1" x14ac:dyDescent="0.2">
      <c r="A25" s="267"/>
      <c r="B25" s="234">
        <v>21</v>
      </c>
      <c r="C25" s="202" t="s">
        <v>670</v>
      </c>
      <c r="D25" s="209" t="s">
        <v>711</v>
      </c>
      <c r="E25" s="212" t="s">
        <v>774</v>
      </c>
      <c r="F25" s="206" t="s">
        <v>301</v>
      </c>
      <c r="G25" s="220">
        <v>3000</v>
      </c>
      <c r="H25" s="223" t="s">
        <v>786</v>
      </c>
      <c r="I25" s="237" t="e">
        <f t="shared" si="1"/>
        <v>#VALUE!</v>
      </c>
      <c r="J25" s="269"/>
    </row>
    <row r="26" spans="1:10" ht="40.15" customHeight="1" x14ac:dyDescent="0.2">
      <c r="A26" s="267"/>
      <c r="B26" s="236">
        <v>22</v>
      </c>
      <c r="C26" s="202" t="s">
        <v>671</v>
      </c>
      <c r="D26" s="209" t="s">
        <v>313</v>
      </c>
      <c r="E26" s="212" t="s">
        <v>765</v>
      </c>
      <c r="F26" s="206" t="s">
        <v>301</v>
      </c>
      <c r="G26" s="220">
        <v>2000</v>
      </c>
      <c r="H26" s="223" t="s">
        <v>786</v>
      </c>
      <c r="I26" s="237" t="e">
        <f t="shared" si="1"/>
        <v>#VALUE!</v>
      </c>
      <c r="J26" s="269"/>
    </row>
    <row r="27" spans="1:10" ht="40.15" customHeight="1" x14ac:dyDescent="0.2">
      <c r="A27" s="267"/>
      <c r="B27" s="234">
        <v>23</v>
      </c>
      <c r="C27" s="202" t="s">
        <v>697</v>
      </c>
      <c r="D27" s="209" t="s">
        <v>780</v>
      </c>
      <c r="E27" s="215" t="s">
        <v>777</v>
      </c>
      <c r="F27" s="203" t="s">
        <v>706</v>
      </c>
      <c r="G27" s="220">
        <v>400</v>
      </c>
      <c r="H27" s="223" t="s">
        <v>786</v>
      </c>
      <c r="I27" s="237" t="e">
        <f>H27*G27</f>
        <v>#VALUE!</v>
      </c>
      <c r="J27" s="269"/>
    </row>
    <row r="28" spans="1:10" ht="40.15" customHeight="1" x14ac:dyDescent="0.2">
      <c r="A28" s="267"/>
      <c r="B28" s="236">
        <v>24</v>
      </c>
      <c r="C28" s="202" t="s">
        <v>620</v>
      </c>
      <c r="D28" s="209" t="s">
        <v>718</v>
      </c>
      <c r="E28" s="210" t="s">
        <v>709</v>
      </c>
      <c r="F28" s="203" t="s">
        <v>705</v>
      </c>
      <c r="G28" s="220">
        <v>200</v>
      </c>
      <c r="H28" s="223" t="s">
        <v>786</v>
      </c>
      <c r="I28" s="237" t="e">
        <f t="shared" ref="I28:I59" si="2">G28*H28</f>
        <v>#VALUE!</v>
      </c>
      <c r="J28" s="269"/>
    </row>
    <row r="29" spans="1:10" ht="40.15" customHeight="1" x14ac:dyDescent="0.2">
      <c r="A29" s="267"/>
      <c r="B29" s="234">
        <v>25</v>
      </c>
      <c r="C29" s="202" t="s">
        <v>621</v>
      </c>
      <c r="D29" s="209" t="s">
        <v>775</v>
      </c>
      <c r="E29" s="210" t="s">
        <v>709</v>
      </c>
      <c r="F29" s="203" t="s">
        <v>705</v>
      </c>
      <c r="G29" s="220">
        <v>200</v>
      </c>
      <c r="H29" s="223" t="s">
        <v>786</v>
      </c>
      <c r="I29" s="237" t="e">
        <f t="shared" si="2"/>
        <v>#VALUE!</v>
      </c>
      <c r="J29" s="269"/>
    </row>
    <row r="30" spans="1:10" ht="40.15" customHeight="1" x14ac:dyDescent="0.2">
      <c r="A30" s="267"/>
      <c r="B30" s="236">
        <v>26</v>
      </c>
      <c r="C30" s="202" t="s">
        <v>622</v>
      </c>
      <c r="D30" s="209" t="s">
        <v>719</v>
      </c>
      <c r="E30" s="210" t="s">
        <v>709</v>
      </c>
      <c r="F30" s="203" t="s">
        <v>705</v>
      </c>
      <c r="G30" s="220">
        <v>200</v>
      </c>
      <c r="H30" s="223" t="s">
        <v>786</v>
      </c>
      <c r="I30" s="237" t="e">
        <f t="shared" si="2"/>
        <v>#VALUE!</v>
      </c>
      <c r="J30" s="269"/>
    </row>
    <row r="31" spans="1:10" ht="40.15" customHeight="1" x14ac:dyDescent="0.2">
      <c r="A31" s="267"/>
      <c r="B31" s="234">
        <v>27</v>
      </c>
      <c r="C31" s="202" t="s">
        <v>694</v>
      </c>
      <c r="D31" s="209" t="s">
        <v>720</v>
      </c>
      <c r="E31" s="210" t="s">
        <v>709</v>
      </c>
      <c r="F31" s="203" t="s">
        <v>705</v>
      </c>
      <c r="G31" s="220">
        <v>100</v>
      </c>
      <c r="H31" s="223" t="s">
        <v>786</v>
      </c>
      <c r="I31" s="237" t="e">
        <f t="shared" si="2"/>
        <v>#VALUE!</v>
      </c>
      <c r="J31" s="269"/>
    </row>
    <row r="32" spans="1:10" ht="40.15" customHeight="1" x14ac:dyDescent="0.2">
      <c r="A32" s="267"/>
      <c r="B32" s="236">
        <v>28</v>
      </c>
      <c r="C32" s="204"/>
      <c r="D32" s="211" t="s">
        <v>304</v>
      </c>
      <c r="E32" s="212" t="s">
        <v>453</v>
      </c>
      <c r="F32" s="205" t="s">
        <v>302</v>
      </c>
      <c r="G32" s="220">
        <v>100</v>
      </c>
      <c r="H32" s="223" t="s">
        <v>786</v>
      </c>
      <c r="I32" s="237" t="e">
        <f t="shared" si="2"/>
        <v>#VALUE!</v>
      </c>
      <c r="J32" s="269"/>
    </row>
    <row r="33" spans="1:10" ht="40.15" customHeight="1" x14ac:dyDescent="0.2">
      <c r="A33" s="267"/>
      <c r="B33" s="234">
        <v>29</v>
      </c>
      <c r="C33" s="204" t="s">
        <v>287</v>
      </c>
      <c r="D33" s="211" t="s">
        <v>724</v>
      </c>
      <c r="E33" s="212" t="s">
        <v>361</v>
      </c>
      <c r="F33" s="205" t="s">
        <v>302</v>
      </c>
      <c r="G33" s="220">
        <v>200</v>
      </c>
      <c r="H33" s="223" t="s">
        <v>786</v>
      </c>
      <c r="I33" s="237" t="e">
        <f t="shared" si="2"/>
        <v>#VALUE!</v>
      </c>
      <c r="J33" s="269"/>
    </row>
    <row r="34" spans="1:10" ht="40.15" customHeight="1" x14ac:dyDescent="0.2">
      <c r="A34" s="267"/>
      <c r="B34" s="236">
        <v>30</v>
      </c>
      <c r="C34" s="204"/>
      <c r="D34" s="211" t="s">
        <v>465</v>
      </c>
      <c r="E34" s="212" t="s">
        <v>466</v>
      </c>
      <c r="F34" s="205" t="s">
        <v>302</v>
      </c>
      <c r="G34" s="220">
        <v>100</v>
      </c>
      <c r="H34" s="223" t="s">
        <v>786</v>
      </c>
      <c r="I34" s="237" t="e">
        <f t="shared" si="2"/>
        <v>#VALUE!</v>
      </c>
      <c r="J34" s="269"/>
    </row>
    <row r="35" spans="1:10" ht="50.1" customHeight="1" x14ac:dyDescent="0.2">
      <c r="A35" s="267"/>
      <c r="B35" s="234">
        <v>31</v>
      </c>
      <c r="C35" s="204">
        <v>78372</v>
      </c>
      <c r="D35" s="211" t="s">
        <v>728</v>
      </c>
      <c r="E35" s="212" t="s">
        <v>727</v>
      </c>
      <c r="F35" s="205" t="s">
        <v>301</v>
      </c>
      <c r="G35" s="220">
        <v>20</v>
      </c>
      <c r="H35" s="223" t="s">
        <v>786</v>
      </c>
      <c r="I35" s="237" t="e">
        <f t="shared" si="2"/>
        <v>#VALUE!</v>
      </c>
      <c r="J35" s="269"/>
    </row>
    <row r="36" spans="1:10" ht="50.1" customHeight="1" x14ac:dyDescent="0.2">
      <c r="A36" s="267"/>
      <c r="B36" s="236">
        <v>32</v>
      </c>
      <c r="C36" s="202">
        <v>4621</v>
      </c>
      <c r="D36" s="211" t="s">
        <v>305</v>
      </c>
      <c r="E36" s="212" t="s">
        <v>729</v>
      </c>
      <c r="F36" s="206" t="s">
        <v>302</v>
      </c>
      <c r="G36" s="220">
        <v>10</v>
      </c>
      <c r="H36" s="223" t="s">
        <v>786</v>
      </c>
      <c r="I36" s="237" t="e">
        <f t="shared" si="2"/>
        <v>#VALUE!</v>
      </c>
      <c r="J36" s="269"/>
    </row>
    <row r="37" spans="1:10" s="221" customFormat="1" ht="50.1" customHeight="1" x14ac:dyDescent="0.2">
      <c r="A37" s="270"/>
      <c r="B37" s="234">
        <v>33</v>
      </c>
      <c r="C37" s="204">
        <v>12920</v>
      </c>
      <c r="D37" s="211" t="s">
        <v>731</v>
      </c>
      <c r="E37" s="212" t="s">
        <v>730</v>
      </c>
      <c r="F37" s="207" t="s">
        <v>301</v>
      </c>
      <c r="G37" s="220">
        <v>8000</v>
      </c>
      <c r="H37" s="223" t="s">
        <v>786</v>
      </c>
      <c r="I37" s="237" t="e">
        <f t="shared" si="2"/>
        <v>#VALUE!</v>
      </c>
      <c r="J37" s="271"/>
    </row>
    <row r="38" spans="1:10" s="221" customFormat="1" ht="71.25" customHeight="1" x14ac:dyDescent="0.2">
      <c r="A38" s="270"/>
      <c r="B38" s="236">
        <v>34</v>
      </c>
      <c r="C38" s="204">
        <v>56960</v>
      </c>
      <c r="D38" s="211" t="s">
        <v>733</v>
      </c>
      <c r="E38" s="212" t="s">
        <v>732</v>
      </c>
      <c r="F38" s="205" t="s">
        <v>301</v>
      </c>
      <c r="G38" s="220">
        <v>1200</v>
      </c>
      <c r="H38" s="223" t="s">
        <v>786</v>
      </c>
      <c r="I38" s="237" t="e">
        <f t="shared" si="2"/>
        <v>#VALUE!</v>
      </c>
      <c r="J38" s="271"/>
    </row>
    <row r="39" spans="1:10" s="221" customFormat="1" ht="50.1" customHeight="1" x14ac:dyDescent="0.2">
      <c r="A39" s="270"/>
      <c r="B39" s="234">
        <v>35</v>
      </c>
      <c r="C39" s="204" t="s">
        <v>648</v>
      </c>
      <c r="D39" s="211" t="s">
        <v>475</v>
      </c>
      <c r="E39" s="212" t="s">
        <v>734</v>
      </c>
      <c r="F39" s="205" t="s">
        <v>700</v>
      </c>
      <c r="G39" s="220">
        <v>50</v>
      </c>
      <c r="H39" s="223" t="s">
        <v>786</v>
      </c>
      <c r="I39" s="237" t="e">
        <f t="shared" si="2"/>
        <v>#VALUE!</v>
      </c>
      <c r="J39" s="271"/>
    </row>
    <row r="40" spans="1:10" s="221" customFormat="1" ht="40.15" customHeight="1" x14ac:dyDescent="0.2">
      <c r="A40" s="270"/>
      <c r="B40" s="236">
        <v>36</v>
      </c>
      <c r="C40" s="204">
        <v>12931</v>
      </c>
      <c r="D40" s="213" t="s">
        <v>737</v>
      </c>
      <c r="E40" s="212" t="s">
        <v>738</v>
      </c>
      <c r="F40" s="207" t="s">
        <v>704</v>
      </c>
      <c r="G40" s="220">
        <v>3000</v>
      </c>
      <c r="H40" s="223" t="s">
        <v>786</v>
      </c>
      <c r="I40" s="237" t="e">
        <f t="shared" si="2"/>
        <v>#VALUE!</v>
      </c>
      <c r="J40" s="271"/>
    </row>
    <row r="41" spans="1:10" s="221" customFormat="1" ht="40.15" customHeight="1" x14ac:dyDescent="0.2">
      <c r="A41" s="270"/>
      <c r="B41" s="234">
        <v>37</v>
      </c>
      <c r="C41" s="204">
        <v>12932</v>
      </c>
      <c r="D41" s="213" t="s">
        <v>739</v>
      </c>
      <c r="E41" s="212" t="s">
        <v>738</v>
      </c>
      <c r="F41" s="207" t="s">
        <v>704</v>
      </c>
      <c r="G41" s="220">
        <v>3000</v>
      </c>
      <c r="H41" s="223" t="s">
        <v>786</v>
      </c>
      <c r="I41" s="237" t="e">
        <f t="shared" si="2"/>
        <v>#VALUE!</v>
      </c>
      <c r="J41" s="271"/>
    </row>
    <row r="42" spans="1:10" s="221" customFormat="1" ht="50.1" customHeight="1" x14ac:dyDescent="0.2">
      <c r="A42" s="270"/>
      <c r="B42" s="236">
        <v>38</v>
      </c>
      <c r="C42" s="204" t="s">
        <v>650</v>
      </c>
      <c r="D42" s="213" t="s">
        <v>477</v>
      </c>
      <c r="E42" s="212" t="s">
        <v>740</v>
      </c>
      <c r="F42" s="207" t="s">
        <v>704</v>
      </c>
      <c r="G42" s="220">
        <v>200</v>
      </c>
      <c r="H42" s="223" t="s">
        <v>786</v>
      </c>
      <c r="I42" s="237" t="e">
        <f t="shared" si="2"/>
        <v>#VALUE!</v>
      </c>
      <c r="J42" s="271"/>
    </row>
    <row r="43" spans="1:10" s="221" customFormat="1" ht="60" customHeight="1" x14ac:dyDescent="0.2">
      <c r="A43" s="270"/>
      <c r="B43" s="234">
        <v>39</v>
      </c>
      <c r="C43" s="208" t="s">
        <v>698</v>
      </c>
      <c r="D43" s="213" t="s">
        <v>479</v>
      </c>
      <c r="E43" s="212" t="s">
        <v>742</v>
      </c>
      <c r="F43" s="207" t="s">
        <v>704</v>
      </c>
      <c r="G43" s="220">
        <v>200</v>
      </c>
      <c r="H43" s="223" t="s">
        <v>786</v>
      </c>
      <c r="I43" s="237" t="e">
        <f t="shared" si="2"/>
        <v>#VALUE!</v>
      </c>
      <c r="J43" s="271"/>
    </row>
    <row r="44" spans="1:10" s="221" customFormat="1" ht="56.25" customHeight="1" x14ac:dyDescent="0.2">
      <c r="A44" s="270"/>
      <c r="B44" s="236">
        <v>40</v>
      </c>
      <c r="C44" s="204" t="s">
        <v>185</v>
      </c>
      <c r="D44" s="211" t="s">
        <v>749</v>
      </c>
      <c r="E44" s="214" t="s">
        <v>750</v>
      </c>
      <c r="F44" s="207" t="s">
        <v>302</v>
      </c>
      <c r="G44" s="220">
        <v>20</v>
      </c>
      <c r="H44" s="223" t="s">
        <v>786</v>
      </c>
      <c r="I44" s="237" t="e">
        <f t="shared" si="2"/>
        <v>#VALUE!</v>
      </c>
      <c r="J44" s="271"/>
    </row>
    <row r="45" spans="1:10" s="221" customFormat="1" ht="60" customHeight="1" x14ac:dyDescent="0.2">
      <c r="A45" s="270"/>
      <c r="B45" s="234">
        <v>41</v>
      </c>
      <c r="C45" s="204" t="s">
        <v>184</v>
      </c>
      <c r="D45" s="211" t="s">
        <v>752</v>
      </c>
      <c r="E45" s="214" t="s">
        <v>751</v>
      </c>
      <c r="F45" s="207" t="s">
        <v>302</v>
      </c>
      <c r="G45" s="220">
        <v>10</v>
      </c>
      <c r="H45" s="223" t="s">
        <v>786</v>
      </c>
      <c r="I45" s="237" t="e">
        <f t="shared" si="2"/>
        <v>#VALUE!</v>
      </c>
      <c r="J45" s="271"/>
    </row>
    <row r="46" spans="1:10" s="221" customFormat="1" ht="56.25" customHeight="1" x14ac:dyDescent="0.2">
      <c r="A46" s="270"/>
      <c r="B46" s="236">
        <v>42</v>
      </c>
      <c r="C46" s="204">
        <v>89910</v>
      </c>
      <c r="D46" s="211" t="s">
        <v>754</v>
      </c>
      <c r="E46" s="214" t="s">
        <v>753</v>
      </c>
      <c r="F46" s="207" t="s">
        <v>302</v>
      </c>
      <c r="G46" s="220">
        <v>20</v>
      </c>
      <c r="H46" s="223" t="s">
        <v>786</v>
      </c>
      <c r="I46" s="237" t="e">
        <f t="shared" si="2"/>
        <v>#VALUE!</v>
      </c>
      <c r="J46" s="271"/>
    </row>
    <row r="47" spans="1:10" s="221" customFormat="1" ht="40.15" customHeight="1" x14ac:dyDescent="0.2">
      <c r="A47" s="270"/>
      <c r="B47" s="234">
        <v>43</v>
      </c>
      <c r="C47" s="204" t="s">
        <v>701</v>
      </c>
      <c r="D47" s="211" t="s">
        <v>654</v>
      </c>
      <c r="E47" s="214" t="s">
        <v>499</v>
      </c>
      <c r="F47" s="207" t="s">
        <v>700</v>
      </c>
      <c r="G47" s="220">
        <v>4</v>
      </c>
      <c r="H47" s="223" t="s">
        <v>786</v>
      </c>
      <c r="I47" s="237" t="e">
        <f t="shared" si="2"/>
        <v>#VALUE!</v>
      </c>
      <c r="J47" s="271"/>
    </row>
    <row r="48" spans="1:10" s="221" customFormat="1" ht="70.150000000000006" customHeight="1" x14ac:dyDescent="0.2">
      <c r="A48" s="270"/>
      <c r="B48" s="236">
        <v>44</v>
      </c>
      <c r="C48" s="204" t="s">
        <v>702</v>
      </c>
      <c r="D48" s="211" t="s">
        <v>657</v>
      </c>
      <c r="E48" s="214" t="s">
        <v>755</v>
      </c>
      <c r="F48" s="207" t="s">
        <v>302</v>
      </c>
      <c r="G48" s="220">
        <v>10</v>
      </c>
      <c r="H48" s="223" t="s">
        <v>786</v>
      </c>
      <c r="I48" s="237" t="e">
        <f t="shared" si="2"/>
        <v>#VALUE!</v>
      </c>
      <c r="J48" s="271"/>
    </row>
    <row r="49" spans="1:11" s="221" customFormat="1" ht="50.1" customHeight="1" x14ac:dyDescent="0.2">
      <c r="A49" s="270"/>
      <c r="B49" s="234">
        <v>45</v>
      </c>
      <c r="C49" s="204" t="s">
        <v>655</v>
      </c>
      <c r="D49" s="211" t="s">
        <v>500</v>
      </c>
      <c r="E49" s="214" t="s">
        <v>756</v>
      </c>
      <c r="F49" s="207" t="s">
        <v>302</v>
      </c>
      <c r="G49" s="220">
        <v>20</v>
      </c>
      <c r="H49" s="223" t="s">
        <v>786</v>
      </c>
      <c r="I49" s="237" t="e">
        <f t="shared" si="2"/>
        <v>#VALUE!</v>
      </c>
      <c r="J49" s="271"/>
    </row>
    <row r="50" spans="1:11" ht="50.1" customHeight="1" x14ac:dyDescent="0.2">
      <c r="A50" s="267"/>
      <c r="B50" s="236">
        <v>46</v>
      </c>
      <c r="C50" s="202" t="s">
        <v>416</v>
      </c>
      <c r="D50" s="211" t="s">
        <v>308</v>
      </c>
      <c r="E50" s="212" t="s">
        <v>757</v>
      </c>
      <c r="F50" s="203" t="s">
        <v>704</v>
      </c>
      <c r="G50" s="220">
        <v>200</v>
      </c>
      <c r="H50" s="223" t="s">
        <v>786</v>
      </c>
      <c r="I50" s="237" t="e">
        <f t="shared" si="2"/>
        <v>#VALUE!</v>
      </c>
      <c r="J50" s="269"/>
    </row>
    <row r="51" spans="1:11" ht="60" customHeight="1" x14ac:dyDescent="0.2">
      <c r="A51" s="267"/>
      <c r="B51" s="234">
        <v>47</v>
      </c>
      <c r="C51" s="202" t="s">
        <v>494</v>
      </c>
      <c r="D51" s="211" t="s">
        <v>496</v>
      </c>
      <c r="E51" s="210" t="s">
        <v>758</v>
      </c>
      <c r="F51" s="203" t="s">
        <v>704</v>
      </c>
      <c r="G51" s="220">
        <v>200</v>
      </c>
      <c r="H51" s="223" t="s">
        <v>786</v>
      </c>
      <c r="I51" s="237" t="e">
        <f t="shared" si="2"/>
        <v>#VALUE!</v>
      </c>
      <c r="J51" s="269"/>
    </row>
    <row r="52" spans="1:11" ht="60" customHeight="1" x14ac:dyDescent="0.2">
      <c r="A52" s="267"/>
      <c r="B52" s="236">
        <v>48</v>
      </c>
      <c r="C52" s="202" t="s">
        <v>417</v>
      </c>
      <c r="D52" s="209" t="s">
        <v>495</v>
      </c>
      <c r="E52" s="210" t="s">
        <v>759</v>
      </c>
      <c r="F52" s="203" t="s">
        <v>704</v>
      </c>
      <c r="G52" s="220">
        <v>200</v>
      </c>
      <c r="H52" s="223" t="s">
        <v>786</v>
      </c>
      <c r="I52" s="237" t="e">
        <f t="shared" si="2"/>
        <v>#VALUE!</v>
      </c>
      <c r="J52" s="269"/>
    </row>
    <row r="53" spans="1:11" ht="50.1" customHeight="1" x14ac:dyDescent="0.2">
      <c r="A53" s="267"/>
      <c r="B53" s="234">
        <v>49</v>
      </c>
      <c r="C53" s="202" t="s">
        <v>435</v>
      </c>
      <c r="D53" s="209" t="s">
        <v>436</v>
      </c>
      <c r="E53" s="212" t="s">
        <v>770</v>
      </c>
      <c r="F53" s="203" t="s">
        <v>302</v>
      </c>
      <c r="G53" s="220">
        <v>600</v>
      </c>
      <c r="H53" s="223" t="s">
        <v>786</v>
      </c>
      <c r="I53" s="237" t="e">
        <f t="shared" si="2"/>
        <v>#VALUE!</v>
      </c>
      <c r="J53" s="269"/>
    </row>
    <row r="54" spans="1:11" ht="69" customHeight="1" x14ac:dyDescent="0.2">
      <c r="A54" s="267"/>
      <c r="B54" s="236">
        <v>50</v>
      </c>
      <c r="C54" s="202" t="s">
        <v>442</v>
      </c>
      <c r="D54" s="209" t="s">
        <v>437</v>
      </c>
      <c r="E54" s="212" t="s">
        <v>773</v>
      </c>
      <c r="F54" s="203" t="s">
        <v>302</v>
      </c>
      <c r="G54" s="220">
        <v>200</v>
      </c>
      <c r="H54" s="223" t="s">
        <v>786</v>
      </c>
      <c r="I54" s="237" t="e">
        <f t="shared" si="2"/>
        <v>#VALUE!</v>
      </c>
      <c r="J54" s="269"/>
    </row>
    <row r="55" spans="1:11" ht="50.1" customHeight="1" x14ac:dyDescent="0.2">
      <c r="A55" s="267"/>
      <c r="B55" s="234">
        <v>51</v>
      </c>
      <c r="C55" s="202" t="s">
        <v>695</v>
      </c>
      <c r="D55" s="209" t="s">
        <v>438</v>
      </c>
      <c r="E55" s="212" t="s">
        <v>766</v>
      </c>
      <c r="F55" s="203" t="s">
        <v>302</v>
      </c>
      <c r="G55" s="220">
        <v>80</v>
      </c>
      <c r="H55" s="223" t="s">
        <v>786</v>
      </c>
      <c r="I55" s="237" t="e">
        <f t="shared" si="2"/>
        <v>#VALUE!</v>
      </c>
      <c r="J55" s="269"/>
    </row>
    <row r="56" spans="1:11" ht="50.1" customHeight="1" x14ac:dyDescent="0.2">
      <c r="A56" s="267"/>
      <c r="B56" s="236">
        <v>52</v>
      </c>
      <c r="C56" s="202" t="s">
        <v>695</v>
      </c>
      <c r="D56" s="209" t="s">
        <v>440</v>
      </c>
      <c r="E56" s="212" t="s">
        <v>767</v>
      </c>
      <c r="F56" s="203" t="s">
        <v>302</v>
      </c>
      <c r="G56" s="220">
        <v>80</v>
      </c>
      <c r="H56" s="223" t="s">
        <v>786</v>
      </c>
      <c r="I56" s="237" t="e">
        <f t="shared" si="2"/>
        <v>#VALUE!</v>
      </c>
      <c r="J56" s="269"/>
    </row>
    <row r="57" spans="1:11" ht="50.1" customHeight="1" x14ac:dyDescent="0.2">
      <c r="A57" s="267"/>
      <c r="B57" s="234">
        <v>53</v>
      </c>
      <c r="C57" s="202" t="s">
        <v>695</v>
      </c>
      <c r="D57" s="209" t="s">
        <v>441</v>
      </c>
      <c r="E57" s="212" t="s">
        <v>766</v>
      </c>
      <c r="F57" s="203" t="s">
        <v>302</v>
      </c>
      <c r="G57" s="220">
        <v>100</v>
      </c>
      <c r="H57" s="223" t="s">
        <v>786</v>
      </c>
      <c r="I57" s="237" t="e">
        <f t="shared" si="2"/>
        <v>#VALUE!</v>
      </c>
      <c r="J57" s="269"/>
    </row>
    <row r="58" spans="1:11" ht="40.15" customHeight="1" x14ac:dyDescent="0.2">
      <c r="A58" s="267"/>
      <c r="B58" s="236">
        <v>54</v>
      </c>
      <c r="C58" s="202" t="s">
        <v>696</v>
      </c>
      <c r="D58" s="209" t="s">
        <v>707</v>
      </c>
      <c r="E58" s="212" t="s">
        <v>768</v>
      </c>
      <c r="F58" s="203" t="s">
        <v>301</v>
      </c>
      <c r="G58" s="220">
        <v>6000</v>
      </c>
      <c r="H58" s="223" t="s">
        <v>786</v>
      </c>
      <c r="I58" s="237" t="e">
        <f t="shared" si="2"/>
        <v>#VALUE!</v>
      </c>
      <c r="J58" s="269"/>
    </row>
    <row r="59" spans="1:11" ht="40.15" customHeight="1" x14ac:dyDescent="0.2">
      <c r="A59" s="267"/>
      <c r="B59" s="234">
        <v>55</v>
      </c>
      <c r="C59" s="202" t="s">
        <v>697</v>
      </c>
      <c r="D59" s="209" t="s">
        <v>708</v>
      </c>
      <c r="E59" s="215" t="s">
        <v>769</v>
      </c>
      <c r="F59" s="203" t="s">
        <v>301</v>
      </c>
      <c r="G59" s="220">
        <v>10000</v>
      </c>
      <c r="H59" s="223" t="s">
        <v>786</v>
      </c>
      <c r="I59" s="237" t="e">
        <f t="shared" si="2"/>
        <v>#VALUE!</v>
      </c>
      <c r="J59" s="269"/>
    </row>
    <row r="60" spans="1:11" ht="40.15" customHeight="1" x14ac:dyDescent="0.2">
      <c r="A60" s="267"/>
      <c r="B60" s="236">
        <v>56</v>
      </c>
      <c r="C60" s="202" t="s">
        <v>697</v>
      </c>
      <c r="D60" s="209" t="s">
        <v>780</v>
      </c>
      <c r="E60" s="215" t="s">
        <v>777</v>
      </c>
      <c r="F60" s="203" t="s">
        <v>706</v>
      </c>
      <c r="G60" s="220">
        <v>250</v>
      </c>
      <c r="H60" s="223" t="s">
        <v>786</v>
      </c>
      <c r="I60" s="237" t="e">
        <f>H60*G60</f>
        <v>#VALUE!</v>
      </c>
      <c r="J60" s="269"/>
    </row>
    <row r="61" spans="1:11" ht="40.15" customHeight="1" thickBot="1" x14ac:dyDescent="0.25">
      <c r="A61" s="267"/>
      <c r="B61" s="245">
        <v>57</v>
      </c>
      <c r="C61" s="238" t="s">
        <v>697</v>
      </c>
      <c r="D61" s="239" t="s">
        <v>781</v>
      </c>
      <c r="E61" s="240" t="s">
        <v>777</v>
      </c>
      <c r="F61" s="241" t="s">
        <v>706</v>
      </c>
      <c r="G61" s="242">
        <v>250</v>
      </c>
      <c r="H61" s="243" t="s">
        <v>786</v>
      </c>
      <c r="I61" s="244" t="e">
        <f>H61*G61</f>
        <v>#VALUE!</v>
      </c>
      <c r="J61" s="269"/>
    </row>
    <row r="62" spans="1:11" ht="40.15" customHeight="1" thickBot="1" x14ac:dyDescent="0.25">
      <c r="A62" s="267"/>
      <c r="B62" s="246"/>
      <c r="C62" s="247"/>
      <c r="D62" s="248"/>
      <c r="E62" s="249"/>
      <c r="F62" s="250"/>
      <c r="G62" s="251"/>
      <c r="H62" s="252"/>
      <c r="I62" s="252"/>
      <c r="J62" s="269"/>
      <c r="K62" s="253"/>
    </row>
    <row r="63" spans="1:11" s="222" customFormat="1" ht="39.75" customHeight="1" thickBot="1" x14ac:dyDescent="0.25">
      <c r="A63" s="272"/>
      <c r="B63" s="255"/>
      <c r="C63" s="256"/>
      <c r="D63" s="257" t="s">
        <v>782</v>
      </c>
      <c r="E63" s="257"/>
      <c r="F63" s="256"/>
      <c r="G63" s="257"/>
      <c r="H63" s="284" t="e">
        <f>SUM(I5:I61)</f>
        <v>#VALUE!</v>
      </c>
      <c r="I63" s="285"/>
      <c r="J63" s="273"/>
      <c r="K63" s="254"/>
    </row>
    <row r="64" spans="1:11" ht="25.5" customHeight="1" x14ac:dyDescent="0.2">
      <c r="A64" s="267"/>
      <c r="B64" s="253"/>
      <c r="C64" s="268"/>
      <c r="D64" s="253"/>
      <c r="E64" s="253"/>
      <c r="F64" s="268"/>
      <c r="G64" s="260"/>
      <c r="H64" s="253"/>
      <c r="I64" s="261"/>
      <c r="J64" s="269"/>
    </row>
    <row r="65" spans="1:10" ht="25.5" customHeight="1" x14ac:dyDescent="0.3">
      <c r="A65" s="267"/>
      <c r="B65" s="253"/>
      <c r="C65" s="268"/>
      <c r="D65" s="253"/>
      <c r="E65" s="259" t="s">
        <v>789</v>
      </c>
      <c r="F65" s="280"/>
      <c r="G65" s="280"/>
      <c r="H65" s="280"/>
      <c r="I65" s="280"/>
      <c r="J65" s="269"/>
    </row>
    <row r="66" spans="1:10" ht="52.5" customHeight="1" x14ac:dyDescent="0.3">
      <c r="A66" s="267"/>
      <c r="B66" s="253"/>
      <c r="C66" s="268"/>
      <c r="D66" s="253"/>
      <c r="E66" s="259" t="s">
        <v>790</v>
      </c>
      <c r="F66" s="281"/>
      <c r="G66" s="281"/>
      <c r="H66" s="281"/>
      <c r="I66" s="281"/>
      <c r="J66" s="269"/>
    </row>
    <row r="67" spans="1:10" ht="52.5" customHeight="1" x14ac:dyDescent="0.3">
      <c r="A67" s="267"/>
      <c r="B67" s="253"/>
      <c r="C67" s="268"/>
      <c r="D67" s="253"/>
      <c r="E67" s="259" t="s">
        <v>791</v>
      </c>
      <c r="F67" s="281"/>
      <c r="G67" s="281"/>
      <c r="H67" s="281"/>
      <c r="I67" s="281"/>
      <c r="J67" s="269"/>
    </row>
    <row r="68" spans="1:10" ht="15" customHeight="1" x14ac:dyDescent="0.2">
      <c r="A68" s="274"/>
      <c r="B68" s="258"/>
      <c r="C68" s="264"/>
      <c r="D68" s="258"/>
      <c r="E68" s="258"/>
      <c r="F68" s="264"/>
      <c r="G68" s="262"/>
      <c r="H68" s="258"/>
      <c r="I68" s="263"/>
      <c r="J68" s="275"/>
    </row>
  </sheetData>
  <mergeCells count="6">
    <mergeCell ref="F65:I65"/>
    <mergeCell ref="F66:I66"/>
    <mergeCell ref="F67:I67"/>
    <mergeCell ref="B1:I1"/>
    <mergeCell ref="B3:I3"/>
    <mergeCell ref="H63:I63"/>
  </mergeCells>
  <printOptions horizontalCentered="1"/>
  <pageMargins left="0.31496062992125984" right="0.31496062992125984" top="0.39370078740157483" bottom="0.27559055118110237" header="0.31496062992125984" footer="0.15748031496062992"/>
  <pageSetup paperSize="9" scale="62" fitToHeight="0" orientation="landscape" r:id="rId1"/>
  <headerFooter>
    <oddFooter>&amp;C&amp;P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0"/>
  <sheetViews>
    <sheetView view="pageBreakPreview" zoomScale="40" zoomScaleNormal="50" zoomScaleSheetLayoutView="40" workbookViewId="0">
      <selection activeCell="J2" sqref="J1:J65536"/>
    </sheetView>
  </sheetViews>
  <sheetFormatPr defaultColWidth="23.42578125" defaultRowHeight="114.75" customHeight="1" x14ac:dyDescent="0.2"/>
  <cols>
    <col min="1" max="1" width="16" style="130" customWidth="1"/>
    <col min="2" max="2" width="23.140625" style="39" customWidth="1"/>
    <col min="3" max="3" width="49.28515625" style="29" customWidth="1"/>
    <col min="4" max="4" width="137" style="29" customWidth="1"/>
    <col min="5" max="5" width="23.42578125" style="39" customWidth="1"/>
    <col min="6" max="6" width="29.42578125" style="29" hidden="1" customWidth="1"/>
    <col min="7" max="8" width="23.42578125" style="29" hidden="1" customWidth="1"/>
    <col min="9" max="9" width="29.42578125" style="53" customWidth="1"/>
    <col min="10" max="10" width="29.42578125" style="201" customWidth="1"/>
    <col min="11" max="11" width="23.42578125" style="29" customWidth="1"/>
    <col min="12" max="12" width="82" style="29" customWidth="1"/>
    <col min="13" max="13" width="39.5703125" style="29" hidden="1" customWidth="1"/>
    <col min="14" max="16384" width="23.42578125" style="29"/>
  </cols>
  <sheetData>
    <row r="1" spans="1:13" ht="46.5" customHeight="1" thickBot="1" x14ac:dyDescent="0.25">
      <c r="A1" s="45" t="s">
        <v>414</v>
      </c>
      <c r="B1" s="52"/>
      <c r="C1" s="41"/>
      <c r="D1" s="41"/>
      <c r="E1" s="286"/>
      <c r="F1" s="286"/>
      <c r="G1" s="286"/>
      <c r="H1" s="286"/>
      <c r="I1" s="287"/>
      <c r="J1" s="287"/>
      <c r="K1" s="288"/>
    </row>
    <row r="2" spans="1:13" ht="92.25" customHeight="1" x14ac:dyDescent="0.2">
      <c r="A2" s="60" t="s">
        <v>294</v>
      </c>
      <c r="B2" s="61" t="s">
        <v>295</v>
      </c>
      <c r="C2" s="62" t="s">
        <v>296</v>
      </c>
      <c r="D2" s="62" t="s">
        <v>297</v>
      </c>
      <c r="E2" s="61" t="s">
        <v>415</v>
      </c>
      <c r="F2" s="61" t="s">
        <v>298</v>
      </c>
      <c r="G2" s="61" t="s">
        <v>299</v>
      </c>
      <c r="H2" s="61" t="s">
        <v>300</v>
      </c>
      <c r="I2" s="63" t="s">
        <v>691</v>
      </c>
      <c r="J2" s="197" t="s">
        <v>693</v>
      </c>
      <c r="K2" s="181" t="s">
        <v>692</v>
      </c>
      <c r="L2" s="183" t="s">
        <v>683</v>
      </c>
    </row>
    <row r="3" spans="1:13" ht="135.75" customHeight="1" x14ac:dyDescent="0.2">
      <c r="A3" s="58">
        <v>2112</v>
      </c>
      <c r="B3" s="115" t="s">
        <v>23</v>
      </c>
      <c r="C3" s="31" t="s">
        <v>329</v>
      </c>
      <c r="D3" s="43" t="s">
        <v>366</v>
      </c>
      <c r="E3" s="46" t="s">
        <v>15</v>
      </c>
      <c r="F3" s="31"/>
      <c r="G3" s="31"/>
      <c r="H3" s="31"/>
      <c r="I3" s="67">
        <v>3.23</v>
      </c>
      <c r="J3" s="198">
        <v>1.2</v>
      </c>
      <c r="K3" s="182">
        <f>I3*J3</f>
        <v>3.8759999999999999</v>
      </c>
      <c r="L3" s="34" t="s">
        <v>546</v>
      </c>
    </row>
    <row r="4" spans="1:13" ht="138.75" customHeight="1" x14ac:dyDescent="0.2">
      <c r="A4" s="58">
        <v>2113</v>
      </c>
      <c r="B4" s="115">
        <v>93811</v>
      </c>
      <c r="C4" s="31" t="s">
        <v>330</v>
      </c>
      <c r="D4" s="43" t="s">
        <v>367</v>
      </c>
      <c r="E4" s="46" t="s">
        <v>15</v>
      </c>
      <c r="F4" s="31"/>
      <c r="G4" s="31"/>
      <c r="H4" s="31"/>
      <c r="I4" s="67">
        <v>4.2300000000000004</v>
      </c>
      <c r="J4" s="198">
        <v>1.2</v>
      </c>
      <c r="K4" s="182">
        <f t="shared" ref="K4:K67" si="0">I4*J4</f>
        <v>5.0760000000000005</v>
      </c>
      <c r="L4" s="34" t="s">
        <v>547</v>
      </c>
    </row>
    <row r="5" spans="1:13" ht="137.25" customHeight="1" x14ac:dyDescent="0.2">
      <c r="A5" s="58">
        <v>2116</v>
      </c>
      <c r="B5" s="115">
        <v>12910</v>
      </c>
      <c r="C5" s="31" t="s">
        <v>451</v>
      </c>
      <c r="D5" s="43" t="s">
        <v>368</v>
      </c>
      <c r="E5" s="46" t="s">
        <v>97</v>
      </c>
      <c r="F5" s="31"/>
      <c r="G5" s="31"/>
      <c r="H5" s="31"/>
      <c r="I5" s="67">
        <v>454.1</v>
      </c>
      <c r="J5" s="198">
        <v>1.2</v>
      </c>
      <c r="K5" s="182">
        <f t="shared" si="0"/>
        <v>544.91999999999996</v>
      </c>
      <c r="L5" s="34" t="s">
        <v>556</v>
      </c>
      <c r="M5" s="29" t="s">
        <v>544</v>
      </c>
    </row>
    <row r="6" spans="1:13" ht="114.75" customHeight="1" x14ac:dyDescent="0.2">
      <c r="A6" s="58">
        <v>2145</v>
      </c>
      <c r="B6" s="116" t="s">
        <v>615</v>
      </c>
      <c r="C6" s="33" t="s">
        <v>335</v>
      </c>
      <c r="D6" s="40" t="s">
        <v>616</v>
      </c>
      <c r="E6" s="47" t="s">
        <v>86</v>
      </c>
      <c r="F6" s="38"/>
      <c r="G6" s="34"/>
      <c r="H6" s="34"/>
      <c r="I6" s="69">
        <v>1132.25</v>
      </c>
      <c r="J6" s="198">
        <v>1.2</v>
      </c>
      <c r="K6" s="182">
        <f t="shared" si="0"/>
        <v>1358.7</v>
      </c>
      <c r="L6" s="34" t="s">
        <v>614</v>
      </c>
      <c r="M6" s="29" t="s">
        <v>543</v>
      </c>
    </row>
    <row r="7" spans="1:13" ht="114.75" customHeight="1" x14ac:dyDescent="0.2">
      <c r="A7" s="58">
        <v>2146</v>
      </c>
      <c r="B7" s="116" t="s">
        <v>611</v>
      </c>
      <c r="C7" s="187" t="s">
        <v>610</v>
      </c>
      <c r="D7" s="40" t="s">
        <v>612</v>
      </c>
      <c r="E7" s="47" t="s">
        <v>89</v>
      </c>
      <c r="F7" s="166"/>
      <c r="G7" s="167"/>
      <c r="H7" s="167"/>
      <c r="I7" s="69">
        <v>8</v>
      </c>
      <c r="J7" s="198">
        <v>1.2</v>
      </c>
      <c r="K7" s="182">
        <f t="shared" si="0"/>
        <v>9.6</v>
      </c>
      <c r="L7" s="34" t="s">
        <v>613</v>
      </c>
      <c r="M7" s="29" t="s">
        <v>545</v>
      </c>
    </row>
    <row r="8" spans="1:13" ht="155.25" customHeight="1" x14ac:dyDescent="0.2">
      <c r="A8" s="58">
        <v>2161</v>
      </c>
      <c r="B8" s="115" t="s">
        <v>620</v>
      </c>
      <c r="C8" s="31" t="s">
        <v>552</v>
      </c>
      <c r="D8" s="43" t="s">
        <v>315</v>
      </c>
      <c r="E8" s="46" t="s">
        <v>14</v>
      </c>
      <c r="F8" s="137"/>
      <c r="G8" s="137"/>
      <c r="H8" s="137"/>
      <c r="I8" s="67">
        <v>170</v>
      </c>
      <c r="J8" s="198">
        <v>1</v>
      </c>
      <c r="K8" s="182">
        <f t="shared" si="0"/>
        <v>170</v>
      </c>
      <c r="L8" s="34" t="s">
        <v>623</v>
      </c>
    </row>
    <row r="9" spans="1:13" ht="155.25" customHeight="1" x14ac:dyDescent="0.2">
      <c r="A9" s="58">
        <v>2161</v>
      </c>
      <c r="B9" s="115" t="s">
        <v>621</v>
      </c>
      <c r="C9" s="31" t="s">
        <v>553</v>
      </c>
      <c r="D9" s="43" t="s">
        <v>315</v>
      </c>
      <c r="E9" s="46" t="s">
        <v>14</v>
      </c>
      <c r="F9" s="137"/>
      <c r="G9" s="137"/>
      <c r="H9" s="137"/>
      <c r="I9" s="67">
        <v>740</v>
      </c>
      <c r="J9" s="198">
        <v>1</v>
      </c>
      <c r="K9" s="182">
        <f t="shared" si="0"/>
        <v>740</v>
      </c>
      <c r="L9" s="34" t="s">
        <v>624</v>
      </c>
      <c r="M9" s="29" t="s">
        <v>554</v>
      </c>
    </row>
    <row r="10" spans="1:13" ht="155.25" customHeight="1" x14ac:dyDescent="0.2">
      <c r="A10" s="58">
        <v>2161</v>
      </c>
      <c r="B10" s="115" t="s">
        <v>622</v>
      </c>
      <c r="C10" s="31" t="s">
        <v>609</v>
      </c>
      <c r="D10" s="43" t="s">
        <v>315</v>
      </c>
      <c r="E10" s="46" t="s">
        <v>14</v>
      </c>
      <c r="F10" s="137"/>
      <c r="G10" s="137"/>
      <c r="H10" s="137"/>
      <c r="I10" s="67">
        <v>320</v>
      </c>
      <c r="J10" s="198">
        <v>1</v>
      </c>
      <c r="K10" s="182">
        <f t="shared" si="0"/>
        <v>320</v>
      </c>
      <c r="L10" s="34" t="s">
        <v>608</v>
      </c>
      <c r="M10" s="29" t="s">
        <v>554</v>
      </c>
    </row>
    <row r="11" spans="1:13" ht="128.25" customHeight="1" x14ac:dyDescent="0.2">
      <c r="A11" s="58">
        <v>2511</v>
      </c>
      <c r="B11" s="115">
        <v>587201</v>
      </c>
      <c r="C11" s="31" t="s">
        <v>331</v>
      </c>
      <c r="D11" s="43" t="s">
        <v>316</v>
      </c>
      <c r="E11" s="46" t="s">
        <v>15</v>
      </c>
      <c r="F11" s="31"/>
      <c r="G11" s="31"/>
      <c r="H11" s="48"/>
      <c r="I11" s="67">
        <v>850.63</v>
      </c>
      <c r="J11" s="198">
        <v>1.2</v>
      </c>
      <c r="K11" s="182">
        <f t="shared" si="0"/>
        <v>1020.756</v>
      </c>
      <c r="L11" s="34" t="s">
        <v>555</v>
      </c>
    </row>
    <row r="12" spans="1:13" ht="128.25" customHeight="1" x14ac:dyDescent="0.2">
      <c r="A12" s="58">
        <v>2511</v>
      </c>
      <c r="B12" s="115">
        <v>587202</v>
      </c>
      <c r="C12" s="31" t="s">
        <v>332</v>
      </c>
      <c r="D12" s="43" t="s">
        <v>317</v>
      </c>
      <c r="E12" s="46" t="s">
        <v>15</v>
      </c>
      <c r="F12" s="31"/>
      <c r="G12" s="31"/>
      <c r="H12" s="31"/>
      <c r="I12" s="67">
        <v>399.48</v>
      </c>
      <c r="J12" s="198">
        <v>1.2</v>
      </c>
      <c r="K12" s="182">
        <f t="shared" si="0"/>
        <v>479.37599999999998</v>
      </c>
      <c r="L12" s="34" t="s">
        <v>558</v>
      </c>
    </row>
    <row r="13" spans="1:13" ht="128.25" customHeight="1" x14ac:dyDescent="0.2">
      <c r="A13" s="58">
        <v>2511</v>
      </c>
      <c r="B13" s="115">
        <v>587206</v>
      </c>
      <c r="C13" s="31" t="s">
        <v>333</v>
      </c>
      <c r="D13" s="43" t="s">
        <v>318</v>
      </c>
      <c r="E13" s="46" t="s">
        <v>15</v>
      </c>
      <c r="F13" s="31"/>
      <c r="G13" s="31"/>
      <c r="H13" s="31"/>
      <c r="I13" s="67">
        <v>456.68</v>
      </c>
      <c r="J13" s="198">
        <v>1.2</v>
      </c>
      <c r="K13" s="182">
        <f t="shared" si="0"/>
        <v>548.01599999999996</v>
      </c>
      <c r="L13" s="34" t="s">
        <v>559</v>
      </c>
    </row>
    <row r="14" spans="1:13" customFormat="1" ht="150.75" customHeight="1" x14ac:dyDescent="0.2">
      <c r="A14" s="127">
        <v>3112</v>
      </c>
      <c r="B14" s="116">
        <v>91419</v>
      </c>
      <c r="C14" s="51" t="s">
        <v>374</v>
      </c>
      <c r="D14" s="43" t="s">
        <v>457</v>
      </c>
      <c r="E14" s="46" t="s">
        <v>19</v>
      </c>
      <c r="F14" s="34"/>
      <c r="G14" s="34"/>
      <c r="H14" s="48"/>
      <c r="I14" s="185">
        <v>25.2</v>
      </c>
      <c r="J14" s="198">
        <v>1.2</v>
      </c>
      <c r="K14" s="182">
        <f t="shared" si="0"/>
        <v>30.24</v>
      </c>
      <c r="L14" s="34" t="s">
        <v>560</v>
      </c>
    </row>
    <row r="15" spans="1:13" customFormat="1" ht="158.25" customHeight="1" x14ac:dyDescent="0.2">
      <c r="A15" s="127">
        <v>3131</v>
      </c>
      <c r="B15" s="116" t="s">
        <v>617</v>
      </c>
      <c r="C15" s="51" t="s">
        <v>456</v>
      </c>
      <c r="D15" s="43" t="s">
        <v>618</v>
      </c>
      <c r="E15" s="46" t="s">
        <v>19</v>
      </c>
      <c r="F15" s="167"/>
      <c r="G15" s="167"/>
      <c r="H15" s="168"/>
      <c r="I15" s="185">
        <v>258</v>
      </c>
      <c r="J15" s="198">
        <v>1.2</v>
      </c>
      <c r="K15" s="182">
        <f t="shared" si="0"/>
        <v>309.59999999999997</v>
      </c>
      <c r="L15" s="34" t="s">
        <v>619</v>
      </c>
    </row>
    <row r="16" spans="1:13" customFormat="1" ht="158.25" hidden="1" customHeight="1" x14ac:dyDescent="0.2">
      <c r="A16" s="127">
        <v>3132</v>
      </c>
      <c r="B16" s="116" t="s">
        <v>562</v>
      </c>
      <c r="C16" s="51" t="s">
        <v>458</v>
      </c>
      <c r="D16" s="43" t="s">
        <v>462</v>
      </c>
      <c r="E16" s="46" t="s">
        <v>19</v>
      </c>
      <c r="F16" s="34"/>
      <c r="G16" s="34"/>
      <c r="H16" s="48"/>
      <c r="I16" s="185">
        <v>120</v>
      </c>
      <c r="J16" s="198">
        <v>1.2</v>
      </c>
      <c r="K16" s="182">
        <f t="shared" si="0"/>
        <v>144</v>
      </c>
      <c r="L16" s="34"/>
    </row>
    <row r="17" spans="1:12" customFormat="1" ht="183.75" customHeight="1" x14ac:dyDescent="0.2">
      <c r="A17" s="127">
        <v>3152</v>
      </c>
      <c r="B17" s="116" t="s">
        <v>561</v>
      </c>
      <c r="C17" s="51" t="s">
        <v>375</v>
      </c>
      <c r="D17" s="43" t="s">
        <v>370</v>
      </c>
      <c r="E17" s="46" t="s">
        <v>19</v>
      </c>
      <c r="F17" s="34"/>
      <c r="G17" s="34"/>
      <c r="H17" s="48"/>
      <c r="I17" s="185">
        <v>2157</v>
      </c>
      <c r="J17" s="198">
        <v>1.2</v>
      </c>
      <c r="K17" s="182">
        <f t="shared" si="0"/>
        <v>2588.4</v>
      </c>
      <c r="L17" s="34" t="s">
        <v>563</v>
      </c>
    </row>
    <row r="18" spans="1:12" customFormat="1" ht="117.75" customHeight="1" x14ac:dyDescent="0.2">
      <c r="A18" s="127">
        <v>3153</v>
      </c>
      <c r="B18" s="116">
        <v>914914</v>
      </c>
      <c r="C18" s="51" t="s">
        <v>459</v>
      </c>
      <c r="D18" s="43" t="s">
        <v>463</v>
      </c>
      <c r="E18" s="46" t="s">
        <v>19</v>
      </c>
      <c r="F18" s="34"/>
      <c r="G18" s="34"/>
      <c r="H18" s="48"/>
      <c r="I18" s="185">
        <v>1220</v>
      </c>
      <c r="J18" s="198">
        <v>1.2</v>
      </c>
      <c r="K18" s="182">
        <f t="shared" si="0"/>
        <v>1464</v>
      </c>
      <c r="L18" s="34" t="s">
        <v>604</v>
      </c>
    </row>
    <row r="19" spans="1:12" customFormat="1" ht="108.75" customHeight="1" x14ac:dyDescent="0.2">
      <c r="A19" s="127">
        <v>3154</v>
      </c>
      <c r="B19" s="116" t="s">
        <v>625</v>
      </c>
      <c r="C19" s="51" t="s">
        <v>460</v>
      </c>
      <c r="D19" s="43" t="s">
        <v>464</v>
      </c>
      <c r="E19" s="46" t="s">
        <v>19</v>
      </c>
      <c r="F19" s="34"/>
      <c r="G19" s="34"/>
      <c r="H19" s="48"/>
      <c r="I19" s="185">
        <v>600</v>
      </c>
      <c r="J19" s="198">
        <v>1.2</v>
      </c>
      <c r="K19" s="182">
        <f t="shared" si="0"/>
        <v>720</v>
      </c>
      <c r="L19" s="34" t="s">
        <v>605</v>
      </c>
    </row>
    <row r="20" spans="1:12" customFormat="1" ht="130.69999999999999" customHeight="1" x14ac:dyDescent="0.2">
      <c r="A20" s="127">
        <v>3161</v>
      </c>
      <c r="B20" s="116" t="s">
        <v>633</v>
      </c>
      <c r="C20" s="51" t="s">
        <v>627</v>
      </c>
      <c r="D20" s="43" t="s">
        <v>626</v>
      </c>
      <c r="E20" s="46" t="s">
        <v>19</v>
      </c>
      <c r="F20" s="167"/>
      <c r="G20" s="167"/>
      <c r="H20" s="168"/>
      <c r="I20" s="185">
        <v>352</v>
      </c>
      <c r="J20" s="198">
        <v>1.2</v>
      </c>
      <c r="K20" s="182">
        <f t="shared" si="0"/>
        <v>422.4</v>
      </c>
      <c r="L20" s="34" t="s">
        <v>632</v>
      </c>
    </row>
    <row r="21" spans="1:12" customFormat="1" ht="147" customHeight="1" x14ac:dyDescent="0.2">
      <c r="A21" s="127">
        <v>3172</v>
      </c>
      <c r="B21" s="116" t="s">
        <v>39</v>
      </c>
      <c r="C21" s="51" t="s">
        <v>628</v>
      </c>
      <c r="D21" s="43" t="s">
        <v>634</v>
      </c>
      <c r="E21" s="46" t="s">
        <v>19</v>
      </c>
      <c r="F21" s="167"/>
      <c r="G21" s="167"/>
      <c r="H21" s="168"/>
      <c r="I21" s="185">
        <v>2736</v>
      </c>
      <c r="J21" s="198">
        <v>1.2</v>
      </c>
      <c r="K21" s="182">
        <f t="shared" si="0"/>
        <v>3283.2</v>
      </c>
      <c r="L21" s="34" t="s">
        <v>568</v>
      </c>
    </row>
    <row r="22" spans="1:12" customFormat="1" ht="152.44999999999999" customHeight="1" x14ac:dyDescent="0.2">
      <c r="A22" s="127">
        <v>3177</v>
      </c>
      <c r="B22" s="116" t="s">
        <v>40</v>
      </c>
      <c r="C22" s="51" t="s">
        <v>629</v>
      </c>
      <c r="D22" s="43" t="s">
        <v>635</v>
      </c>
      <c r="E22" s="46" t="s">
        <v>19</v>
      </c>
      <c r="F22" s="34"/>
      <c r="G22" s="34"/>
      <c r="H22" s="34"/>
      <c r="I22" s="185">
        <v>2996</v>
      </c>
      <c r="J22" s="198">
        <v>1.2</v>
      </c>
      <c r="K22" s="182">
        <f t="shared" si="0"/>
        <v>3595.2</v>
      </c>
      <c r="L22" s="34" t="s">
        <v>569</v>
      </c>
    </row>
    <row r="23" spans="1:12" customFormat="1" ht="154.5" customHeight="1" x14ac:dyDescent="0.2">
      <c r="A23" s="127">
        <v>3172</v>
      </c>
      <c r="B23" s="116" t="s">
        <v>209</v>
      </c>
      <c r="C23" s="51" t="s">
        <v>630</v>
      </c>
      <c r="D23" s="43" t="s">
        <v>636</v>
      </c>
      <c r="E23" s="46" t="s">
        <v>19</v>
      </c>
      <c r="F23" s="34"/>
      <c r="G23" s="34"/>
      <c r="H23" s="48"/>
      <c r="I23" s="185">
        <v>3946</v>
      </c>
      <c r="J23" s="198">
        <v>1.2</v>
      </c>
      <c r="K23" s="182">
        <f t="shared" si="0"/>
        <v>4735.2</v>
      </c>
      <c r="L23" s="34" t="s">
        <v>570</v>
      </c>
    </row>
    <row r="24" spans="1:12" customFormat="1" ht="141.75" x14ac:dyDescent="0.2">
      <c r="A24" s="127">
        <v>3177</v>
      </c>
      <c r="B24" s="116" t="s">
        <v>210</v>
      </c>
      <c r="C24" s="51" t="s">
        <v>380</v>
      </c>
      <c r="D24" s="43" t="s">
        <v>637</v>
      </c>
      <c r="E24" s="46" t="s">
        <v>19</v>
      </c>
      <c r="F24" s="34"/>
      <c r="G24" s="34"/>
      <c r="H24" s="34"/>
      <c r="I24" s="185">
        <v>4556</v>
      </c>
      <c r="J24" s="198">
        <v>1.2</v>
      </c>
      <c r="K24" s="182">
        <f t="shared" si="0"/>
        <v>5467.2</v>
      </c>
      <c r="L24" s="34" t="s">
        <v>571</v>
      </c>
    </row>
    <row r="25" spans="1:12" customFormat="1" ht="197.45" customHeight="1" x14ac:dyDescent="0.2">
      <c r="A25" s="127">
        <v>3173</v>
      </c>
      <c r="B25" s="116" t="s">
        <v>41</v>
      </c>
      <c r="C25" s="51" t="s">
        <v>631</v>
      </c>
      <c r="D25" s="43" t="s">
        <v>491</v>
      </c>
      <c r="E25" s="46" t="s">
        <v>19</v>
      </c>
      <c r="F25" s="34"/>
      <c r="G25" s="34"/>
      <c r="H25" s="48"/>
      <c r="I25" s="185">
        <v>3932</v>
      </c>
      <c r="J25" s="198">
        <v>1.2</v>
      </c>
      <c r="K25" s="182">
        <f t="shared" si="0"/>
        <v>4718.3999999999996</v>
      </c>
      <c r="L25" s="34" t="s">
        <v>572</v>
      </c>
    </row>
    <row r="26" spans="1:12" s="18" customFormat="1" ht="193.7" customHeight="1" x14ac:dyDescent="0.2">
      <c r="A26" s="127">
        <v>3176</v>
      </c>
      <c r="B26" s="116" t="s">
        <v>42</v>
      </c>
      <c r="C26" s="51" t="s">
        <v>382</v>
      </c>
      <c r="D26" s="43" t="s">
        <v>486</v>
      </c>
      <c r="E26" s="46" t="s">
        <v>19</v>
      </c>
      <c r="F26" s="50"/>
      <c r="G26" s="50"/>
      <c r="H26" s="50"/>
      <c r="I26" s="185">
        <v>4192</v>
      </c>
      <c r="J26" s="198">
        <v>1.2</v>
      </c>
      <c r="K26" s="182">
        <f t="shared" si="0"/>
        <v>5030.3999999999996</v>
      </c>
      <c r="L26" s="34" t="s">
        <v>573</v>
      </c>
    </row>
    <row r="27" spans="1:12" customFormat="1" ht="198.75" customHeight="1" x14ac:dyDescent="0.2">
      <c r="A27" s="127">
        <v>3173</v>
      </c>
      <c r="B27" s="116" t="s">
        <v>215</v>
      </c>
      <c r="C27" s="51" t="s">
        <v>383</v>
      </c>
      <c r="D27" s="43" t="s">
        <v>491</v>
      </c>
      <c r="E27" s="46" t="s">
        <v>19</v>
      </c>
      <c r="F27" s="34"/>
      <c r="G27" s="34"/>
      <c r="H27" s="34"/>
      <c r="I27" s="185">
        <v>5142</v>
      </c>
      <c r="J27" s="198">
        <v>1.2</v>
      </c>
      <c r="K27" s="182">
        <f t="shared" si="0"/>
        <v>6170.4</v>
      </c>
      <c r="L27" s="34" t="s">
        <v>574</v>
      </c>
    </row>
    <row r="28" spans="1:12" s="18" customFormat="1" ht="195" customHeight="1" x14ac:dyDescent="0.2">
      <c r="A28" s="127">
        <v>3176</v>
      </c>
      <c r="B28" s="116" t="s">
        <v>216</v>
      </c>
      <c r="C28" s="51" t="s">
        <v>384</v>
      </c>
      <c r="D28" s="43" t="s">
        <v>638</v>
      </c>
      <c r="E28" s="46" t="s">
        <v>19</v>
      </c>
      <c r="F28" s="50"/>
      <c r="G28" s="50"/>
      <c r="H28" s="50"/>
      <c r="I28" s="185">
        <v>5752</v>
      </c>
      <c r="J28" s="198">
        <v>1.2</v>
      </c>
      <c r="K28" s="182">
        <f t="shared" si="0"/>
        <v>6902.4</v>
      </c>
      <c r="L28" s="34" t="s">
        <v>575</v>
      </c>
    </row>
    <row r="29" spans="1:12" customFormat="1" ht="110.25" customHeight="1" x14ac:dyDescent="0.2">
      <c r="A29" s="127">
        <v>3212</v>
      </c>
      <c r="B29" s="116">
        <v>91459</v>
      </c>
      <c r="C29" s="51" t="s">
        <v>385</v>
      </c>
      <c r="D29" s="43" t="s">
        <v>639</v>
      </c>
      <c r="E29" s="46" t="s">
        <v>15</v>
      </c>
      <c r="F29" s="34"/>
      <c r="G29" s="34"/>
      <c r="H29" s="34"/>
      <c r="I29" s="185">
        <v>53</v>
      </c>
      <c r="J29" s="198">
        <v>1.2</v>
      </c>
      <c r="K29" s="182">
        <f t="shared" si="0"/>
        <v>63.599999999999994</v>
      </c>
      <c r="L29" s="34" t="s">
        <v>576</v>
      </c>
    </row>
    <row r="30" spans="1:12" customFormat="1" ht="135.75" customHeight="1" x14ac:dyDescent="0.2">
      <c r="A30" s="127">
        <v>3231</v>
      </c>
      <c r="B30" s="116">
        <v>914523</v>
      </c>
      <c r="C30" s="51" t="s">
        <v>386</v>
      </c>
      <c r="D30" s="43" t="s">
        <v>640</v>
      </c>
      <c r="E30" s="46" t="s">
        <v>15</v>
      </c>
      <c r="F30" s="34"/>
      <c r="G30" s="34"/>
      <c r="H30" s="34"/>
      <c r="I30" s="185">
        <v>701.3</v>
      </c>
      <c r="J30" s="198">
        <v>1.2</v>
      </c>
      <c r="K30" s="182">
        <f t="shared" si="0"/>
        <v>841.56</v>
      </c>
      <c r="L30" s="34" t="s">
        <v>577</v>
      </c>
    </row>
    <row r="31" spans="1:12" customFormat="1" ht="95.25" customHeight="1" x14ac:dyDescent="0.2">
      <c r="A31" s="127">
        <v>3242</v>
      </c>
      <c r="B31" s="116" t="s">
        <v>645</v>
      </c>
      <c r="C31" s="51" t="s">
        <v>452</v>
      </c>
      <c r="D31" s="43" t="s">
        <v>485</v>
      </c>
      <c r="E31" s="46" t="s">
        <v>301</v>
      </c>
      <c r="F31" s="34"/>
      <c r="G31" s="34"/>
      <c r="H31" s="34"/>
      <c r="I31" s="185">
        <v>7129</v>
      </c>
      <c r="J31" s="198">
        <v>1.2</v>
      </c>
      <c r="K31" s="182">
        <f t="shared" si="0"/>
        <v>8554.7999999999993</v>
      </c>
      <c r="L31" s="34" t="s">
        <v>607</v>
      </c>
    </row>
    <row r="32" spans="1:12" ht="114.75" customHeight="1" x14ac:dyDescent="0.2">
      <c r="A32" s="58">
        <v>4111</v>
      </c>
      <c r="B32" s="116" t="s">
        <v>46</v>
      </c>
      <c r="C32" s="33" t="s">
        <v>334</v>
      </c>
      <c r="D32" s="40" t="s">
        <v>642</v>
      </c>
      <c r="E32" s="47" t="s">
        <v>86</v>
      </c>
      <c r="F32" s="37"/>
      <c r="G32" s="34"/>
      <c r="H32" s="34"/>
      <c r="I32" s="69">
        <v>34</v>
      </c>
      <c r="J32" s="198">
        <v>1.2</v>
      </c>
      <c r="K32" s="182">
        <f t="shared" si="0"/>
        <v>40.799999999999997</v>
      </c>
      <c r="L32" s="34" t="s">
        <v>578</v>
      </c>
    </row>
    <row r="33" spans="1:12" ht="116.45" customHeight="1" x14ac:dyDescent="0.2">
      <c r="A33" s="58">
        <v>4211</v>
      </c>
      <c r="B33" s="116">
        <v>78321</v>
      </c>
      <c r="C33" s="33" t="s">
        <v>337</v>
      </c>
      <c r="D33" s="40" t="s">
        <v>641</v>
      </c>
      <c r="E33" s="47" t="s">
        <v>140</v>
      </c>
      <c r="F33" s="37"/>
      <c r="G33" s="34"/>
      <c r="H33" s="48"/>
      <c r="I33" s="69">
        <v>231</v>
      </c>
      <c r="J33" s="198">
        <v>1.2</v>
      </c>
      <c r="K33" s="182">
        <f t="shared" si="0"/>
        <v>277.2</v>
      </c>
      <c r="L33" s="34" t="s">
        <v>579</v>
      </c>
    </row>
    <row r="34" spans="1:12" ht="153" customHeight="1" x14ac:dyDescent="0.2">
      <c r="A34" s="58">
        <v>4231</v>
      </c>
      <c r="B34" s="116">
        <v>93650</v>
      </c>
      <c r="C34" s="33" t="s">
        <v>338</v>
      </c>
      <c r="D34" s="40" t="s">
        <v>643</v>
      </c>
      <c r="E34" s="47" t="s">
        <v>86</v>
      </c>
      <c r="F34" s="37"/>
      <c r="G34" s="34"/>
      <c r="H34" s="48"/>
      <c r="I34" s="69">
        <v>832</v>
      </c>
      <c r="J34" s="198">
        <v>1.2</v>
      </c>
      <c r="K34" s="182">
        <f t="shared" si="0"/>
        <v>998.4</v>
      </c>
      <c r="L34" s="34" t="s">
        <v>580</v>
      </c>
    </row>
    <row r="35" spans="1:12" ht="153.75" customHeight="1" x14ac:dyDescent="0.2">
      <c r="A35" s="58">
        <v>4251</v>
      </c>
      <c r="B35" s="116" t="s">
        <v>53</v>
      </c>
      <c r="C35" s="33" t="s">
        <v>339</v>
      </c>
      <c r="D35" s="40" t="s">
        <v>644</v>
      </c>
      <c r="E35" s="47" t="s">
        <v>86</v>
      </c>
      <c r="F35" s="37"/>
      <c r="G35" s="34"/>
      <c r="H35" s="48"/>
      <c r="I35" s="69">
        <v>188</v>
      </c>
      <c r="J35" s="198">
        <v>1.2</v>
      </c>
      <c r="K35" s="182">
        <f t="shared" si="0"/>
        <v>225.6</v>
      </c>
      <c r="L35" s="34" t="s">
        <v>581</v>
      </c>
    </row>
    <row r="36" spans="1:12" ht="176.25" customHeight="1" x14ac:dyDescent="0.2">
      <c r="A36" s="58">
        <v>4262</v>
      </c>
      <c r="B36" s="116"/>
      <c r="C36" s="51" t="s">
        <v>467</v>
      </c>
      <c r="D36" s="40" t="s">
        <v>474</v>
      </c>
      <c r="E36" s="46" t="s">
        <v>19</v>
      </c>
      <c r="F36" s="37"/>
      <c r="G36" s="34"/>
      <c r="H36" s="48"/>
      <c r="I36" s="69">
        <v>1914.5</v>
      </c>
      <c r="J36" s="198">
        <v>1.2</v>
      </c>
      <c r="K36" s="182">
        <f t="shared" si="0"/>
        <v>2297.4</v>
      </c>
      <c r="L36" s="34" t="s">
        <v>662</v>
      </c>
    </row>
    <row r="37" spans="1:12" ht="176.25" customHeight="1" x14ac:dyDescent="0.2">
      <c r="A37" s="58">
        <v>4263</v>
      </c>
      <c r="B37" s="116"/>
      <c r="C37" s="51" t="s">
        <v>468</v>
      </c>
      <c r="D37" s="40" t="s">
        <v>473</v>
      </c>
      <c r="E37" s="46" t="s">
        <v>19</v>
      </c>
      <c r="F37" s="37"/>
      <c r="G37" s="34"/>
      <c r="H37" s="48"/>
      <c r="I37" s="69">
        <v>2121.5</v>
      </c>
      <c r="J37" s="198">
        <v>1.2</v>
      </c>
      <c r="K37" s="182">
        <f t="shared" si="0"/>
        <v>2545.7999999999997</v>
      </c>
      <c r="L37" s="34" t="s">
        <v>661</v>
      </c>
    </row>
    <row r="38" spans="1:12" ht="176.25" customHeight="1" x14ac:dyDescent="0.2">
      <c r="A38" s="58">
        <v>4264</v>
      </c>
      <c r="B38" s="116"/>
      <c r="C38" s="51" t="s">
        <v>469</v>
      </c>
      <c r="D38" s="40" t="s">
        <v>472</v>
      </c>
      <c r="E38" s="47" t="s">
        <v>86</v>
      </c>
      <c r="F38" s="37"/>
      <c r="G38" s="34"/>
      <c r="H38" s="48"/>
      <c r="I38" s="69">
        <v>5285.8</v>
      </c>
      <c r="J38" s="198">
        <v>1.2</v>
      </c>
      <c r="K38" s="182">
        <f t="shared" si="0"/>
        <v>6342.96</v>
      </c>
      <c r="L38" s="34" t="s">
        <v>659</v>
      </c>
    </row>
    <row r="39" spans="1:12" ht="176.25" customHeight="1" x14ac:dyDescent="0.2">
      <c r="A39" s="58">
        <v>4265</v>
      </c>
      <c r="B39" s="116"/>
      <c r="C39" s="51" t="s">
        <v>470</v>
      </c>
      <c r="D39" s="40" t="s">
        <v>471</v>
      </c>
      <c r="E39" s="46" t="s">
        <v>15</v>
      </c>
      <c r="F39" s="37"/>
      <c r="G39" s="34"/>
      <c r="H39" s="48"/>
      <c r="I39" s="69">
        <v>3512.5</v>
      </c>
      <c r="J39" s="198">
        <v>1.2</v>
      </c>
      <c r="K39" s="182">
        <f t="shared" si="0"/>
        <v>4215</v>
      </c>
      <c r="L39" s="34" t="s">
        <v>660</v>
      </c>
    </row>
    <row r="40" spans="1:12" ht="111.75" customHeight="1" x14ac:dyDescent="0.2">
      <c r="A40" s="58">
        <v>4411</v>
      </c>
      <c r="B40" s="116">
        <v>912389</v>
      </c>
      <c r="C40" s="33" t="s">
        <v>340</v>
      </c>
      <c r="D40" s="40" t="s">
        <v>364</v>
      </c>
      <c r="E40" s="47" t="s">
        <v>19</v>
      </c>
      <c r="F40" s="37"/>
      <c r="G40" s="34"/>
      <c r="H40" s="48"/>
      <c r="I40" s="69">
        <v>16.8</v>
      </c>
      <c r="J40" s="198">
        <v>1.2</v>
      </c>
      <c r="K40" s="182">
        <f t="shared" si="0"/>
        <v>20.16</v>
      </c>
      <c r="L40" s="34" t="s">
        <v>582</v>
      </c>
    </row>
    <row r="41" spans="1:12" ht="110.25" customHeight="1" x14ac:dyDescent="0.2">
      <c r="A41" s="58">
        <v>4421</v>
      </c>
      <c r="B41" s="116">
        <v>91238</v>
      </c>
      <c r="C41" s="33" t="s">
        <v>342</v>
      </c>
      <c r="D41" s="40" t="s">
        <v>365</v>
      </c>
      <c r="E41" s="47" t="s">
        <v>19</v>
      </c>
      <c r="F41" s="37"/>
      <c r="G41" s="34"/>
      <c r="H41" s="48"/>
      <c r="I41" s="69">
        <v>292</v>
      </c>
      <c r="J41" s="198">
        <v>1.2</v>
      </c>
      <c r="K41" s="182">
        <f t="shared" si="0"/>
        <v>350.4</v>
      </c>
      <c r="L41" s="34" t="s">
        <v>583</v>
      </c>
    </row>
    <row r="42" spans="1:12" ht="110.25" customHeight="1" x14ac:dyDescent="0.2">
      <c r="A42" s="58">
        <v>4431</v>
      </c>
      <c r="B42" s="116"/>
      <c r="C42" s="51" t="s">
        <v>304</v>
      </c>
      <c r="D42" s="40" t="s">
        <v>453</v>
      </c>
      <c r="E42" s="47"/>
      <c r="F42" s="37"/>
      <c r="G42" s="34"/>
      <c r="H42" s="48"/>
      <c r="I42" s="69">
        <v>122.5</v>
      </c>
      <c r="J42" s="198">
        <v>1.2</v>
      </c>
      <c r="K42" s="182">
        <f t="shared" si="0"/>
        <v>147</v>
      </c>
      <c r="L42" s="34" t="s">
        <v>663</v>
      </c>
    </row>
    <row r="43" spans="1:12" ht="111.75" customHeight="1" x14ac:dyDescent="0.2">
      <c r="A43" s="58">
        <v>4441</v>
      </c>
      <c r="B43" s="116" t="s">
        <v>77</v>
      </c>
      <c r="C43" s="33" t="s">
        <v>343</v>
      </c>
      <c r="D43" s="40" t="s">
        <v>363</v>
      </c>
      <c r="E43" s="47" t="s">
        <v>19</v>
      </c>
      <c r="F43" s="37"/>
      <c r="G43" s="34"/>
      <c r="H43" s="48"/>
      <c r="I43" s="69">
        <v>266</v>
      </c>
      <c r="J43" s="198">
        <v>1.2</v>
      </c>
      <c r="K43" s="182">
        <f t="shared" si="0"/>
        <v>319.2</v>
      </c>
      <c r="L43" s="34" t="s">
        <v>584</v>
      </c>
    </row>
    <row r="44" spans="1:12" ht="117.75" customHeight="1" x14ac:dyDescent="0.2">
      <c r="A44" s="58">
        <v>4451</v>
      </c>
      <c r="B44" s="116">
        <v>912383</v>
      </c>
      <c r="C44" s="33" t="s">
        <v>341</v>
      </c>
      <c r="D44" s="40" t="s">
        <v>324</v>
      </c>
      <c r="E44" s="47" t="s">
        <v>19</v>
      </c>
      <c r="F44" s="37"/>
      <c r="G44" s="34"/>
      <c r="H44" s="34"/>
      <c r="I44" s="69">
        <v>292</v>
      </c>
      <c r="J44" s="198">
        <v>1.2</v>
      </c>
      <c r="K44" s="182">
        <f t="shared" si="0"/>
        <v>350.4</v>
      </c>
      <c r="L44" s="34" t="s">
        <v>583</v>
      </c>
    </row>
    <row r="45" spans="1:12" ht="159.75" customHeight="1" x14ac:dyDescent="0.2">
      <c r="A45" s="58">
        <v>4511</v>
      </c>
      <c r="B45" s="116">
        <v>912289</v>
      </c>
      <c r="C45" s="33" t="s">
        <v>344</v>
      </c>
      <c r="D45" s="40" t="s">
        <v>509</v>
      </c>
      <c r="E45" s="47" t="s">
        <v>19</v>
      </c>
      <c r="F45" s="37"/>
      <c r="G45" s="34"/>
      <c r="H45" s="48"/>
      <c r="I45" s="69">
        <v>21</v>
      </c>
      <c r="J45" s="198">
        <v>1.2</v>
      </c>
      <c r="K45" s="182">
        <f t="shared" si="0"/>
        <v>25.2</v>
      </c>
      <c r="L45" s="34" t="s">
        <v>585</v>
      </c>
    </row>
    <row r="46" spans="1:12" ht="144.75" customHeight="1" x14ac:dyDescent="0.2">
      <c r="A46" s="58">
        <v>4521</v>
      </c>
      <c r="B46" s="116" t="s">
        <v>232</v>
      </c>
      <c r="C46" s="33" t="s">
        <v>345</v>
      </c>
      <c r="D46" s="40" t="s">
        <v>505</v>
      </c>
      <c r="E46" s="47" t="s">
        <v>19</v>
      </c>
      <c r="F46" s="37"/>
      <c r="G46" s="34"/>
      <c r="H46" s="48"/>
      <c r="I46" s="69">
        <v>375</v>
      </c>
      <c r="J46" s="198">
        <v>1.2</v>
      </c>
      <c r="K46" s="182">
        <f t="shared" si="0"/>
        <v>450</v>
      </c>
      <c r="L46" s="34" t="s">
        <v>586</v>
      </c>
    </row>
    <row r="47" spans="1:12" ht="159" customHeight="1" x14ac:dyDescent="0.2">
      <c r="A47" s="58">
        <v>4522</v>
      </c>
      <c r="B47" s="116" t="s">
        <v>233</v>
      </c>
      <c r="C47" s="33" t="s">
        <v>346</v>
      </c>
      <c r="D47" s="40" t="s">
        <v>362</v>
      </c>
      <c r="E47" s="47" t="s">
        <v>19</v>
      </c>
      <c r="F47" s="37"/>
      <c r="G47" s="34"/>
      <c r="H47" s="48"/>
      <c r="I47" s="69">
        <v>467.1</v>
      </c>
      <c r="J47" s="198">
        <v>1.2</v>
      </c>
      <c r="K47" s="182">
        <f t="shared" si="0"/>
        <v>560.52</v>
      </c>
      <c r="L47" s="34" t="s">
        <v>587</v>
      </c>
    </row>
    <row r="48" spans="1:12" ht="114.75" customHeight="1" x14ac:dyDescent="0.2">
      <c r="A48" s="58">
        <v>4531</v>
      </c>
      <c r="B48" s="116" t="s">
        <v>287</v>
      </c>
      <c r="C48" s="33" t="s">
        <v>349</v>
      </c>
      <c r="D48" s="40" t="s">
        <v>361</v>
      </c>
      <c r="E48" s="47" t="s">
        <v>19</v>
      </c>
      <c r="F48" s="37"/>
      <c r="G48" s="34"/>
      <c r="H48" s="34"/>
      <c r="I48" s="69">
        <v>272</v>
      </c>
      <c r="J48" s="198">
        <v>1.2</v>
      </c>
      <c r="K48" s="182">
        <f t="shared" si="0"/>
        <v>326.39999999999998</v>
      </c>
      <c r="L48" s="34" t="s">
        <v>588</v>
      </c>
    </row>
    <row r="49" spans="1:12" ht="114.75" customHeight="1" x14ac:dyDescent="0.2">
      <c r="A49" s="58">
        <v>4541</v>
      </c>
      <c r="B49" s="116"/>
      <c r="C49" s="51" t="s">
        <v>465</v>
      </c>
      <c r="D49" s="40" t="s">
        <v>466</v>
      </c>
      <c r="E49" s="47" t="s">
        <v>19</v>
      </c>
      <c r="F49" s="37"/>
      <c r="G49" s="34"/>
      <c r="H49" s="34"/>
      <c r="I49" s="69">
        <v>42</v>
      </c>
      <c r="J49" s="198">
        <v>1.2</v>
      </c>
      <c r="K49" s="182">
        <f t="shared" si="0"/>
        <v>50.4</v>
      </c>
      <c r="L49" s="34" t="s">
        <v>684</v>
      </c>
    </row>
    <row r="50" spans="1:12" ht="114.75" customHeight="1" x14ac:dyDescent="0.2">
      <c r="A50" s="58">
        <v>4581</v>
      </c>
      <c r="B50" s="116" t="s">
        <v>149</v>
      </c>
      <c r="C50" s="33" t="s">
        <v>351</v>
      </c>
      <c r="D50" s="40" t="s">
        <v>359</v>
      </c>
      <c r="E50" s="47" t="s">
        <v>19</v>
      </c>
      <c r="F50" s="37"/>
      <c r="G50" s="34"/>
      <c r="H50" s="34"/>
      <c r="I50" s="69">
        <v>42</v>
      </c>
      <c r="J50" s="198">
        <v>1.2</v>
      </c>
      <c r="K50" s="182">
        <f t="shared" si="0"/>
        <v>50.4</v>
      </c>
      <c r="L50" s="34" t="s">
        <v>589</v>
      </c>
    </row>
    <row r="51" spans="1:12" ht="114.75" customHeight="1" x14ac:dyDescent="0.2">
      <c r="A51" s="58">
        <v>4582</v>
      </c>
      <c r="B51" s="116" t="s">
        <v>148</v>
      </c>
      <c r="C51" s="33" t="s">
        <v>352</v>
      </c>
      <c r="D51" s="40" t="s">
        <v>360</v>
      </c>
      <c r="E51" s="47" t="s">
        <v>19</v>
      </c>
      <c r="F51" s="37"/>
      <c r="G51" s="34"/>
      <c r="H51" s="34"/>
      <c r="I51" s="69">
        <v>1552</v>
      </c>
      <c r="J51" s="198">
        <v>1.2</v>
      </c>
      <c r="K51" s="182">
        <f t="shared" si="0"/>
        <v>1862.3999999999999</v>
      </c>
      <c r="L51" s="34" t="s">
        <v>590</v>
      </c>
    </row>
    <row r="52" spans="1:12" ht="102.75" customHeight="1" x14ac:dyDescent="0.2">
      <c r="A52" s="58">
        <v>4585</v>
      </c>
      <c r="B52" s="116" t="s">
        <v>147</v>
      </c>
      <c r="C52" s="33" t="s">
        <v>353</v>
      </c>
      <c r="D52" s="40" t="s">
        <v>325</v>
      </c>
      <c r="E52" s="47" t="s">
        <v>19</v>
      </c>
      <c r="F52" s="37"/>
      <c r="G52" s="34"/>
      <c r="H52" s="34"/>
      <c r="I52" s="69">
        <v>167</v>
      </c>
      <c r="J52" s="198">
        <v>1.2</v>
      </c>
      <c r="K52" s="182">
        <f t="shared" si="0"/>
        <v>200.4</v>
      </c>
      <c r="L52" s="34" t="s">
        <v>591</v>
      </c>
    </row>
    <row r="53" spans="1:12" ht="134.44999999999999" customHeight="1" x14ac:dyDescent="0.2">
      <c r="A53" s="58">
        <v>4611</v>
      </c>
      <c r="B53" s="116">
        <v>78372</v>
      </c>
      <c r="C53" s="33" t="s">
        <v>355</v>
      </c>
      <c r="D53" s="40" t="s">
        <v>327</v>
      </c>
      <c r="E53" s="47" t="s">
        <v>140</v>
      </c>
      <c r="F53" s="37"/>
      <c r="G53" s="34"/>
      <c r="H53" s="48"/>
      <c r="I53" s="69">
        <v>285</v>
      </c>
      <c r="J53" s="198">
        <v>1.2</v>
      </c>
      <c r="K53" s="182">
        <f t="shared" si="0"/>
        <v>342</v>
      </c>
      <c r="L53" s="34" t="s">
        <v>592</v>
      </c>
    </row>
    <row r="54" spans="1:12" ht="131.25" customHeight="1" x14ac:dyDescent="0.2">
      <c r="A54" s="58">
        <v>4621</v>
      </c>
      <c r="B54" s="115">
        <v>4621</v>
      </c>
      <c r="C54" s="33" t="s">
        <v>688</v>
      </c>
      <c r="D54" s="40" t="s">
        <v>450</v>
      </c>
      <c r="E54" s="65" t="s">
        <v>302</v>
      </c>
      <c r="F54" s="94"/>
      <c r="G54" s="95"/>
      <c r="H54" s="48">
        <f>F54*G54</f>
        <v>0</v>
      </c>
      <c r="I54" s="68">
        <v>266</v>
      </c>
      <c r="J54" s="198">
        <v>1.2</v>
      </c>
      <c r="K54" s="182">
        <f t="shared" si="0"/>
        <v>319.2</v>
      </c>
      <c r="L54" s="34" t="s">
        <v>689</v>
      </c>
    </row>
    <row r="55" spans="1:12" ht="138.75" customHeight="1" x14ac:dyDescent="0.2">
      <c r="A55" s="58">
        <v>4811</v>
      </c>
      <c r="B55" s="116">
        <v>91297</v>
      </c>
      <c r="C55" s="33" t="s">
        <v>354</v>
      </c>
      <c r="D55" s="40" t="s">
        <v>326</v>
      </c>
      <c r="E55" s="47" t="s">
        <v>19</v>
      </c>
      <c r="F55" s="37"/>
      <c r="G55" s="34"/>
      <c r="H55" s="34"/>
      <c r="I55" s="69">
        <v>14027</v>
      </c>
      <c r="J55" s="198">
        <v>1.2</v>
      </c>
      <c r="K55" s="182">
        <f t="shared" si="0"/>
        <v>16832.399999999998</v>
      </c>
      <c r="L55" s="34" t="s">
        <v>593</v>
      </c>
    </row>
    <row r="56" spans="1:12" ht="114.75" customHeight="1" x14ac:dyDescent="0.2">
      <c r="A56" s="58">
        <v>4711</v>
      </c>
      <c r="B56" s="116">
        <v>91325</v>
      </c>
      <c r="C56" s="33" t="s">
        <v>356</v>
      </c>
      <c r="D56" s="40" t="s">
        <v>328</v>
      </c>
      <c r="E56" s="47" t="s">
        <v>19</v>
      </c>
      <c r="F56" s="37"/>
      <c r="G56" s="34"/>
      <c r="H56" s="48"/>
      <c r="I56" s="69">
        <v>1295</v>
      </c>
      <c r="J56" s="198">
        <v>1.2</v>
      </c>
      <c r="K56" s="182">
        <f t="shared" si="0"/>
        <v>1554</v>
      </c>
      <c r="L56" s="34" t="s">
        <v>153</v>
      </c>
    </row>
    <row r="57" spans="1:12" ht="128.25" customHeight="1" x14ac:dyDescent="0.2">
      <c r="A57" s="58">
        <v>4721</v>
      </c>
      <c r="B57" s="115"/>
      <c r="C57" s="66" t="s">
        <v>306</v>
      </c>
      <c r="D57" s="98" t="s">
        <v>454</v>
      </c>
      <c r="E57" s="65" t="s">
        <v>302</v>
      </c>
      <c r="F57" s="94"/>
      <c r="G57" s="95"/>
      <c r="H57" s="48">
        <f>F57*G57</f>
        <v>0</v>
      </c>
      <c r="I57" s="68">
        <v>635</v>
      </c>
      <c r="J57" s="198">
        <v>1.2</v>
      </c>
      <c r="K57" s="182">
        <f t="shared" si="0"/>
        <v>762</v>
      </c>
      <c r="L57" s="34" t="s">
        <v>685</v>
      </c>
    </row>
    <row r="58" spans="1:12" ht="136.5" customHeight="1" x14ac:dyDescent="0.2">
      <c r="A58" s="58">
        <v>4722</v>
      </c>
      <c r="B58" s="115"/>
      <c r="C58" s="66" t="s">
        <v>307</v>
      </c>
      <c r="D58" s="98" t="s">
        <v>455</v>
      </c>
      <c r="E58" s="65" t="s">
        <v>302</v>
      </c>
      <c r="F58" s="94"/>
      <c r="G58" s="95"/>
      <c r="H58" s="48">
        <f>F58*G58</f>
        <v>0</v>
      </c>
      <c r="I58" s="68">
        <v>105</v>
      </c>
      <c r="J58" s="198">
        <v>1.2</v>
      </c>
      <c r="K58" s="182">
        <f t="shared" si="0"/>
        <v>126</v>
      </c>
      <c r="L58" s="34" t="s">
        <v>686</v>
      </c>
    </row>
    <row r="59" spans="1:12" ht="146.25" customHeight="1" x14ac:dyDescent="0.2">
      <c r="A59" s="58">
        <v>4725</v>
      </c>
      <c r="B59" s="116">
        <v>913253</v>
      </c>
      <c r="C59" s="33" t="s">
        <v>357</v>
      </c>
      <c r="D59" s="40" t="s">
        <v>506</v>
      </c>
      <c r="E59" s="47" t="s">
        <v>19</v>
      </c>
      <c r="F59" s="37"/>
      <c r="G59" s="34"/>
      <c r="H59" s="34"/>
      <c r="I59" s="69">
        <v>260</v>
      </c>
      <c r="J59" s="198">
        <v>1.2</v>
      </c>
      <c r="K59" s="182">
        <f t="shared" si="0"/>
        <v>312</v>
      </c>
      <c r="L59" s="34" t="s">
        <v>687</v>
      </c>
    </row>
    <row r="60" spans="1:12" customFormat="1" ht="138.75" customHeight="1" x14ac:dyDescent="0.2">
      <c r="A60" s="127">
        <v>5123</v>
      </c>
      <c r="B60" s="116">
        <v>12920</v>
      </c>
      <c r="C60" s="33" t="s">
        <v>389</v>
      </c>
      <c r="D60" s="34" t="s">
        <v>387</v>
      </c>
      <c r="E60" s="32" t="s">
        <v>173</v>
      </c>
      <c r="F60" s="54"/>
      <c r="G60" s="34"/>
      <c r="H60" s="48"/>
      <c r="I60" s="69">
        <v>456.25</v>
      </c>
      <c r="J60" s="198">
        <v>1.2</v>
      </c>
      <c r="K60" s="182">
        <f t="shared" si="0"/>
        <v>547.5</v>
      </c>
      <c r="L60" s="34" t="s">
        <v>564</v>
      </c>
    </row>
    <row r="61" spans="1:12" customFormat="1" ht="162" x14ac:dyDescent="0.2">
      <c r="A61" s="127">
        <v>5131</v>
      </c>
      <c r="B61" s="116">
        <v>56960</v>
      </c>
      <c r="C61" s="33" t="s">
        <v>390</v>
      </c>
      <c r="D61" s="34" t="s">
        <v>388</v>
      </c>
      <c r="E61" s="47" t="s">
        <v>140</v>
      </c>
      <c r="F61" s="54"/>
      <c r="G61" s="34"/>
      <c r="H61" s="48"/>
      <c r="I61" s="69">
        <v>152.44</v>
      </c>
      <c r="J61" s="198">
        <v>1.2</v>
      </c>
      <c r="K61" s="182">
        <f t="shared" si="0"/>
        <v>182.928</v>
      </c>
      <c r="L61" s="34" t="s">
        <v>565</v>
      </c>
    </row>
    <row r="62" spans="1:12" customFormat="1" ht="162.75" customHeight="1" x14ac:dyDescent="0.2">
      <c r="A62" s="127">
        <v>5151</v>
      </c>
      <c r="B62" s="116" t="s">
        <v>648</v>
      </c>
      <c r="C62" s="51" t="s">
        <v>475</v>
      </c>
      <c r="D62" s="34" t="s">
        <v>476</v>
      </c>
      <c r="E62" s="47" t="s">
        <v>140</v>
      </c>
      <c r="F62" s="54"/>
      <c r="G62" s="34"/>
      <c r="H62" s="48"/>
      <c r="I62" s="69">
        <v>659.5</v>
      </c>
      <c r="J62" s="198">
        <v>1.2</v>
      </c>
      <c r="K62" s="182">
        <f t="shared" si="0"/>
        <v>791.4</v>
      </c>
      <c r="L62" s="34" t="s">
        <v>649</v>
      </c>
    </row>
    <row r="63" spans="1:12" customFormat="1" ht="147" customHeight="1" x14ac:dyDescent="0.2">
      <c r="A63" s="127">
        <v>5211</v>
      </c>
      <c r="B63" s="116">
        <v>12900</v>
      </c>
      <c r="C63" s="55" t="s">
        <v>394</v>
      </c>
      <c r="D63" s="34" t="s">
        <v>391</v>
      </c>
      <c r="E63" s="32" t="s">
        <v>22</v>
      </c>
      <c r="F63" s="34"/>
      <c r="G63" s="34"/>
      <c r="H63" s="48"/>
      <c r="I63" s="69">
        <v>273.14999999999998</v>
      </c>
      <c r="J63" s="198">
        <v>1.2</v>
      </c>
      <c r="K63" s="182">
        <f t="shared" si="0"/>
        <v>327.78</v>
      </c>
      <c r="L63" s="34" t="s">
        <v>262</v>
      </c>
    </row>
    <row r="64" spans="1:12" customFormat="1" ht="140.25" customHeight="1" x14ac:dyDescent="0.2">
      <c r="A64" s="127">
        <v>5221</v>
      </c>
      <c r="B64" s="116">
        <v>12930</v>
      </c>
      <c r="C64" s="55" t="s">
        <v>395</v>
      </c>
      <c r="D64" s="34" t="s">
        <v>392</v>
      </c>
      <c r="E64" s="32" t="s">
        <v>175</v>
      </c>
      <c r="F64" s="34"/>
      <c r="G64" s="34"/>
      <c r="H64" s="48"/>
      <c r="I64" s="69">
        <v>16.13</v>
      </c>
      <c r="J64" s="198">
        <v>1.2</v>
      </c>
      <c r="K64" s="182">
        <f t="shared" si="0"/>
        <v>19.355999999999998</v>
      </c>
      <c r="L64" s="34" t="s">
        <v>566</v>
      </c>
    </row>
    <row r="65" spans="1:12" customFormat="1" ht="132.75" customHeight="1" x14ac:dyDescent="0.2">
      <c r="A65" s="127">
        <v>5231</v>
      </c>
      <c r="B65" s="116">
        <v>12931</v>
      </c>
      <c r="C65" s="55" t="s">
        <v>396</v>
      </c>
      <c r="D65" s="34" t="s">
        <v>393</v>
      </c>
      <c r="E65" s="32" t="s">
        <v>175</v>
      </c>
      <c r="F65" s="34"/>
      <c r="G65" s="34"/>
      <c r="H65" s="56"/>
      <c r="I65" s="69">
        <v>91.08</v>
      </c>
      <c r="J65" s="198">
        <v>1.2</v>
      </c>
      <c r="K65" s="182">
        <f t="shared" si="0"/>
        <v>109.29599999999999</v>
      </c>
      <c r="L65" s="34" t="s">
        <v>594</v>
      </c>
    </row>
    <row r="66" spans="1:12" customFormat="1" ht="119.25" customHeight="1" x14ac:dyDescent="0.2">
      <c r="A66" s="127">
        <v>5232</v>
      </c>
      <c r="B66" s="116">
        <v>12932</v>
      </c>
      <c r="C66" s="55" t="s">
        <v>397</v>
      </c>
      <c r="D66" s="34" t="s">
        <v>393</v>
      </c>
      <c r="E66" s="32" t="s">
        <v>175</v>
      </c>
      <c r="F66" s="34"/>
      <c r="G66" s="34"/>
      <c r="H66" s="56"/>
      <c r="I66" s="69">
        <v>121.08</v>
      </c>
      <c r="J66" s="198">
        <v>1.2</v>
      </c>
      <c r="K66" s="182">
        <f t="shared" si="0"/>
        <v>145.29599999999999</v>
      </c>
      <c r="L66" s="34" t="s">
        <v>595</v>
      </c>
    </row>
    <row r="67" spans="1:12" customFormat="1" ht="130.69999999999999" customHeight="1" x14ac:dyDescent="0.2">
      <c r="A67" s="128">
        <v>5242</v>
      </c>
      <c r="B67" s="116" t="s">
        <v>650</v>
      </c>
      <c r="C67" s="108" t="s">
        <v>477</v>
      </c>
      <c r="D67" s="34" t="s">
        <v>478</v>
      </c>
      <c r="E67" s="32" t="s">
        <v>175</v>
      </c>
      <c r="F67" s="34"/>
      <c r="G67" s="34"/>
      <c r="H67" s="56"/>
      <c r="I67" s="69">
        <v>617.48</v>
      </c>
      <c r="J67" s="198">
        <v>1.2</v>
      </c>
      <c r="K67" s="182">
        <f t="shared" si="0"/>
        <v>740.976</v>
      </c>
      <c r="L67" s="34" t="s">
        <v>651</v>
      </c>
    </row>
    <row r="68" spans="1:12" customFormat="1" ht="107.45" customHeight="1" x14ac:dyDescent="0.2">
      <c r="A68" s="127">
        <v>5311</v>
      </c>
      <c r="B68" s="119">
        <v>11130</v>
      </c>
      <c r="C68" s="131" t="s">
        <v>690</v>
      </c>
      <c r="D68" s="34" t="s">
        <v>398</v>
      </c>
      <c r="E68" s="32" t="s">
        <v>175</v>
      </c>
      <c r="F68" s="34"/>
      <c r="G68" s="34"/>
      <c r="H68" s="34"/>
      <c r="I68" s="69">
        <v>28.45</v>
      </c>
      <c r="J68" s="198">
        <v>1.2</v>
      </c>
      <c r="K68" s="182">
        <f t="shared" ref="K68:K98" si="1">I68*J68</f>
        <v>34.14</v>
      </c>
      <c r="L68" s="34" t="s">
        <v>549</v>
      </c>
    </row>
    <row r="69" spans="1:12" customFormat="1" ht="152.44999999999999" customHeight="1" x14ac:dyDescent="0.2">
      <c r="A69" s="127">
        <v>5331</v>
      </c>
      <c r="B69" s="119"/>
      <c r="C69" s="108" t="s">
        <v>479</v>
      </c>
      <c r="D69" s="34" t="s">
        <v>480</v>
      </c>
      <c r="E69" s="32" t="s">
        <v>175</v>
      </c>
      <c r="F69" s="34"/>
      <c r="G69" s="34"/>
      <c r="H69" s="34"/>
      <c r="I69" s="69">
        <v>879.48</v>
      </c>
      <c r="J69" s="198">
        <v>1.2</v>
      </c>
      <c r="K69" s="182">
        <f t="shared" si="1"/>
        <v>1055.376</v>
      </c>
      <c r="L69" s="34" t="s">
        <v>652</v>
      </c>
    </row>
    <row r="70" spans="1:12" customFormat="1" ht="128.25" customHeight="1" x14ac:dyDescent="0.2">
      <c r="A70" s="127">
        <v>5412</v>
      </c>
      <c r="B70" s="116">
        <v>12993</v>
      </c>
      <c r="C70" s="33" t="s">
        <v>408</v>
      </c>
      <c r="D70" s="38" t="s">
        <v>400</v>
      </c>
      <c r="E70" s="32" t="s">
        <v>175</v>
      </c>
      <c r="F70" s="34"/>
      <c r="G70" s="34"/>
      <c r="H70" s="49"/>
      <c r="I70" s="68">
        <v>105.42</v>
      </c>
      <c r="J70" s="198">
        <v>1.2</v>
      </c>
      <c r="K70" s="182">
        <f t="shared" si="1"/>
        <v>126.50399999999999</v>
      </c>
      <c r="L70" s="34" t="s">
        <v>596</v>
      </c>
    </row>
    <row r="71" spans="1:12" customFormat="1" ht="114.75" customHeight="1" x14ac:dyDescent="0.2">
      <c r="A71" s="127">
        <v>5511</v>
      </c>
      <c r="B71" s="116">
        <v>129958</v>
      </c>
      <c r="C71" s="33" t="s">
        <v>405</v>
      </c>
      <c r="D71" s="38" t="s">
        <v>482</v>
      </c>
      <c r="E71" s="32" t="s">
        <v>175</v>
      </c>
      <c r="F71" s="34"/>
      <c r="G71" s="34"/>
      <c r="H71" s="56"/>
      <c r="I71" s="194">
        <v>625.13</v>
      </c>
      <c r="J71" s="198">
        <v>1.2</v>
      </c>
      <c r="K71" s="182">
        <f t="shared" si="1"/>
        <v>750.15599999999995</v>
      </c>
      <c r="L71" s="34" t="s">
        <v>597</v>
      </c>
    </row>
    <row r="72" spans="1:12" customFormat="1" ht="114.75" customHeight="1" x14ac:dyDescent="0.2">
      <c r="A72" s="127">
        <v>5511</v>
      </c>
      <c r="B72" s="116">
        <v>129971</v>
      </c>
      <c r="C72" s="33" t="s">
        <v>406</v>
      </c>
      <c r="D72" s="38" t="s">
        <v>482</v>
      </c>
      <c r="E72" s="32" t="s">
        <v>175</v>
      </c>
      <c r="F72" s="34"/>
      <c r="G72" s="34"/>
      <c r="H72" s="56"/>
      <c r="I72" s="194">
        <v>813.13</v>
      </c>
      <c r="J72" s="198">
        <v>1.2</v>
      </c>
      <c r="K72" s="182">
        <f t="shared" si="1"/>
        <v>975.75599999999997</v>
      </c>
      <c r="L72" s="34" t="s">
        <v>598</v>
      </c>
    </row>
    <row r="73" spans="1:12" customFormat="1" ht="114.75" customHeight="1" x14ac:dyDescent="0.2">
      <c r="A73" s="127">
        <v>5512</v>
      </c>
      <c r="B73" s="116">
        <v>12940</v>
      </c>
      <c r="C73" s="33" t="s">
        <v>407</v>
      </c>
      <c r="D73" s="38" t="s">
        <v>399</v>
      </c>
      <c r="E73" s="32" t="s">
        <v>97</v>
      </c>
      <c r="F73" s="34"/>
      <c r="G73" s="34"/>
      <c r="H73" s="56"/>
      <c r="I73" s="194">
        <v>472.13</v>
      </c>
      <c r="J73" s="198">
        <v>1.2</v>
      </c>
      <c r="K73" s="182">
        <f t="shared" si="1"/>
        <v>566.55599999999993</v>
      </c>
      <c r="L73" s="34" t="s">
        <v>599</v>
      </c>
    </row>
    <row r="74" spans="1:12" customFormat="1" ht="128.25" customHeight="1" x14ac:dyDescent="0.2">
      <c r="A74" s="127">
        <v>5811</v>
      </c>
      <c r="B74" s="116">
        <v>12980</v>
      </c>
      <c r="C74" s="33" t="s">
        <v>409</v>
      </c>
      <c r="D74" s="38" t="s">
        <v>401</v>
      </c>
      <c r="E74" s="32" t="s">
        <v>19</v>
      </c>
      <c r="F74" s="34"/>
      <c r="G74" s="34"/>
      <c r="H74" s="49"/>
      <c r="I74" s="68">
        <v>463</v>
      </c>
      <c r="J74" s="198">
        <v>1.2</v>
      </c>
      <c r="K74" s="182">
        <f t="shared" si="1"/>
        <v>555.6</v>
      </c>
      <c r="L74" s="184" t="s">
        <v>600</v>
      </c>
    </row>
    <row r="75" spans="1:12" customFormat="1" ht="158.25" customHeight="1" x14ac:dyDescent="0.2">
      <c r="A75" s="127">
        <v>5821</v>
      </c>
      <c r="B75" s="116" t="s">
        <v>185</v>
      </c>
      <c r="C75" s="33" t="s">
        <v>411</v>
      </c>
      <c r="D75" s="38" t="s">
        <v>403</v>
      </c>
      <c r="E75" s="32" t="s">
        <v>19</v>
      </c>
      <c r="F75" s="34"/>
      <c r="G75" s="34"/>
      <c r="H75" s="49"/>
      <c r="I75" s="68">
        <v>4276.6000000000004</v>
      </c>
      <c r="J75" s="198">
        <v>1.2</v>
      </c>
      <c r="K75" s="182">
        <f t="shared" si="1"/>
        <v>5131.92</v>
      </c>
      <c r="L75" s="184" t="s">
        <v>601</v>
      </c>
    </row>
    <row r="76" spans="1:12" customFormat="1" ht="160.5" customHeight="1" x14ac:dyDescent="0.2">
      <c r="A76" s="127">
        <v>5824</v>
      </c>
      <c r="B76" s="116" t="s">
        <v>184</v>
      </c>
      <c r="C76" s="33" t="s">
        <v>410</v>
      </c>
      <c r="D76" s="38" t="s">
        <v>402</v>
      </c>
      <c r="E76" s="32" t="s">
        <v>19</v>
      </c>
      <c r="F76" s="34"/>
      <c r="G76" s="34"/>
      <c r="H76" s="56"/>
      <c r="I76" s="68">
        <v>4744</v>
      </c>
      <c r="J76" s="198">
        <v>1.2</v>
      </c>
      <c r="K76" s="182">
        <f t="shared" si="1"/>
        <v>5692.8</v>
      </c>
      <c r="L76" s="184" t="s">
        <v>602</v>
      </c>
    </row>
    <row r="77" spans="1:12" customFormat="1" ht="128.25" customHeight="1" x14ac:dyDescent="0.2">
      <c r="A77" s="127">
        <v>5822</v>
      </c>
      <c r="B77" s="116">
        <v>89910</v>
      </c>
      <c r="C77" s="33" t="s">
        <v>412</v>
      </c>
      <c r="D77" s="38" t="s">
        <v>404</v>
      </c>
      <c r="E77" s="32" t="s">
        <v>19</v>
      </c>
      <c r="F77" s="34"/>
      <c r="G77" s="34"/>
      <c r="H77" s="49"/>
      <c r="I77" s="68">
        <v>1438</v>
      </c>
      <c r="J77" s="198">
        <v>1.2</v>
      </c>
      <c r="K77" s="182">
        <f t="shared" si="1"/>
        <v>1725.6</v>
      </c>
      <c r="L77" s="184" t="s">
        <v>182</v>
      </c>
    </row>
    <row r="78" spans="1:12" customFormat="1" ht="128.25" customHeight="1" x14ac:dyDescent="0.2">
      <c r="A78" s="127">
        <v>5823</v>
      </c>
      <c r="B78" s="116">
        <v>89911</v>
      </c>
      <c r="C78" s="51" t="s">
        <v>654</v>
      </c>
      <c r="D78" s="38" t="s">
        <v>499</v>
      </c>
      <c r="E78" s="32" t="s">
        <v>19</v>
      </c>
      <c r="F78" s="34"/>
      <c r="G78" s="34"/>
      <c r="H78" s="49"/>
      <c r="I78" s="68">
        <v>2970</v>
      </c>
      <c r="J78" s="198">
        <v>1.2</v>
      </c>
      <c r="K78" s="182">
        <f t="shared" si="1"/>
        <v>3564</v>
      </c>
      <c r="L78" s="184" t="s">
        <v>653</v>
      </c>
    </row>
    <row r="79" spans="1:12" customFormat="1" ht="149.25" customHeight="1" x14ac:dyDescent="0.2">
      <c r="A79" s="127">
        <v>5841</v>
      </c>
      <c r="B79" s="116" t="s">
        <v>502</v>
      </c>
      <c r="C79" s="51" t="s">
        <v>657</v>
      </c>
      <c r="D79" s="38" t="s">
        <v>504</v>
      </c>
      <c r="E79" s="32" t="s">
        <v>19</v>
      </c>
      <c r="F79" s="34"/>
      <c r="G79" s="34"/>
      <c r="H79" s="49"/>
      <c r="I79" s="68">
        <v>15104.17</v>
      </c>
      <c r="J79" s="198">
        <v>1.2</v>
      </c>
      <c r="K79" s="182">
        <f t="shared" si="1"/>
        <v>18125.004000000001</v>
      </c>
      <c r="L79" s="184" t="s">
        <v>658</v>
      </c>
    </row>
    <row r="80" spans="1:12" customFormat="1" ht="128.25" customHeight="1" x14ac:dyDescent="0.2">
      <c r="A80" s="127">
        <v>5842</v>
      </c>
      <c r="B80" s="116" t="s">
        <v>655</v>
      </c>
      <c r="C80" s="51" t="s">
        <v>500</v>
      </c>
      <c r="D80" s="38" t="s">
        <v>501</v>
      </c>
      <c r="E80" s="32" t="s">
        <v>19</v>
      </c>
      <c r="F80" s="34"/>
      <c r="G80" s="34"/>
      <c r="H80" s="49"/>
      <c r="I80" s="68">
        <v>1680</v>
      </c>
      <c r="J80" s="198">
        <v>1.2</v>
      </c>
      <c r="K80" s="182">
        <f t="shared" si="1"/>
        <v>2016</v>
      </c>
      <c r="L80" s="184" t="s">
        <v>656</v>
      </c>
    </row>
    <row r="81" spans="1:12" ht="156" customHeight="1" x14ac:dyDescent="0.2">
      <c r="A81" s="58">
        <v>5911</v>
      </c>
      <c r="B81" s="115" t="s">
        <v>416</v>
      </c>
      <c r="C81" s="51" t="s">
        <v>308</v>
      </c>
      <c r="D81" s="40" t="s">
        <v>484</v>
      </c>
      <c r="E81" s="46" t="s">
        <v>175</v>
      </c>
      <c r="F81" s="34"/>
      <c r="G81" s="34"/>
      <c r="H81" s="48"/>
      <c r="I81" s="68">
        <v>336.4</v>
      </c>
      <c r="J81" s="198">
        <v>1.2</v>
      </c>
      <c r="K81" s="182">
        <f t="shared" si="1"/>
        <v>403.67999999999995</v>
      </c>
      <c r="L81" s="34" t="s">
        <v>647</v>
      </c>
    </row>
    <row r="82" spans="1:12" ht="127.5" customHeight="1" x14ac:dyDescent="0.2">
      <c r="A82" s="58">
        <v>5911</v>
      </c>
      <c r="B82" s="115" t="s">
        <v>494</v>
      </c>
      <c r="C82" s="51" t="s">
        <v>496</v>
      </c>
      <c r="D82" s="43" t="s">
        <v>497</v>
      </c>
      <c r="E82" s="46" t="s">
        <v>175</v>
      </c>
      <c r="F82" s="34"/>
      <c r="G82" s="34"/>
      <c r="H82" s="48"/>
      <c r="I82" s="68">
        <v>1815.4</v>
      </c>
      <c r="J82" s="198">
        <v>1.2</v>
      </c>
      <c r="K82" s="182">
        <f t="shared" si="1"/>
        <v>2178.48</v>
      </c>
      <c r="L82" s="34" t="s">
        <v>646</v>
      </c>
    </row>
    <row r="83" spans="1:12" ht="144.75" customHeight="1" x14ac:dyDescent="0.2">
      <c r="A83" s="58">
        <v>5922</v>
      </c>
      <c r="B83" s="115" t="s">
        <v>417</v>
      </c>
      <c r="C83" s="31" t="s">
        <v>495</v>
      </c>
      <c r="D83" s="43" t="s">
        <v>319</v>
      </c>
      <c r="E83" s="46" t="s">
        <v>175</v>
      </c>
      <c r="F83" s="31"/>
      <c r="G83" s="31"/>
      <c r="H83" s="31"/>
      <c r="I83" s="67">
        <v>426.4</v>
      </c>
      <c r="J83" s="198">
        <v>1.2</v>
      </c>
      <c r="K83" s="182">
        <f t="shared" si="1"/>
        <v>511.67999999999995</v>
      </c>
      <c r="L83" s="34" t="s">
        <v>603</v>
      </c>
    </row>
    <row r="84" spans="1:12" ht="155.25" customHeight="1" x14ac:dyDescent="0.2">
      <c r="A84" s="58">
        <v>6012</v>
      </c>
      <c r="B84" s="115" t="s">
        <v>24</v>
      </c>
      <c r="C84" s="66" t="s">
        <v>424</v>
      </c>
      <c r="D84" s="43" t="s">
        <v>369</v>
      </c>
      <c r="E84" s="46" t="s">
        <v>15</v>
      </c>
      <c r="F84" s="31"/>
      <c r="G84" s="31"/>
      <c r="H84" s="31"/>
      <c r="I84" s="67">
        <v>5.57</v>
      </c>
      <c r="J84" s="198">
        <v>1.2</v>
      </c>
      <c r="K84" s="182">
        <f t="shared" si="1"/>
        <v>6.6840000000000002</v>
      </c>
      <c r="L84" s="34" t="s">
        <v>99</v>
      </c>
    </row>
    <row r="85" spans="1:12" ht="131.25" customHeight="1" x14ac:dyDescent="0.2">
      <c r="A85" s="58">
        <v>6013</v>
      </c>
      <c r="B85" s="115" t="s">
        <v>417</v>
      </c>
      <c r="C85" s="66" t="s">
        <v>309</v>
      </c>
      <c r="D85" s="40" t="s">
        <v>426</v>
      </c>
      <c r="E85" s="65" t="s">
        <v>302</v>
      </c>
      <c r="F85" s="34"/>
      <c r="G85" s="34"/>
      <c r="H85" s="48"/>
      <c r="I85" s="68">
        <v>426.4</v>
      </c>
      <c r="J85" s="198">
        <v>1.2</v>
      </c>
      <c r="K85" s="182">
        <f t="shared" si="1"/>
        <v>511.67999999999995</v>
      </c>
      <c r="L85" s="34" t="s">
        <v>603</v>
      </c>
    </row>
    <row r="86" spans="1:12" ht="132" customHeight="1" x14ac:dyDescent="0.2">
      <c r="A86" s="58">
        <v>6014</v>
      </c>
      <c r="B86" s="115" t="s">
        <v>673</v>
      </c>
      <c r="C86" s="66" t="s">
        <v>422</v>
      </c>
      <c r="D86" s="40" t="s">
        <v>423</v>
      </c>
      <c r="E86" s="65" t="s">
        <v>301</v>
      </c>
      <c r="F86" s="34"/>
      <c r="G86" s="34"/>
      <c r="H86" s="48"/>
      <c r="I86" s="68">
        <v>195.5</v>
      </c>
      <c r="J86" s="198">
        <v>1.2</v>
      </c>
      <c r="K86" s="182">
        <f t="shared" si="1"/>
        <v>234.6</v>
      </c>
      <c r="L86" s="34" t="s">
        <v>664</v>
      </c>
    </row>
    <row r="87" spans="1:12" ht="148.69999999999999" customHeight="1" x14ac:dyDescent="0.2">
      <c r="A87" s="58">
        <v>6015</v>
      </c>
      <c r="B87" s="115"/>
      <c r="C87" s="66" t="s">
        <v>310</v>
      </c>
      <c r="D87" s="40" t="s">
        <v>427</v>
      </c>
      <c r="E87" s="65" t="s">
        <v>303</v>
      </c>
      <c r="F87" s="34"/>
      <c r="G87" s="34"/>
      <c r="H87" s="48"/>
      <c r="I87" s="68">
        <v>134.25</v>
      </c>
      <c r="J87" s="198">
        <v>1.2</v>
      </c>
      <c r="K87" s="182">
        <f t="shared" si="1"/>
        <v>161.1</v>
      </c>
      <c r="L87" s="34" t="s">
        <v>665</v>
      </c>
    </row>
    <row r="88" spans="1:12" ht="148.69999999999999" customHeight="1" x14ac:dyDescent="0.2">
      <c r="A88" s="58">
        <v>6016</v>
      </c>
      <c r="B88" s="115" t="s">
        <v>673</v>
      </c>
      <c r="C88" s="66" t="s">
        <v>311</v>
      </c>
      <c r="D88" s="40" t="s">
        <v>312</v>
      </c>
      <c r="E88" s="65" t="s">
        <v>301</v>
      </c>
      <c r="F88" s="34"/>
      <c r="G88" s="34"/>
      <c r="H88" s="48">
        <f>F88*G88</f>
        <v>0</v>
      </c>
      <c r="I88" s="68">
        <v>103.25</v>
      </c>
      <c r="J88" s="198">
        <v>1.2</v>
      </c>
      <c r="K88" s="182">
        <f t="shared" si="1"/>
        <v>123.89999999999999</v>
      </c>
      <c r="L88" s="34" t="s">
        <v>666</v>
      </c>
    </row>
    <row r="89" spans="1:12" ht="148.69999999999999" customHeight="1" x14ac:dyDescent="0.2">
      <c r="A89" s="111">
        <v>6017</v>
      </c>
      <c r="B89" s="190" t="s">
        <v>672</v>
      </c>
      <c r="C89" s="66" t="s">
        <v>483</v>
      </c>
      <c r="D89" s="73" t="s">
        <v>425</v>
      </c>
      <c r="E89" s="65" t="s">
        <v>301</v>
      </c>
      <c r="F89" s="74"/>
      <c r="G89" s="74"/>
      <c r="H89" s="75"/>
      <c r="I89" s="195">
        <v>92.25</v>
      </c>
      <c r="J89" s="198">
        <v>1.2</v>
      </c>
      <c r="K89" s="182">
        <f t="shared" si="1"/>
        <v>110.7</v>
      </c>
      <c r="L89" s="34" t="s">
        <v>667</v>
      </c>
    </row>
    <row r="90" spans="1:12" ht="123.75" customHeight="1" x14ac:dyDescent="0.2">
      <c r="A90" s="58">
        <v>7111</v>
      </c>
      <c r="B90" s="115" t="s">
        <v>670</v>
      </c>
      <c r="C90" s="82" t="s">
        <v>420</v>
      </c>
      <c r="D90" s="40" t="s">
        <v>421</v>
      </c>
      <c r="E90" s="65" t="s">
        <v>301</v>
      </c>
      <c r="F90" s="34"/>
      <c r="G90" s="34"/>
      <c r="H90" s="48"/>
      <c r="I90" s="68">
        <v>271.25</v>
      </c>
      <c r="J90" s="198">
        <v>1.2</v>
      </c>
      <c r="K90" s="182">
        <f t="shared" si="1"/>
        <v>325.5</v>
      </c>
      <c r="L90" s="184" t="s">
        <v>668</v>
      </c>
    </row>
    <row r="91" spans="1:12" ht="116.45" customHeight="1" x14ac:dyDescent="0.2">
      <c r="A91" s="58">
        <v>7211</v>
      </c>
      <c r="B91" s="115" t="s">
        <v>671</v>
      </c>
      <c r="C91" s="66" t="s">
        <v>313</v>
      </c>
      <c r="D91" s="40" t="s">
        <v>419</v>
      </c>
      <c r="E91" s="65" t="s">
        <v>301</v>
      </c>
      <c r="F91" s="34"/>
      <c r="G91" s="34"/>
      <c r="H91" s="48"/>
      <c r="I91" s="68">
        <v>271.25</v>
      </c>
      <c r="J91" s="198">
        <v>1.2</v>
      </c>
      <c r="K91" s="182">
        <f t="shared" si="1"/>
        <v>325.5</v>
      </c>
      <c r="L91" s="184" t="s">
        <v>669</v>
      </c>
    </row>
    <row r="92" spans="1:12" ht="111" customHeight="1" x14ac:dyDescent="0.2">
      <c r="A92" s="112">
        <v>8121</v>
      </c>
      <c r="B92" s="191" t="s">
        <v>435</v>
      </c>
      <c r="C92" s="188" t="s">
        <v>436</v>
      </c>
      <c r="D92" s="192" t="s">
        <v>444</v>
      </c>
      <c r="E92" s="189" t="s">
        <v>302</v>
      </c>
      <c r="F92" s="171"/>
      <c r="G92" s="171"/>
      <c r="H92" s="172"/>
      <c r="I92" s="196">
        <v>2412.5</v>
      </c>
      <c r="J92" s="198">
        <v>1.2</v>
      </c>
      <c r="K92" s="182">
        <f t="shared" si="1"/>
        <v>2895</v>
      </c>
      <c r="L92" s="55" t="s">
        <v>674</v>
      </c>
    </row>
    <row r="93" spans="1:12" ht="111" customHeight="1" x14ac:dyDescent="0.2">
      <c r="A93" s="58">
        <v>8123</v>
      </c>
      <c r="B93" s="193" t="s">
        <v>442</v>
      </c>
      <c r="C93" s="31" t="s">
        <v>437</v>
      </c>
      <c r="D93" s="40" t="s">
        <v>445</v>
      </c>
      <c r="E93" s="46" t="s">
        <v>302</v>
      </c>
      <c r="F93" s="173"/>
      <c r="G93" s="173"/>
      <c r="H93" s="174"/>
      <c r="I93" s="68">
        <v>5522.5</v>
      </c>
      <c r="J93" s="198">
        <v>1.2</v>
      </c>
      <c r="K93" s="182">
        <f t="shared" si="1"/>
        <v>6627</v>
      </c>
      <c r="L93" s="55" t="s">
        <v>675</v>
      </c>
    </row>
    <row r="94" spans="1:12" ht="111" customHeight="1" x14ac:dyDescent="0.2">
      <c r="A94" s="58">
        <v>8151</v>
      </c>
      <c r="B94" s="193" t="s">
        <v>439</v>
      </c>
      <c r="C94" s="31" t="s">
        <v>438</v>
      </c>
      <c r="D94" s="40" t="s">
        <v>446</v>
      </c>
      <c r="E94" s="46" t="s">
        <v>302</v>
      </c>
      <c r="F94" s="173"/>
      <c r="G94" s="173"/>
      <c r="H94" s="174"/>
      <c r="I94" s="68">
        <v>1095.5</v>
      </c>
      <c r="J94" s="198">
        <v>1.2</v>
      </c>
      <c r="K94" s="182">
        <f t="shared" si="1"/>
        <v>1314.6</v>
      </c>
      <c r="L94" s="55" t="s">
        <v>676</v>
      </c>
    </row>
    <row r="95" spans="1:12" ht="111" customHeight="1" x14ac:dyDescent="0.2">
      <c r="A95" s="58">
        <v>8151</v>
      </c>
      <c r="B95" s="193" t="s">
        <v>439</v>
      </c>
      <c r="C95" s="31" t="s">
        <v>440</v>
      </c>
      <c r="D95" s="40" t="s">
        <v>446</v>
      </c>
      <c r="E95" s="46" t="s">
        <v>302</v>
      </c>
      <c r="F95" s="173"/>
      <c r="G95" s="173"/>
      <c r="H95" s="174"/>
      <c r="I95" s="68">
        <v>1272.5</v>
      </c>
      <c r="J95" s="198">
        <v>1.2</v>
      </c>
      <c r="K95" s="182">
        <f t="shared" si="1"/>
        <v>1527</v>
      </c>
      <c r="L95" s="55" t="s">
        <v>677</v>
      </c>
    </row>
    <row r="96" spans="1:12" ht="111" customHeight="1" x14ac:dyDescent="0.2">
      <c r="A96" s="58">
        <v>8151</v>
      </c>
      <c r="B96" s="193" t="s">
        <v>439</v>
      </c>
      <c r="C96" s="31" t="s">
        <v>441</v>
      </c>
      <c r="D96" s="40" t="s">
        <v>446</v>
      </c>
      <c r="E96" s="46" t="s">
        <v>302</v>
      </c>
      <c r="F96" s="173"/>
      <c r="G96" s="173"/>
      <c r="H96" s="174"/>
      <c r="I96" s="68">
        <v>3602.5</v>
      </c>
      <c r="J96" s="198">
        <v>1.2</v>
      </c>
      <c r="K96" s="182">
        <f t="shared" si="1"/>
        <v>4323</v>
      </c>
      <c r="L96" s="55" t="s">
        <v>678</v>
      </c>
    </row>
    <row r="97" spans="1:12" ht="111" customHeight="1" x14ac:dyDescent="0.2">
      <c r="A97" s="112">
        <v>8221</v>
      </c>
      <c r="B97" s="191" t="s">
        <v>431</v>
      </c>
      <c r="C97" s="188" t="s">
        <v>434</v>
      </c>
      <c r="D97" s="192" t="s">
        <v>432</v>
      </c>
      <c r="E97" s="46" t="s">
        <v>301</v>
      </c>
      <c r="F97" s="171"/>
      <c r="G97" s="171"/>
      <c r="H97" s="172"/>
      <c r="I97" s="196">
        <v>221.5</v>
      </c>
      <c r="J97" s="198">
        <v>1.2</v>
      </c>
      <c r="K97" s="182">
        <f t="shared" si="1"/>
        <v>265.8</v>
      </c>
      <c r="L97" s="55" t="s">
        <v>679</v>
      </c>
    </row>
    <row r="98" spans="1:12" ht="111" customHeight="1" x14ac:dyDescent="0.2">
      <c r="A98" s="112">
        <v>8313</v>
      </c>
      <c r="B98" s="191" t="s">
        <v>428</v>
      </c>
      <c r="C98" s="188" t="s">
        <v>682</v>
      </c>
      <c r="D98" s="192" t="s">
        <v>681</v>
      </c>
      <c r="E98" s="46" t="s">
        <v>301</v>
      </c>
      <c r="F98" s="171"/>
      <c r="G98" s="171"/>
      <c r="H98" s="172"/>
      <c r="I98" s="196">
        <v>3.23</v>
      </c>
      <c r="J98" s="198">
        <v>1.2</v>
      </c>
      <c r="K98" s="182">
        <f t="shared" si="1"/>
        <v>3.8759999999999999</v>
      </c>
      <c r="L98" s="55" t="s">
        <v>680</v>
      </c>
    </row>
    <row r="99" spans="1:12" ht="111" hidden="1" customHeight="1" thickBot="1" x14ac:dyDescent="0.25">
      <c r="A99" s="170">
        <v>8313</v>
      </c>
      <c r="B99" s="175" t="s">
        <v>428</v>
      </c>
      <c r="C99" s="176" t="s">
        <v>430</v>
      </c>
      <c r="D99" s="169" t="s">
        <v>443</v>
      </c>
      <c r="E99" s="177" t="s">
        <v>301</v>
      </c>
      <c r="F99" s="178"/>
      <c r="G99" s="178"/>
      <c r="H99" s="179"/>
      <c r="I99" s="89">
        <v>4.4800000000000004</v>
      </c>
      <c r="J99" s="199"/>
      <c r="K99" s="186">
        <f>I99</f>
        <v>4.4800000000000004</v>
      </c>
      <c r="L99" s="180"/>
    </row>
    <row r="100" spans="1:12" ht="38.25" customHeight="1" x14ac:dyDescent="0.2">
      <c r="A100" s="129" t="s">
        <v>314</v>
      </c>
      <c r="I100" s="57"/>
      <c r="J100" s="200"/>
      <c r="K100" s="36"/>
    </row>
  </sheetData>
  <mergeCells count="2">
    <mergeCell ref="E1:H1"/>
    <mergeCell ref="I1:K1"/>
  </mergeCells>
  <pageMargins left="0.7" right="0.7" top="0.78740157499999996" bottom="0.78740157499999996" header="0.3" footer="0.3"/>
  <pageSetup paperSize="8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2"/>
  <sheetViews>
    <sheetView zoomScale="50" zoomScaleNormal="50" workbookViewId="0">
      <selection activeCell="I39" sqref="I39"/>
    </sheetView>
  </sheetViews>
  <sheetFormatPr defaultColWidth="23.42578125" defaultRowHeight="20.25" x14ac:dyDescent="0.2"/>
  <cols>
    <col min="1" max="1" width="16" style="130" customWidth="1"/>
    <col min="2" max="2" width="17.7109375" style="39" customWidth="1"/>
    <col min="3" max="3" width="49.28515625" style="29" customWidth="1"/>
    <col min="4" max="4" width="137" style="29" customWidth="1"/>
    <col min="5" max="5" width="23.42578125" style="39" customWidth="1"/>
    <col min="6" max="6" width="29.42578125" style="29" customWidth="1"/>
    <col min="7" max="8" width="23.42578125" style="29" customWidth="1"/>
    <col min="9" max="9" width="29.42578125" style="53" customWidth="1"/>
    <col min="10" max="10" width="23.42578125" style="29" customWidth="1"/>
    <col min="11" max="12" width="82.140625" style="29" customWidth="1"/>
    <col min="13" max="16384" width="23.42578125" style="29"/>
  </cols>
  <sheetData>
    <row r="1" spans="1:12" ht="46.5" customHeight="1" thickBot="1" x14ac:dyDescent="0.25">
      <c r="A1" s="45" t="s">
        <v>414</v>
      </c>
      <c r="B1" s="52"/>
      <c r="C1" s="41"/>
      <c r="D1" s="41"/>
      <c r="E1" s="286"/>
      <c r="F1" s="286"/>
      <c r="G1" s="286"/>
      <c r="H1" s="286"/>
      <c r="I1" s="287"/>
      <c r="J1" s="288"/>
    </row>
    <row r="2" spans="1:12" ht="92.25" customHeight="1" x14ac:dyDescent="0.2">
      <c r="A2" s="60" t="s">
        <v>294</v>
      </c>
      <c r="B2" s="61" t="s">
        <v>295</v>
      </c>
      <c r="C2" s="62" t="s">
        <v>296</v>
      </c>
      <c r="D2" s="62" t="s">
        <v>297</v>
      </c>
      <c r="E2" s="61" t="s">
        <v>415</v>
      </c>
      <c r="F2" s="61" t="s">
        <v>298</v>
      </c>
      <c r="G2" s="61" t="s">
        <v>299</v>
      </c>
      <c r="H2" s="61" t="s">
        <v>300</v>
      </c>
      <c r="I2" s="63" t="s">
        <v>545</v>
      </c>
      <c r="J2" s="64" t="s">
        <v>413</v>
      </c>
    </row>
    <row r="3" spans="1:12" ht="135.75" customHeight="1" x14ac:dyDescent="0.2">
      <c r="A3" s="58">
        <v>2112</v>
      </c>
      <c r="B3" s="115" t="s">
        <v>23</v>
      </c>
      <c r="C3" s="31" t="s">
        <v>329</v>
      </c>
      <c r="D3" s="43" t="s">
        <v>512</v>
      </c>
      <c r="E3" s="46" t="s">
        <v>15</v>
      </c>
      <c r="F3" s="31"/>
      <c r="G3" s="31"/>
      <c r="H3" s="31"/>
      <c r="I3" s="67">
        <v>3.23</v>
      </c>
      <c r="J3" s="44">
        <f>I3</f>
        <v>3.23</v>
      </c>
      <c r="K3" s="30" t="s">
        <v>203</v>
      </c>
      <c r="L3" s="140" t="s">
        <v>546</v>
      </c>
    </row>
    <row r="4" spans="1:12" ht="138.75" customHeight="1" x14ac:dyDescent="0.2">
      <c r="A4" s="58">
        <v>2113</v>
      </c>
      <c r="B4" s="115">
        <v>93811</v>
      </c>
      <c r="C4" s="31" t="s">
        <v>330</v>
      </c>
      <c r="D4" s="43" t="s">
        <v>367</v>
      </c>
      <c r="E4" s="46" t="s">
        <v>15</v>
      </c>
      <c r="F4" s="31"/>
      <c r="G4" s="31"/>
      <c r="H4" s="31"/>
      <c r="I4" s="67">
        <v>4.2300000000000004</v>
      </c>
      <c r="J4" s="44">
        <f>I4</f>
        <v>4.2300000000000004</v>
      </c>
      <c r="K4" s="30" t="s">
        <v>204</v>
      </c>
      <c r="L4" s="140" t="s">
        <v>547</v>
      </c>
    </row>
    <row r="5" spans="1:12" ht="137.25" customHeight="1" x14ac:dyDescent="0.2">
      <c r="A5" s="58">
        <v>2116</v>
      </c>
      <c r="B5" s="115">
        <v>12910</v>
      </c>
      <c r="C5" s="31" t="s">
        <v>451</v>
      </c>
      <c r="D5" s="43" t="s">
        <v>368</v>
      </c>
      <c r="E5" s="46" t="s">
        <v>97</v>
      </c>
      <c r="F5" s="31"/>
      <c r="G5" s="31"/>
      <c r="H5" s="31"/>
      <c r="I5" s="132">
        <v>454.1</v>
      </c>
      <c r="J5" s="44">
        <f>I5</f>
        <v>454.1</v>
      </c>
      <c r="K5" s="30" t="s">
        <v>98</v>
      </c>
      <c r="L5" s="140" t="s">
        <v>556</v>
      </c>
    </row>
    <row r="6" spans="1:12" ht="114.75" customHeight="1" x14ac:dyDescent="0.2">
      <c r="A6" s="126">
        <v>2145</v>
      </c>
      <c r="B6" s="116" t="s">
        <v>88</v>
      </c>
      <c r="C6" s="33" t="s">
        <v>335</v>
      </c>
      <c r="D6" s="71" t="s">
        <v>513</v>
      </c>
      <c r="E6" s="47" t="s">
        <v>86</v>
      </c>
      <c r="F6" s="38"/>
      <c r="G6" s="34"/>
      <c r="H6" s="34"/>
      <c r="I6" s="133">
        <v>1008.25</v>
      </c>
      <c r="J6" s="44">
        <f>I6</f>
        <v>1008.25</v>
      </c>
      <c r="K6" s="42" t="s">
        <v>91</v>
      </c>
      <c r="L6" s="140" t="s">
        <v>557</v>
      </c>
    </row>
    <row r="7" spans="1:12" ht="114.75" customHeight="1" x14ac:dyDescent="0.2">
      <c r="A7" s="126">
        <v>2146</v>
      </c>
      <c r="B7" s="116" t="s">
        <v>87</v>
      </c>
      <c r="C7" s="35" t="s">
        <v>336</v>
      </c>
      <c r="D7" s="40" t="s">
        <v>514</v>
      </c>
      <c r="E7" s="47" t="s">
        <v>89</v>
      </c>
      <c r="F7" s="38"/>
      <c r="G7" s="34"/>
      <c r="H7" s="34"/>
      <c r="I7" s="69">
        <v>7</v>
      </c>
      <c r="J7" s="44">
        <f>I7</f>
        <v>7</v>
      </c>
      <c r="K7" s="42" t="s">
        <v>92</v>
      </c>
      <c r="L7" s="140" t="s">
        <v>548</v>
      </c>
    </row>
    <row r="8" spans="1:12" ht="155.25" customHeight="1" x14ac:dyDescent="0.2">
      <c r="A8" s="58">
        <v>2161</v>
      </c>
      <c r="B8" s="118" t="s">
        <v>448</v>
      </c>
      <c r="C8" s="31" t="s">
        <v>447</v>
      </c>
      <c r="D8" s="91" t="s">
        <v>515</v>
      </c>
      <c r="E8" s="46" t="s">
        <v>14</v>
      </c>
      <c r="F8" s="31"/>
      <c r="G8" s="31"/>
      <c r="H8" s="31"/>
      <c r="I8" s="90">
        <v>140</v>
      </c>
      <c r="J8" s="44">
        <v>140</v>
      </c>
      <c r="K8" s="92" t="s">
        <v>449</v>
      </c>
      <c r="L8" s="140" t="s">
        <v>550</v>
      </c>
    </row>
    <row r="9" spans="1:12" ht="128.25" customHeight="1" x14ac:dyDescent="0.2">
      <c r="A9" s="135">
        <v>2161</v>
      </c>
      <c r="B9" s="136" t="s">
        <v>202</v>
      </c>
      <c r="C9" s="137" t="s">
        <v>553</v>
      </c>
      <c r="D9" s="138" t="s">
        <v>315</v>
      </c>
      <c r="E9" s="139" t="s">
        <v>14</v>
      </c>
      <c r="F9" s="137"/>
      <c r="G9" s="137"/>
      <c r="H9" s="137"/>
      <c r="I9" s="132">
        <v>125</v>
      </c>
      <c r="J9" s="134">
        <v>125</v>
      </c>
      <c r="K9" s="161"/>
      <c r="L9" s="141" t="s">
        <v>551</v>
      </c>
    </row>
    <row r="10" spans="1:12" ht="128.25" customHeight="1" x14ac:dyDescent="0.2">
      <c r="A10" s="58">
        <v>2511</v>
      </c>
      <c r="B10" s="115">
        <v>587201</v>
      </c>
      <c r="C10" s="31" t="s">
        <v>331</v>
      </c>
      <c r="D10" s="43" t="s">
        <v>316</v>
      </c>
      <c r="E10" s="46" t="s">
        <v>15</v>
      </c>
      <c r="F10" s="31"/>
      <c r="G10" s="31"/>
      <c r="H10" s="48"/>
      <c r="I10" s="146">
        <v>850.63</v>
      </c>
      <c r="J10" s="134">
        <f>I10</f>
        <v>850.63</v>
      </c>
      <c r="K10" s="30" t="s">
        <v>241</v>
      </c>
      <c r="L10" s="140" t="s">
        <v>555</v>
      </c>
    </row>
    <row r="11" spans="1:12" ht="128.25" customHeight="1" x14ac:dyDescent="0.2">
      <c r="A11" s="58">
        <v>2511</v>
      </c>
      <c r="B11" s="115">
        <v>587202</v>
      </c>
      <c r="C11" s="31" t="s">
        <v>332</v>
      </c>
      <c r="D11" s="43" t="s">
        <v>317</v>
      </c>
      <c r="E11" s="46" t="s">
        <v>15</v>
      </c>
      <c r="F11" s="31"/>
      <c r="G11" s="31"/>
      <c r="H11" s="31"/>
      <c r="I11" s="146">
        <v>399.48</v>
      </c>
      <c r="J11" s="134">
        <f>I11</f>
        <v>399.48</v>
      </c>
      <c r="K11" s="162" t="s">
        <v>242</v>
      </c>
      <c r="L11" s="163" t="s">
        <v>558</v>
      </c>
    </row>
    <row r="12" spans="1:12" customFormat="1" ht="150.75" customHeight="1" x14ac:dyDescent="0.2">
      <c r="A12" s="58">
        <v>2511</v>
      </c>
      <c r="B12" s="115">
        <v>587206</v>
      </c>
      <c r="C12" s="31" t="s">
        <v>333</v>
      </c>
      <c r="D12" s="43" t="s">
        <v>318</v>
      </c>
      <c r="E12" s="46" t="s">
        <v>15</v>
      </c>
      <c r="F12" s="31"/>
      <c r="G12" s="31"/>
      <c r="H12" s="31"/>
      <c r="I12" s="146">
        <v>456.68</v>
      </c>
      <c r="J12" s="134">
        <f>I12</f>
        <v>456.68</v>
      </c>
      <c r="K12" s="162" t="s">
        <v>243</v>
      </c>
      <c r="L12" s="163" t="s">
        <v>559</v>
      </c>
    </row>
    <row r="13" spans="1:12" customFormat="1" ht="158.25" customHeight="1" x14ac:dyDescent="0.2">
      <c r="A13" s="127">
        <v>3112</v>
      </c>
      <c r="B13" s="116">
        <v>91419</v>
      </c>
      <c r="C13" s="51" t="s">
        <v>374</v>
      </c>
      <c r="D13" s="43" t="s">
        <v>457</v>
      </c>
      <c r="E13" s="46" t="s">
        <v>19</v>
      </c>
      <c r="F13" s="34"/>
      <c r="G13" s="34"/>
      <c r="H13" s="48"/>
      <c r="I13" s="145">
        <v>25.2</v>
      </c>
      <c r="J13" s="134">
        <f t="shared" ref="J13:J30" si="0">I13</f>
        <v>25.2</v>
      </c>
      <c r="K13" s="30" t="s">
        <v>265</v>
      </c>
      <c r="L13" s="140" t="s">
        <v>560</v>
      </c>
    </row>
    <row r="14" spans="1:12" customFormat="1" ht="158.25" customHeight="1" x14ac:dyDescent="0.2">
      <c r="A14" s="127">
        <v>3131</v>
      </c>
      <c r="B14" s="117"/>
      <c r="C14" s="51" t="s">
        <v>456</v>
      </c>
      <c r="D14" s="91" t="s">
        <v>461</v>
      </c>
      <c r="E14" s="46" t="s">
        <v>19</v>
      </c>
      <c r="F14" s="34"/>
      <c r="G14" s="34"/>
      <c r="H14" s="48"/>
      <c r="I14" s="96">
        <v>262</v>
      </c>
      <c r="J14" s="44">
        <f t="shared" si="0"/>
        <v>262</v>
      </c>
      <c r="K14" s="30"/>
      <c r="L14" s="30"/>
    </row>
    <row r="15" spans="1:12" customFormat="1" ht="202.7" customHeight="1" x14ac:dyDescent="0.2">
      <c r="A15" s="127">
        <v>3132</v>
      </c>
      <c r="B15" s="117"/>
      <c r="C15" s="51" t="s">
        <v>458</v>
      </c>
      <c r="D15" s="91" t="s">
        <v>462</v>
      </c>
      <c r="E15" s="46" t="s">
        <v>19</v>
      </c>
      <c r="F15" s="34"/>
      <c r="G15" s="34"/>
      <c r="H15" s="48"/>
      <c r="I15" s="96">
        <v>120</v>
      </c>
      <c r="J15" s="44">
        <f t="shared" si="0"/>
        <v>120</v>
      </c>
      <c r="K15" s="30"/>
      <c r="L15" s="30"/>
    </row>
    <row r="16" spans="1:12" customFormat="1" ht="202.7" customHeight="1" x14ac:dyDescent="0.2">
      <c r="A16" s="127">
        <v>3152</v>
      </c>
      <c r="B16" s="116">
        <v>914921</v>
      </c>
      <c r="C16" s="51" t="s">
        <v>375</v>
      </c>
      <c r="D16" s="43" t="s">
        <v>370</v>
      </c>
      <c r="E16" s="46" t="s">
        <v>19</v>
      </c>
      <c r="F16" s="34"/>
      <c r="G16" s="34"/>
      <c r="H16" s="48"/>
      <c r="I16" s="145">
        <v>2157</v>
      </c>
      <c r="J16" s="134">
        <f t="shared" si="0"/>
        <v>2157</v>
      </c>
      <c r="K16" s="30" t="s">
        <v>266</v>
      </c>
      <c r="L16" s="140" t="s">
        <v>563</v>
      </c>
    </row>
    <row r="17" spans="1:12" customFormat="1" ht="202.7" customHeight="1" x14ac:dyDescent="0.2">
      <c r="A17" s="127">
        <v>3153</v>
      </c>
      <c r="B17" s="117"/>
      <c r="C17" s="51" t="s">
        <v>459</v>
      </c>
      <c r="D17" s="91" t="s">
        <v>463</v>
      </c>
      <c r="E17" s="46" t="s">
        <v>19</v>
      </c>
      <c r="F17" s="34"/>
      <c r="G17" s="34"/>
      <c r="H17" s="48"/>
      <c r="I17" s="151">
        <v>1220</v>
      </c>
      <c r="J17" s="134">
        <f t="shared" si="0"/>
        <v>1220</v>
      </c>
      <c r="K17" s="30"/>
      <c r="L17" s="153" t="s">
        <v>604</v>
      </c>
    </row>
    <row r="18" spans="1:12" customFormat="1" ht="183" customHeight="1" x14ac:dyDescent="0.2">
      <c r="A18" s="127">
        <v>3154</v>
      </c>
      <c r="B18" s="142" t="s">
        <v>606</v>
      </c>
      <c r="C18" s="51" t="s">
        <v>460</v>
      </c>
      <c r="D18" s="91" t="s">
        <v>464</v>
      </c>
      <c r="E18" s="46" t="s">
        <v>19</v>
      </c>
      <c r="F18" s="34"/>
      <c r="G18" s="34"/>
      <c r="H18" s="48"/>
      <c r="I18" s="151">
        <v>600</v>
      </c>
      <c r="J18" s="134">
        <f t="shared" si="0"/>
        <v>600</v>
      </c>
      <c r="K18" s="29"/>
      <c r="L18" s="164" t="s">
        <v>605</v>
      </c>
    </row>
    <row r="19" spans="1:12" customFormat="1" ht="184.7" customHeight="1" x14ac:dyDescent="0.2">
      <c r="A19" s="127">
        <v>3161</v>
      </c>
      <c r="B19" s="116">
        <v>914113</v>
      </c>
      <c r="C19" s="51" t="s">
        <v>376</v>
      </c>
      <c r="D19" s="43" t="s">
        <v>371</v>
      </c>
      <c r="E19" s="46" t="s">
        <v>19</v>
      </c>
      <c r="F19" s="34"/>
      <c r="G19" s="34"/>
      <c r="H19" s="48"/>
      <c r="I19" s="145">
        <v>394</v>
      </c>
      <c r="J19" s="134">
        <f t="shared" si="0"/>
        <v>394</v>
      </c>
      <c r="K19" s="30" t="s">
        <v>267</v>
      </c>
      <c r="L19" s="140" t="s">
        <v>567</v>
      </c>
    </row>
    <row r="20" spans="1:12" customFormat="1" ht="177" customHeight="1" x14ac:dyDescent="0.2">
      <c r="A20" s="127">
        <v>3172</v>
      </c>
      <c r="B20" s="116" t="s">
        <v>39</v>
      </c>
      <c r="C20" s="51" t="s">
        <v>377</v>
      </c>
      <c r="D20" s="43" t="s">
        <v>488</v>
      </c>
      <c r="E20" s="46" t="s">
        <v>19</v>
      </c>
      <c r="F20" s="34"/>
      <c r="G20" s="34"/>
      <c r="H20" s="48"/>
      <c r="I20" s="145">
        <v>2736</v>
      </c>
      <c r="J20" s="134">
        <f t="shared" si="0"/>
        <v>2736</v>
      </c>
      <c r="K20" s="30" t="s">
        <v>268</v>
      </c>
      <c r="L20" s="140" t="s">
        <v>568</v>
      </c>
    </row>
    <row r="21" spans="1:12" customFormat="1" ht="192" customHeight="1" x14ac:dyDescent="0.2">
      <c r="A21" s="127">
        <v>3177</v>
      </c>
      <c r="B21" s="116" t="s">
        <v>40</v>
      </c>
      <c r="C21" s="51" t="s">
        <v>378</v>
      </c>
      <c r="D21" s="43" t="s">
        <v>489</v>
      </c>
      <c r="E21" s="46" t="s">
        <v>19</v>
      </c>
      <c r="F21" s="34"/>
      <c r="G21" s="34"/>
      <c r="H21" s="34"/>
      <c r="I21" s="145">
        <v>2996</v>
      </c>
      <c r="J21" s="134">
        <f t="shared" si="0"/>
        <v>2996</v>
      </c>
      <c r="K21" s="144" t="s">
        <v>269</v>
      </c>
      <c r="L21" s="140" t="s">
        <v>569</v>
      </c>
    </row>
    <row r="22" spans="1:12" customFormat="1" ht="162" x14ac:dyDescent="0.2">
      <c r="A22" s="127">
        <v>3172</v>
      </c>
      <c r="B22" s="116" t="s">
        <v>209</v>
      </c>
      <c r="C22" s="51" t="s">
        <v>379</v>
      </c>
      <c r="D22" s="43" t="s">
        <v>487</v>
      </c>
      <c r="E22" s="46" t="s">
        <v>19</v>
      </c>
      <c r="F22" s="34"/>
      <c r="G22" s="34"/>
      <c r="H22" s="48"/>
      <c r="I22" s="145">
        <v>3946</v>
      </c>
      <c r="J22" s="134">
        <f t="shared" si="0"/>
        <v>3946</v>
      </c>
      <c r="K22" s="30" t="s">
        <v>270</v>
      </c>
      <c r="L22" s="140" t="s">
        <v>570</v>
      </c>
    </row>
    <row r="23" spans="1:12" customFormat="1" ht="132" customHeight="1" x14ac:dyDescent="0.2">
      <c r="A23" s="127">
        <v>3177</v>
      </c>
      <c r="B23" s="116" t="s">
        <v>210</v>
      </c>
      <c r="C23" s="51" t="s">
        <v>380</v>
      </c>
      <c r="D23" s="43" t="s">
        <v>372</v>
      </c>
      <c r="E23" s="46" t="s">
        <v>19</v>
      </c>
      <c r="F23" s="34"/>
      <c r="G23" s="34"/>
      <c r="H23" s="34"/>
      <c r="I23" s="145">
        <v>4556</v>
      </c>
      <c r="J23" s="134">
        <f t="shared" si="0"/>
        <v>4556</v>
      </c>
      <c r="K23" s="144" t="s">
        <v>271</v>
      </c>
      <c r="L23" s="140" t="s">
        <v>571</v>
      </c>
    </row>
    <row r="24" spans="1:12" s="18" customFormat="1" ht="141.75" x14ac:dyDescent="0.2">
      <c r="A24" s="127">
        <v>3173</v>
      </c>
      <c r="B24" s="116" t="s">
        <v>41</v>
      </c>
      <c r="C24" s="51" t="s">
        <v>381</v>
      </c>
      <c r="D24" s="43" t="s">
        <v>490</v>
      </c>
      <c r="E24" s="46" t="s">
        <v>19</v>
      </c>
      <c r="F24" s="34"/>
      <c r="G24" s="34"/>
      <c r="H24" s="48"/>
      <c r="I24" s="145">
        <v>3932</v>
      </c>
      <c r="J24" s="134">
        <f t="shared" si="0"/>
        <v>3932</v>
      </c>
      <c r="K24" s="30" t="s">
        <v>272</v>
      </c>
      <c r="L24" s="140" t="s">
        <v>572</v>
      </c>
    </row>
    <row r="25" spans="1:12" customFormat="1" ht="141.75" x14ac:dyDescent="0.2">
      <c r="A25" s="127">
        <v>3176</v>
      </c>
      <c r="B25" s="116" t="s">
        <v>42</v>
      </c>
      <c r="C25" s="51" t="s">
        <v>382</v>
      </c>
      <c r="D25" s="43" t="s">
        <v>486</v>
      </c>
      <c r="E25" s="46" t="s">
        <v>19</v>
      </c>
      <c r="F25" s="50"/>
      <c r="G25" s="50"/>
      <c r="H25" s="50"/>
      <c r="I25" s="145">
        <v>4192</v>
      </c>
      <c r="J25" s="134">
        <f t="shared" si="0"/>
        <v>4192</v>
      </c>
      <c r="K25" s="144" t="s">
        <v>273</v>
      </c>
      <c r="L25" s="140" t="s">
        <v>573</v>
      </c>
    </row>
    <row r="26" spans="1:12" s="18" customFormat="1" ht="141.75" x14ac:dyDescent="0.2">
      <c r="A26" s="127">
        <v>3173</v>
      </c>
      <c r="B26" s="116" t="s">
        <v>215</v>
      </c>
      <c r="C26" s="51" t="s">
        <v>383</v>
      </c>
      <c r="D26" s="43" t="s">
        <v>491</v>
      </c>
      <c r="E26" s="46" t="s">
        <v>19</v>
      </c>
      <c r="F26" s="34"/>
      <c r="G26" s="34"/>
      <c r="H26" s="34"/>
      <c r="I26" s="145">
        <v>5142</v>
      </c>
      <c r="J26" s="134">
        <f t="shared" si="0"/>
        <v>5142</v>
      </c>
      <c r="K26" s="30" t="s">
        <v>274</v>
      </c>
      <c r="L26" s="140" t="s">
        <v>574</v>
      </c>
    </row>
    <row r="27" spans="1:12" customFormat="1" ht="141.75" x14ac:dyDescent="0.2">
      <c r="A27" s="127">
        <v>3176</v>
      </c>
      <c r="B27" s="116" t="s">
        <v>216</v>
      </c>
      <c r="C27" s="51" t="s">
        <v>384</v>
      </c>
      <c r="D27" s="43" t="s">
        <v>492</v>
      </c>
      <c r="E27" s="46" t="s">
        <v>19</v>
      </c>
      <c r="F27" s="50"/>
      <c r="G27" s="50"/>
      <c r="H27" s="50"/>
      <c r="I27" s="145">
        <v>5752</v>
      </c>
      <c r="J27" s="134">
        <f t="shared" si="0"/>
        <v>5752</v>
      </c>
      <c r="K27" s="144" t="s">
        <v>275</v>
      </c>
      <c r="L27" s="140" t="s">
        <v>575</v>
      </c>
    </row>
    <row r="28" spans="1:12" customFormat="1" ht="155.25" customHeight="1" x14ac:dyDescent="0.2">
      <c r="A28" s="127">
        <v>3212</v>
      </c>
      <c r="B28" s="116">
        <v>91459</v>
      </c>
      <c r="C28" s="51" t="s">
        <v>385</v>
      </c>
      <c r="D28" s="43" t="s">
        <v>493</v>
      </c>
      <c r="E28" s="46" t="s">
        <v>15</v>
      </c>
      <c r="F28" s="34"/>
      <c r="G28" s="34"/>
      <c r="H28" s="34"/>
      <c r="I28" s="145">
        <v>53</v>
      </c>
      <c r="J28" s="134">
        <f t="shared" si="0"/>
        <v>53</v>
      </c>
      <c r="K28" s="30" t="s">
        <v>276</v>
      </c>
      <c r="L28" s="140" t="s">
        <v>576</v>
      </c>
    </row>
    <row r="29" spans="1:12" customFormat="1" ht="155.25" customHeight="1" x14ac:dyDescent="0.2">
      <c r="A29" s="127">
        <v>3231</v>
      </c>
      <c r="B29" s="116">
        <v>914523</v>
      </c>
      <c r="C29" s="51" t="s">
        <v>386</v>
      </c>
      <c r="D29" s="43" t="s">
        <v>373</v>
      </c>
      <c r="E29" s="46" t="s">
        <v>15</v>
      </c>
      <c r="F29" s="34"/>
      <c r="G29" s="34"/>
      <c r="H29" s="34"/>
      <c r="I29" s="145">
        <v>701.3</v>
      </c>
      <c r="J29" s="134">
        <f t="shared" si="0"/>
        <v>701.3</v>
      </c>
      <c r="K29" s="30" t="s">
        <v>277</v>
      </c>
      <c r="L29" s="140" t="s">
        <v>577</v>
      </c>
    </row>
    <row r="30" spans="1:12" ht="114.75" customHeight="1" x14ac:dyDescent="0.2">
      <c r="A30" s="127">
        <v>3242</v>
      </c>
      <c r="B30" s="117"/>
      <c r="C30" s="51" t="s">
        <v>452</v>
      </c>
      <c r="D30" s="43" t="s">
        <v>485</v>
      </c>
      <c r="E30" s="46" t="s">
        <v>301</v>
      </c>
      <c r="F30" s="34"/>
      <c r="G30" s="34"/>
      <c r="H30" s="34"/>
      <c r="I30" s="151">
        <v>7129</v>
      </c>
      <c r="J30" s="160">
        <f t="shared" si="0"/>
        <v>7129</v>
      </c>
      <c r="K30" s="161"/>
      <c r="L30" s="161"/>
    </row>
    <row r="31" spans="1:12" ht="129.75" customHeight="1" x14ac:dyDescent="0.2">
      <c r="A31" s="58">
        <v>4111</v>
      </c>
      <c r="B31" s="116" t="s">
        <v>46</v>
      </c>
      <c r="C31" s="33" t="s">
        <v>334</v>
      </c>
      <c r="D31" s="40" t="s">
        <v>320</v>
      </c>
      <c r="E31" s="47" t="s">
        <v>86</v>
      </c>
      <c r="F31" s="37"/>
      <c r="G31" s="34"/>
      <c r="H31" s="34"/>
      <c r="I31" s="133">
        <v>34</v>
      </c>
      <c r="J31" s="134">
        <f>I31</f>
        <v>34</v>
      </c>
      <c r="K31" s="42" t="s">
        <v>133</v>
      </c>
      <c r="L31" s="141" t="s">
        <v>578</v>
      </c>
    </row>
    <row r="32" spans="1:12" ht="201.75" customHeight="1" x14ac:dyDescent="0.2">
      <c r="A32" s="58">
        <v>4211</v>
      </c>
      <c r="B32" s="116">
        <v>78321</v>
      </c>
      <c r="C32" s="33" t="s">
        <v>337</v>
      </c>
      <c r="D32" s="40" t="s">
        <v>321</v>
      </c>
      <c r="E32" s="47" t="s">
        <v>140</v>
      </c>
      <c r="F32" s="37"/>
      <c r="G32" s="34"/>
      <c r="H32" s="48"/>
      <c r="I32" s="133">
        <v>231</v>
      </c>
      <c r="J32" s="134">
        <f>I32</f>
        <v>231</v>
      </c>
      <c r="K32" s="42" t="s">
        <v>141</v>
      </c>
      <c r="L32" s="141" t="s">
        <v>579</v>
      </c>
    </row>
    <row r="33" spans="1:12" ht="176.25" customHeight="1" x14ac:dyDescent="0.2">
      <c r="A33" s="58">
        <v>4231</v>
      </c>
      <c r="B33" s="116">
        <v>93650</v>
      </c>
      <c r="C33" s="33" t="s">
        <v>338</v>
      </c>
      <c r="D33" s="40" t="s">
        <v>322</v>
      </c>
      <c r="E33" s="47" t="s">
        <v>86</v>
      </c>
      <c r="F33" s="37"/>
      <c r="G33" s="34"/>
      <c r="H33" s="48"/>
      <c r="I33" s="133">
        <v>832</v>
      </c>
      <c r="J33" s="134">
        <f>I33</f>
        <v>832</v>
      </c>
      <c r="K33" s="42" t="s">
        <v>51</v>
      </c>
      <c r="L33" s="141" t="s">
        <v>580</v>
      </c>
    </row>
    <row r="34" spans="1:12" ht="176.25" customHeight="1" x14ac:dyDescent="0.2">
      <c r="A34" s="58">
        <v>4251</v>
      </c>
      <c r="B34" s="116" t="s">
        <v>53</v>
      </c>
      <c r="C34" s="33" t="s">
        <v>339</v>
      </c>
      <c r="D34" s="40" t="s">
        <v>323</v>
      </c>
      <c r="E34" s="47" t="s">
        <v>86</v>
      </c>
      <c r="F34" s="37"/>
      <c r="G34" s="34"/>
      <c r="H34" s="48"/>
      <c r="I34" s="133">
        <v>188</v>
      </c>
      <c r="J34" s="134">
        <f>I34</f>
        <v>188</v>
      </c>
      <c r="K34" s="42" t="s">
        <v>54</v>
      </c>
      <c r="L34" s="141" t="s">
        <v>581</v>
      </c>
    </row>
    <row r="35" spans="1:12" ht="176.25" customHeight="1" x14ac:dyDescent="0.2">
      <c r="A35" s="58">
        <v>4262</v>
      </c>
      <c r="B35" s="117"/>
      <c r="C35" s="51" t="s">
        <v>467</v>
      </c>
      <c r="D35" s="71" t="s">
        <v>516</v>
      </c>
      <c r="E35" s="46" t="s">
        <v>19</v>
      </c>
      <c r="F35" s="37"/>
      <c r="G35" s="34"/>
      <c r="H35" s="48"/>
      <c r="I35" s="97"/>
      <c r="J35" s="44">
        <f t="shared" ref="J35:J41" si="1">I35</f>
        <v>0</v>
      </c>
      <c r="K35" s="42"/>
      <c r="L35" s="154"/>
    </row>
    <row r="36" spans="1:12" ht="176.25" customHeight="1" x14ac:dyDescent="0.2">
      <c r="A36" s="58">
        <v>4263</v>
      </c>
      <c r="B36" s="117"/>
      <c r="C36" s="51" t="s">
        <v>468</v>
      </c>
      <c r="D36" s="71" t="s">
        <v>517</v>
      </c>
      <c r="E36" s="46" t="s">
        <v>19</v>
      </c>
      <c r="F36" s="37"/>
      <c r="G36" s="34"/>
      <c r="H36" s="48"/>
      <c r="I36" s="97"/>
      <c r="J36" s="44">
        <f t="shared" si="1"/>
        <v>0</v>
      </c>
      <c r="K36" s="42"/>
      <c r="L36" s="154"/>
    </row>
    <row r="37" spans="1:12" ht="176.25" customHeight="1" x14ac:dyDescent="0.2">
      <c r="A37" s="58">
        <v>4264</v>
      </c>
      <c r="B37" s="117"/>
      <c r="C37" s="51" t="s">
        <v>469</v>
      </c>
      <c r="D37" s="71" t="s">
        <v>518</v>
      </c>
      <c r="E37" s="47" t="s">
        <v>86</v>
      </c>
      <c r="F37" s="37"/>
      <c r="G37" s="34"/>
      <c r="H37" s="48"/>
      <c r="I37" s="97"/>
      <c r="J37" s="44">
        <f t="shared" si="1"/>
        <v>0</v>
      </c>
      <c r="K37" s="42"/>
      <c r="L37" s="154"/>
    </row>
    <row r="38" spans="1:12" ht="111.75" customHeight="1" x14ac:dyDescent="0.2">
      <c r="A38" s="58">
        <v>4265</v>
      </c>
      <c r="B38" s="117"/>
      <c r="C38" s="51" t="s">
        <v>470</v>
      </c>
      <c r="D38" s="71" t="s">
        <v>519</v>
      </c>
      <c r="E38" s="46" t="s">
        <v>15</v>
      </c>
      <c r="F38" s="37"/>
      <c r="G38" s="34"/>
      <c r="H38" s="48"/>
      <c r="I38" s="97"/>
      <c r="J38" s="44">
        <f t="shared" si="1"/>
        <v>0</v>
      </c>
      <c r="K38" s="42"/>
      <c r="L38" s="154"/>
    </row>
    <row r="39" spans="1:12" ht="110.25" customHeight="1" x14ac:dyDescent="0.2">
      <c r="A39" s="58">
        <v>4411</v>
      </c>
      <c r="B39" s="116">
        <v>912389</v>
      </c>
      <c r="C39" s="33" t="s">
        <v>340</v>
      </c>
      <c r="D39" s="40" t="s">
        <v>364</v>
      </c>
      <c r="E39" s="47" t="s">
        <v>19</v>
      </c>
      <c r="F39" s="37"/>
      <c r="G39" s="34"/>
      <c r="H39" s="48"/>
      <c r="I39" s="133">
        <v>16.8</v>
      </c>
      <c r="J39" s="134">
        <f t="shared" si="1"/>
        <v>16.8</v>
      </c>
      <c r="K39" s="42" t="s">
        <v>71</v>
      </c>
      <c r="L39" s="141" t="s">
        <v>582</v>
      </c>
    </row>
    <row r="40" spans="1:12" ht="110.25" customHeight="1" x14ac:dyDescent="0.2">
      <c r="A40" s="58">
        <v>4421</v>
      </c>
      <c r="B40" s="116">
        <v>91238</v>
      </c>
      <c r="C40" s="33" t="s">
        <v>342</v>
      </c>
      <c r="D40" s="40" t="s">
        <v>365</v>
      </c>
      <c r="E40" s="47" t="s">
        <v>19</v>
      </c>
      <c r="F40" s="37"/>
      <c r="G40" s="34"/>
      <c r="H40" s="48"/>
      <c r="I40" s="133">
        <v>292</v>
      </c>
      <c r="J40" s="134">
        <f t="shared" si="1"/>
        <v>292</v>
      </c>
      <c r="K40" s="42" t="s">
        <v>68</v>
      </c>
      <c r="L40" s="141" t="s">
        <v>583</v>
      </c>
    </row>
    <row r="41" spans="1:12" ht="111.75" customHeight="1" x14ac:dyDescent="0.2">
      <c r="A41" s="58">
        <v>4431</v>
      </c>
      <c r="B41" s="117"/>
      <c r="C41" s="51" t="s">
        <v>304</v>
      </c>
      <c r="D41" s="71" t="s">
        <v>453</v>
      </c>
      <c r="E41" s="47"/>
      <c r="F41" s="37"/>
      <c r="G41" s="34"/>
      <c r="H41" s="48"/>
      <c r="I41" s="97">
        <v>60</v>
      </c>
      <c r="J41" s="44">
        <f t="shared" si="1"/>
        <v>60</v>
      </c>
      <c r="K41" s="42"/>
      <c r="L41" s="154"/>
    </row>
    <row r="42" spans="1:12" ht="117.75" customHeight="1" x14ac:dyDescent="0.2">
      <c r="A42" s="58">
        <v>4441</v>
      </c>
      <c r="B42" s="116" t="s">
        <v>77</v>
      </c>
      <c r="C42" s="33" t="s">
        <v>343</v>
      </c>
      <c r="D42" s="40" t="s">
        <v>363</v>
      </c>
      <c r="E42" s="47" t="s">
        <v>19</v>
      </c>
      <c r="F42" s="37"/>
      <c r="G42" s="34"/>
      <c r="H42" s="48"/>
      <c r="I42" s="133">
        <v>266</v>
      </c>
      <c r="J42" s="134">
        <f>I42</f>
        <v>266</v>
      </c>
      <c r="K42" s="42" t="s">
        <v>69</v>
      </c>
      <c r="L42" s="141" t="s">
        <v>584</v>
      </c>
    </row>
    <row r="43" spans="1:12" ht="104.25" customHeight="1" x14ac:dyDescent="0.2">
      <c r="A43" s="58">
        <v>4451</v>
      </c>
      <c r="B43" s="116">
        <v>912383</v>
      </c>
      <c r="C43" s="33" t="s">
        <v>341</v>
      </c>
      <c r="D43" s="40" t="s">
        <v>324</v>
      </c>
      <c r="E43" s="47" t="s">
        <v>19</v>
      </c>
      <c r="F43" s="37"/>
      <c r="G43" s="34"/>
      <c r="H43" s="34"/>
      <c r="I43" s="133">
        <v>292</v>
      </c>
      <c r="J43" s="134">
        <f>I43</f>
        <v>292</v>
      </c>
      <c r="K43" s="165" t="s">
        <v>145</v>
      </c>
      <c r="L43" s="163" t="s">
        <v>583</v>
      </c>
    </row>
    <row r="44" spans="1:12" ht="138.75" customHeight="1" x14ac:dyDescent="0.2">
      <c r="A44" s="58">
        <v>4511</v>
      </c>
      <c r="B44" s="116">
        <v>912289</v>
      </c>
      <c r="C44" s="33" t="s">
        <v>344</v>
      </c>
      <c r="D44" s="40" t="s">
        <v>508</v>
      </c>
      <c r="E44" s="47" t="s">
        <v>19</v>
      </c>
      <c r="F44" s="37"/>
      <c r="G44" s="34"/>
      <c r="H44" s="48"/>
      <c r="I44" s="133">
        <v>21</v>
      </c>
      <c r="J44" s="134">
        <f t="shared" ref="J44:J73" si="2">I44</f>
        <v>21</v>
      </c>
      <c r="K44" s="42" t="s">
        <v>163</v>
      </c>
      <c r="L44" s="141" t="s">
        <v>585</v>
      </c>
    </row>
    <row r="45" spans="1:12" ht="140.25" customHeight="1" x14ac:dyDescent="0.2">
      <c r="A45" s="58">
        <v>4521</v>
      </c>
      <c r="B45" s="116" t="s">
        <v>232</v>
      </c>
      <c r="C45" s="33" t="s">
        <v>347</v>
      </c>
      <c r="D45" s="40" t="s">
        <v>505</v>
      </c>
      <c r="E45" s="47" t="s">
        <v>19</v>
      </c>
      <c r="F45" s="37"/>
      <c r="G45" s="34"/>
      <c r="H45" s="48"/>
      <c r="I45" s="133">
        <v>375</v>
      </c>
      <c r="J45" s="134">
        <f t="shared" si="2"/>
        <v>375</v>
      </c>
      <c r="K45" s="165" t="s">
        <v>510</v>
      </c>
      <c r="L45" s="163" t="s">
        <v>586</v>
      </c>
    </row>
    <row r="46" spans="1:12" ht="176.25" customHeight="1" x14ac:dyDescent="0.2">
      <c r="A46" s="58">
        <v>4522</v>
      </c>
      <c r="B46" s="116" t="s">
        <v>233</v>
      </c>
      <c r="C46" s="33" t="s">
        <v>348</v>
      </c>
      <c r="D46" s="40" t="s">
        <v>362</v>
      </c>
      <c r="E46" s="47" t="s">
        <v>19</v>
      </c>
      <c r="F46" s="37"/>
      <c r="G46" s="34"/>
      <c r="H46" s="48"/>
      <c r="I46" s="133">
        <v>467.1</v>
      </c>
      <c r="J46" s="134">
        <f t="shared" si="2"/>
        <v>467.1</v>
      </c>
      <c r="K46" s="165" t="s">
        <v>511</v>
      </c>
      <c r="L46" s="163" t="s">
        <v>587</v>
      </c>
    </row>
    <row r="47" spans="1:12" ht="114.75" customHeight="1" x14ac:dyDescent="0.2">
      <c r="A47" s="58">
        <v>4531</v>
      </c>
      <c r="B47" s="116" t="s">
        <v>287</v>
      </c>
      <c r="C47" s="33" t="s">
        <v>349</v>
      </c>
      <c r="D47" s="40" t="s">
        <v>361</v>
      </c>
      <c r="E47" s="47" t="s">
        <v>19</v>
      </c>
      <c r="F47" s="37"/>
      <c r="G47" s="34"/>
      <c r="H47" s="34"/>
      <c r="I47" s="147">
        <v>272</v>
      </c>
      <c r="J47" s="134">
        <f t="shared" si="2"/>
        <v>272</v>
      </c>
      <c r="K47" s="42" t="s">
        <v>75</v>
      </c>
      <c r="L47" s="141" t="s">
        <v>588</v>
      </c>
    </row>
    <row r="48" spans="1:12" ht="114.75" customHeight="1" x14ac:dyDescent="0.2">
      <c r="A48" s="58">
        <v>4541</v>
      </c>
      <c r="B48" s="117"/>
      <c r="C48" s="51" t="s">
        <v>465</v>
      </c>
      <c r="D48" s="71" t="s">
        <v>466</v>
      </c>
      <c r="E48" s="47" t="s">
        <v>19</v>
      </c>
      <c r="F48" s="37"/>
      <c r="G48" s="34"/>
      <c r="H48" s="34"/>
      <c r="I48" s="97">
        <v>60</v>
      </c>
      <c r="J48" s="44">
        <f t="shared" si="2"/>
        <v>60</v>
      </c>
      <c r="K48" s="42"/>
      <c r="L48" s="154"/>
    </row>
    <row r="49" spans="1:12" ht="114.75" customHeight="1" x14ac:dyDescent="0.2">
      <c r="A49" s="58">
        <v>4551</v>
      </c>
      <c r="B49" s="116" t="s">
        <v>78</v>
      </c>
      <c r="C49" s="33" t="s">
        <v>350</v>
      </c>
      <c r="D49" s="40" t="s">
        <v>358</v>
      </c>
      <c r="E49" s="47" t="s">
        <v>19</v>
      </c>
      <c r="F49" s="37"/>
      <c r="G49" s="34"/>
      <c r="H49" s="48"/>
      <c r="I49" s="147">
        <v>266</v>
      </c>
      <c r="J49" s="134">
        <f t="shared" si="2"/>
        <v>266</v>
      </c>
      <c r="K49" s="42" t="s">
        <v>69</v>
      </c>
      <c r="L49" s="141" t="s">
        <v>584</v>
      </c>
    </row>
    <row r="50" spans="1:12" ht="114.75" customHeight="1" x14ac:dyDescent="0.2">
      <c r="A50" s="58">
        <v>4581</v>
      </c>
      <c r="B50" s="116" t="s">
        <v>149</v>
      </c>
      <c r="C50" s="33" t="s">
        <v>351</v>
      </c>
      <c r="D50" s="40" t="s">
        <v>359</v>
      </c>
      <c r="E50" s="47" t="s">
        <v>19</v>
      </c>
      <c r="F50" s="37"/>
      <c r="G50" s="34"/>
      <c r="H50" s="34"/>
      <c r="I50" s="133">
        <v>42</v>
      </c>
      <c r="J50" s="134">
        <f t="shared" si="2"/>
        <v>42</v>
      </c>
      <c r="K50" s="42" t="s">
        <v>155</v>
      </c>
      <c r="L50" s="141" t="s">
        <v>589</v>
      </c>
    </row>
    <row r="51" spans="1:12" ht="102.75" customHeight="1" x14ac:dyDescent="0.2">
      <c r="A51" s="58">
        <v>4582</v>
      </c>
      <c r="B51" s="116" t="s">
        <v>148</v>
      </c>
      <c r="C51" s="33" t="s">
        <v>352</v>
      </c>
      <c r="D51" s="40" t="s">
        <v>360</v>
      </c>
      <c r="E51" s="47" t="s">
        <v>19</v>
      </c>
      <c r="F51" s="37"/>
      <c r="G51" s="34"/>
      <c r="H51" s="34"/>
      <c r="I51" s="133">
        <v>1552</v>
      </c>
      <c r="J51" s="134">
        <f t="shared" si="2"/>
        <v>1552</v>
      </c>
      <c r="K51" s="42" t="s">
        <v>150</v>
      </c>
      <c r="L51" s="141" t="s">
        <v>590</v>
      </c>
    </row>
    <row r="52" spans="1:12" ht="134.44999999999999" customHeight="1" x14ac:dyDescent="0.2">
      <c r="A52" s="58">
        <v>4585</v>
      </c>
      <c r="B52" s="116" t="s">
        <v>147</v>
      </c>
      <c r="C52" s="33" t="s">
        <v>353</v>
      </c>
      <c r="D52" s="40" t="s">
        <v>325</v>
      </c>
      <c r="E52" s="47" t="s">
        <v>19</v>
      </c>
      <c r="F52" s="37"/>
      <c r="G52" s="34"/>
      <c r="H52" s="34"/>
      <c r="I52" s="133">
        <v>167</v>
      </c>
      <c r="J52" s="134">
        <f t="shared" si="2"/>
        <v>167</v>
      </c>
      <c r="K52" s="42" t="s">
        <v>143</v>
      </c>
      <c r="L52" s="141" t="s">
        <v>591</v>
      </c>
    </row>
    <row r="53" spans="1:12" ht="131.25" customHeight="1" x14ac:dyDescent="0.2">
      <c r="A53" s="58">
        <v>4611</v>
      </c>
      <c r="B53" s="116">
        <v>78372</v>
      </c>
      <c r="C53" s="33" t="s">
        <v>355</v>
      </c>
      <c r="D53" s="40" t="s">
        <v>327</v>
      </c>
      <c r="E53" s="47" t="s">
        <v>140</v>
      </c>
      <c r="F53" s="37"/>
      <c r="G53" s="34"/>
      <c r="H53" s="48"/>
      <c r="I53" s="147">
        <v>285</v>
      </c>
      <c r="J53" s="134">
        <f t="shared" si="2"/>
        <v>285</v>
      </c>
      <c r="K53" s="165" t="s">
        <v>264</v>
      </c>
      <c r="L53" s="163" t="s">
        <v>592</v>
      </c>
    </row>
    <row r="54" spans="1:12" ht="138.75" customHeight="1" x14ac:dyDescent="0.2">
      <c r="A54" s="58">
        <v>4621</v>
      </c>
      <c r="B54" s="118">
        <v>4621</v>
      </c>
      <c r="C54" s="93" t="s">
        <v>305</v>
      </c>
      <c r="D54" s="40" t="s">
        <v>450</v>
      </c>
      <c r="E54" s="65" t="s">
        <v>302</v>
      </c>
      <c r="F54" s="94"/>
      <c r="G54" s="95"/>
      <c r="H54" s="48">
        <f>F54*G54</f>
        <v>0</v>
      </c>
      <c r="I54" s="72">
        <v>50</v>
      </c>
      <c r="J54" s="44">
        <f t="shared" si="2"/>
        <v>50</v>
      </c>
      <c r="L54" s="155"/>
    </row>
    <row r="55" spans="1:12" ht="114.75" customHeight="1" x14ac:dyDescent="0.2">
      <c r="A55" s="58">
        <v>4811</v>
      </c>
      <c r="B55" s="116">
        <v>91297</v>
      </c>
      <c r="C55" s="33" t="s">
        <v>354</v>
      </c>
      <c r="D55" s="40" t="s">
        <v>326</v>
      </c>
      <c r="E55" s="47" t="s">
        <v>19</v>
      </c>
      <c r="F55" s="37"/>
      <c r="G55" s="34"/>
      <c r="H55" s="34"/>
      <c r="I55" s="133">
        <v>14027</v>
      </c>
      <c r="J55" s="134">
        <f t="shared" si="2"/>
        <v>14027</v>
      </c>
      <c r="K55" s="42" t="s">
        <v>263</v>
      </c>
      <c r="L55" s="141" t="s">
        <v>593</v>
      </c>
    </row>
    <row r="56" spans="1:12" ht="128.25" customHeight="1" x14ac:dyDescent="0.2">
      <c r="A56" s="58">
        <v>4711</v>
      </c>
      <c r="B56" s="116">
        <v>91325</v>
      </c>
      <c r="C56" s="33" t="s">
        <v>356</v>
      </c>
      <c r="D56" s="40" t="s">
        <v>328</v>
      </c>
      <c r="E56" s="47" t="s">
        <v>19</v>
      </c>
      <c r="F56" s="37"/>
      <c r="G56" s="34"/>
      <c r="H56" s="48"/>
      <c r="I56" s="69">
        <v>1295</v>
      </c>
      <c r="J56" s="44">
        <f t="shared" si="2"/>
        <v>1295</v>
      </c>
      <c r="K56" s="42" t="s">
        <v>153</v>
      </c>
      <c r="L56" s="154" t="s">
        <v>153</v>
      </c>
    </row>
    <row r="57" spans="1:12" ht="87.75" customHeight="1" x14ac:dyDescent="0.2">
      <c r="A57" s="58">
        <v>4721</v>
      </c>
      <c r="B57" s="118"/>
      <c r="C57" s="66" t="s">
        <v>306</v>
      </c>
      <c r="D57" s="98" t="s">
        <v>454</v>
      </c>
      <c r="E57" s="65" t="s">
        <v>302</v>
      </c>
      <c r="F57" s="94"/>
      <c r="G57" s="95"/>
      <c r="H57" s="48">
        <f>F57*G57</f>
        <v>0</v>
      </c>
      <c r="I57" s="72">
        <v>795</v>
      </c>
      <c r="J57" s="44">
        <f t="shared" si="2"/>
        <v>795</v>
      </c>
      <c r="L57" s="155"/>
    </row>
    <row r="58" spans="1:12" ht="146.25" customHeight="1" x14ac:dyDescent="0.2">
      <c r="A58" s="58">
        <v>4722</v>
      </c>
      <c r="B58" s="118"/>
      <c r="C58" s="66" t="s">
        <v>307</v>
      </c>
      <c r="D58" s="98" t="s">
        <v>520</v>
      </c>
      <c r="E58" s="65" t="s">
        <v>302</v>
      </c>
      <c r="F58" s="94"/>
      <c r="G58" s="95"/>
      <c r="H58" s="48">
        <f>F58*G58</f>
        <v>0</v>
      </c>
      <c r="I58" s="72">
        <v>120</v>
      </c>
      <c r="J58" s="44">
        <f t="shared" si="2"/>
        <v>120</v>
      </c>
      <c r="L58" s="155"/>
    </row>
    <row r="59" spans="1:12" customFormat="1" ht="141.75" x14ac:dyDescent="0.2">
      <c r="A59" s="58">
        <v>4725</v>
      </c>
      <c r="B59" s="116">
        <v>913253</v>
      </c>
      <c r="C59" s="33" t="s">
        <v>357</v>
      </c>
      <c r="D59" s="40" t="s">
        <v>506</v>
      </c>
      <c r="E59" s="47" t="s">
        <v>19</v>
      </c>
      <c r="F59" s="37"/>
      <c r="G59" s="34"/>
      <c r="H59" s="34"/>
      <c r="I59" s="69">
        <v>192.84</v>
      </c>
      <c r="J59" s="44">
        <f t="shared" si="2"/>
        <v>192.84</v>
      </c>
      <c r="K59" s="42" t="s">
        <v>154</v>
      </c>
      <c r="L59" s="154" t="s">
        <v>154</v>
      </c>
    </row>
    <row r="60" spans="1:12" customFormat="1" ht="126.75" customHeight="1" x14ac:dyDescent="0.2">
      <c r="A60" s="127">
        <v>5123</v>
      </c>
      <c r="B60" s="116">
        <v>12920</v>
      </c>
      <c r="C60" s="33" t="s">
        <v>389</v>
      </c>
      <c r="D60" s="34" t="s">
        <v>387</v>
      </c>
      <c r="E60" s="32" t="s">
        <v>173</v>
      </c>
      <c r="F60" s="54"/>
      <c r="G60" s="34"/>
      <c r="H60" s="48"/>
      <c r="I60" s="133">
        <v>456.25</v>
      </c>
      <c r="J60" s="134">
        <f t="shared" si="2"/>
        <v>456.25</v>
      </c>
      <c r="K60" s="30" t="s">
        <v>261</v>
      </c>
      <c r="L60" s="141" t="s">
        <v>564</v>
      </c>
    </row>
    <row r="61" spans="1:12" customFormat="1" ht="165.75" customHeight="1" x14ac:dyDescent="0.2">
      <c r="A61" s="127">
        <v>5131</v>
      </c>
      <c r="B61" s="116">
        <v>56960</v>
      </c>
      <c r="C61" s="33" t="s">
        <v>390</v>
      </c>
      <c r="D61" s="34" t="s">
        <v>388</v>
      </c>
      <c r="E61" s="47" t="s">
        <v>140</v>
      </c>
      <c r="F61" s="54"/>
      <c r="G61" s="34"/>
      <c r="H61" s="48"/>
      <c r="I61" s="133">
        <v>152.44</v>
      </c>
      <c r="J61" s="134">
        <f t="shared" si="2"/>
        <v>152.44</v>
      </c>
      <c r="K61" s="30" t="s">
        <v>174</v>
      </c>
      <c r="L61" s="141" t="s">
        <v>565</v>
      </c>
    </row>
    <row r="62" spans="1:12" customFormat="1" ht="92.25" customHeight="1" x14ac:dyDescent="0.2">
      <c r="A62" s="127">
        <v>5151</v>
      </c>
      <c r="B62" s="117"/>
      <c r="C62" s="51" t="s">
        <v>475</v>
      </c>
      <c r="D62" s="106" t="s">
        <v>476</v>
      </c>
      <c r="E62" s="107" t="s">
        <v>140</v>
      </c>
      <c r="F62" s="54"/>
      <c r="G62" s="34"/>
      <c r="H62" s="48"/>
      <c r="I62" s="97"/>
      <c r="J62" s="44"/>
      <c r="K62" s="30"/>
      <c r="L62" s="153"/>
    </row>
    <row r="63" spans="1:12" customFormat="1" ht="140.25" customHeight="1" x14ac:dyDescent="0.2">
      <c r="A63" s="127">
        <v>5211</v>
      </c>
      <c r="B63" s="116">
        <v>12900</v>
      </c>
      <c r="C63" s="55" t="s">
        <v>394</v>
      </c>
      <c r="D63" s="34" t="s">
        <v>391</v>
      </c>
      <c r="E63" s="32" t="s">
        <v>22</v>
      </c>
      <c r="F63" s="34"/>
      <c r="G63" s="34"/>
      <c r="H63" s="48"/>
      <c r="I63" s="69">
        <v>273.14999999999998</v>
      </c>
      <c r="J63" s="44">
        <f t="shared" si="2"/>
        <v>273.14999999999998</v>
      </c>
      <c r="K63" s="30" t="s">
        <v>262</v>
      </c>
      <c r="L63" s="153" t="s">
        <v>262</v>
      </c>
    </row>
    <row r="64" spans="1:12" customFormat="1" ht="132.75" customHeight="1" x14ac:dyDescent="0.2">
      <c r="A64" s="127">
        <v>5221</v>
      </c>
      <c r="B64" s="116">
        <v>12930</v>
      </c>
      <c r="C64" s="55" t="s">
        <v>395</v>
      </c>
      <c r="D64" s="34" t="s">
        <v>392</v>
      </c>
      <c r="E64" s="32" t="s">
        <v>175</v>
      </c>
      <c r="F64" s="34"/>
      <c r="G64" s="34"/>
      <c r="H64" s="48"/>
      <c r="I64" s="133">
        <v>16.13</v>
      </c>
      <c r="J64" s="134">
        <f t="shared" si="2"/>
        <v>16.13</v>
      </c>
      <c r="K64" s="30" t="s">
        <v>80</v>
      </c>
      <c r="L64" s="141" t="s">
        <v>566</v>
      </c>
    </row>
    <row r="65" spans="1:12" customFormat="1" ht="119.25" customHeight="1" x14ac:dyDescent="0.2">
      <c r="A65" s="127">
        <v>5231</v>
      </c>
      <c r="B65" s="116">
        <v>12931</v>
      </c>
      <c r="C65" s="55" t="s">
        <v>396</v>
      </c>
      <c r="D65" s="34" t="s">
        <v>393</v>
      </c>
      <c r="E65" s="32" t="s">
        <v>175</v>
      </c>
      <c r="F65" s="34"/>
      <c r="G65" s="34"/>
      <c r="H65" s="56"/>
      <c r="I65" s="133">
        <v>91.08</v>
      </c>
      <c r="J65" s="134">
        <f t="shared" si="2"/>
        <v>91.08</v>
      </c>
      <c r="K65" s="30" t="s">
        <v>81</v>
      </c>
      <c r="L65" s="141" t="s">
        <v>594</v>
      </c>
    </row>
    <row r="66" spans="1:12" customFormat="1" ht="119.25" customHeight="1" x14ac:dyDescent="0.2">
      <c r="A66" s="127">
        <v>5232</v>
      </c>
      <c r="B66" s="116">
        <v>12932</v>
      </c>
      <c r="C66" s="55" t="s">
        <v>397</v>
      </c>
      <c r="D66" s="34" t="s">
        <v>393</v>
      </c>
      <c r="E66" s="32" t="s">
        <v>175</v>
      </c>
      <c r="F66" s="34"/>
      <c r="G66" s="34"/>
      <c r="H66" s="56"/>
      <c r="I66" s="133">
        <v>121.08</v>
      </c>
      <c r="J66" s="134">
        <f t="shared" si="2"/>
        <v>121.08</v>
      </c>
      <c r="K66" s="30" t="s">
        <v>82</v>
      </c>
      <c r="L66" s="141" t="s">
        <v>595</v>
      </c>
    </row>
    <row r="67" spans="1:12" customFormat="1" ht="107.45" customHeight="1" x14ac:dyDescent="0.2">
      <c r="A67" s="128">
        <v>5242</v>
      </c>
      <c r="B67" s="117"/>
      <c r="C67" s="108" t="s">
        <v>477</v>
      </c>
      <c r="D67" s="106" t="s">
        <v>541</v>
      </c>
      <c r="E67" s="32" t="s">
        <v>175</v>
      </c>
      <c r="F67" s="34"/>
      <c r="G67" s="34"/>
      <c r="H67" s="56"/>
      <c r="I67" s="97">
        <v>500</v>
      </c>
      <c r="J67" s="44">
        <f t="shared" si="2"/>
        <v>500</v>
      </c>
      <c r="K67" s="30"/>
      <c r="L67" s="153"/>
    </row>
    <row r="68" spans="1:12" customFormat="1" ht="107.45" customHeight="1" x14ac:dyDescent="0.2">
      <c r="A68" s="127">
        <v>5311</v>
      </c>
      <c r="B68" s="119">
        <v>11130</v>
      </c>
      <c r="C68" s="131" t="s">
        <v>507</v>
      </c>
      <c r="D68" s="34" t="s">
        <v>540</v>
      </c>
      <c r="E68" s="32" t="s">
        <v>175</v>
      </c>
      <c r="F68" s="34"/>
      <c r="G68" s="34"/>
      <c r="H68" s="34"/>
      <c r="I68" s="69">
        <v>28.45</v>
      </c>
      <c r="J68" s="44">
        <f t="shared" si="2"/>
        <v>28.45</v>
      </c>
      <c r="K68" s="30" t="s">
        <v>83</v>
      </c>
      <c r="L68" s="141" t="s">
        <v>549</v>
      </c>
    </row>
    <row r="69" spans="1:12" customFormat="1" ht="128.25" customHeight="1" x14ac:dyDescent="0.2">
      <c r="A69" s="127">
        <v>5331</v>
      </c>
      <c r="B69" s="120"/>
      <c r="C69" s="108" t="s">
        <v>479</v>
      </c>
      <c r="D69" s="106" t="s">
        <v>539</v>
      </c>
      <c r="E69" s="32" t="s">
        <v>175</v>
      </c>
      <c r="F69" s="34"/>
      <c r="G69" s="34"/>
      <c r="H69" s="34"/>
      <c r="I69" s="97">
        <v>550</v>
      </c>
      <c r="J69" s="44">
        <f t="shared" si="2"/>
        <v>550</v>
      </c>
      <c r="K69" s="30"/>
      <c r="L69" s="153"/>
    </row>
    <row r="70" spans="1:12" customFormat="1" ht="131.25" customHeight="1" x14ac:dyDescent="0.2">
      <c r="A70" s="127">
        <v>5412</v>
      </c>
      <c r="B70" s="116">
        <v>12993</v>
      </c>
      <c r="C70" s="33" t="s">
        <v>408</v>
      </c>
      <c r="D70" s="38" t="s">
        <v>400</v>
      </c>
      <c r="E70" s="32" t="s">
        <v>175</v>
      </c>
      <c r="F70" s="34"/>
      <c r="G70" s="34"/>
      <c r="H70" s="49"/>
      <c r="I70" s="68">
        <v>105.42</v>
      </c>
      <c r="J70" s="44">
        <f t="shared" si="2"/>
        <v>105.42</v>
      </c>
      <c r="K70" s="30" t="s">
        <v>179</v>
      </c>
      <c r="L70" s="141" t="s">
        <v>596</v>
      </c>
    </row>
    <row r="71" spans="1:12" customFormat="1" ht="126.75" customHeight="1" x14ac:dyDescent="0.2">
      <c r="A71" s="127">
        <v>5511</v>
      </c>
      <c r="B71" s="116">
        <v>129958</v>
      </c>
      <c r="C71" s="33" t="s">
        <v>405</v>
      </c>
      <c r="D71" s="38" t="s">
        <v>542</v>
      </c>
      <c r="E71" s="32" t="s">
        <v>175</v>
      </c>
      <c r="F71" s="34"/>
      <c r="G71" s="34"/>
      <c r="H71" s="56"/>
      <c r="I71" s="148">
        <v>625.13</v>
      </c>
      <c r="J71" s="134">
        <f t="shared" si="2"/>
        <v>625.13</v>
      </c>
      <c r="K71" s="30" t="s">
        <v>176</v>
      </c>
      <c r="L71" s="141" t="s">
        <v>597</v>
      </c>
    </row>
    <row r="72" spans="1:12" customFormat="1" ht="114.75" customHeight="1" x14ac:dyDescent="0.2">
      <c r="A72" s="127">
        <v>5511</v>
      </c>
      <c r="B72" s="116">
        <v>129971</v>
      </c>
      <c r="C72" s="33" t="s">
        <v>406</v>
      </c>
      <c r="D72" s="38" t="s">
        <v>542</v>
      </c>
      <c r="E72" s="32" t="s">
        <v>175</v>
      </c>
      <c r="F72" s="34"/>
      <c r="G72" s="34"/>
      <c r="H72" s="56"/>
      <c r="I72" s="148">
        <v>813.13</v>
      </c>
      <c r="J72" s="134">
        <f t="shared" si="2"/>
        <v>813.13</v>
      </c>
      <c r="K72" s="30" t="s">
        <v>178</v>
      </c>
      <c r="L72" s="141" t="s">
        <v>598</v>
      </c>
    </row>
    <row r="73" spans="1:12" ht="110.25" customHeight="1" x14ac:dyDescent="0.2">
      <c r="A73" s="127">
        <v>5512</v>
      </c>
      <c r="B73" s="116">
        <v>12940</v>
      </c>
      <c r="C73" s="33" t="s">
        <v>407</v>
      </c>
      <c r="D73" s="38" t="s">
        <v>399</v>
      </c>
      <c r="E73" s="32" t="s">
        <v>97</v>
      </c>
      <c r="F73" s="34"/>
      <c r="G73" s="34"/>
      <c r="H73" s="56"/>
      <c r="I73" s="148">
        <v>472.13</v>
      </c>
      <c r="J73" s="134">
        <f t="shared" si="2"/>
        <v>472.13</v>
      </c>
      <c r="K73" s="30" t="s">
        <v>177</v>
      </c>
      <c r="L73" s="141" t="s">
        <v>599</v>
      </c>
    </row>
    <row r="74" spans="1:12" customFormat="1" ht="128.25" customHeight="1" x14ac:dyDescent="0.2">
      <c r="A74" s="127">
        <v>5611</v>
      </c>
      <c r="B74" s="118"/>
      <c r="C74" s="51" t="s">
        <v>481</v>
      </c>
      <c r="D74" s="109" t="s">
        <v>538</v>
      </c>
      <c r="E74" s="32" t="s">
        <v>175</v>
      </c>
      <c r="F74" s="34"/>
      <c r="G74" s="34"/>
      <c r="H74" s="34"/>
      <c r="I74" s="72"/>
      <c r="J74" s="59">
        <f>I74</f>
        <v>0</v>
      </c>
      <c r="K74" s="29"/>
      <c r="L74" s="155"/>
    </row>
    <row r="75" spans="1:12" customFormat="1" ht="128.25" customHeight="1" x14ac:dyDescent="0.2">
      <c r="A75" s="127">
        <v>5811</v>
      </c>
      <c r="B75" s="116">
        <v>12980</v>
      </c>
      <c r="C75" s="33" t="s">
        <v>409</v>
      </c>
      <c r="D75" s="38" t="s">
        <v>401</v>
      </c>
      <c r="E75" s="32" t="s">
        <v>19</v>
      </c>
      <c r="F75" s="34"/>
      <c r="G75" s="34"/>
      <c r="H75" s="49"/>
      <c r="I75" s="149">
        <v>463</v>
      </c>
      <c r="J75" s="150">
        <f>I75</f>
        <v>463</v>
      </c>
      <c r="K75" s="143" t="s">
        <v>84</v>
      </c>
      <c r="L75" s="156" t="s">
        <v>600</v>
      </c>
    </row>
    <row r="76" spans="1:12" customFormat="1" ht="177.75" customHeight="1" x14ac:dyDescent="0.2">
      <c r="A76" s="127">
        <v>5821</v>
      </c>
      <c r="B76" s="116" t="s">
        <v>185</v>
      </c>
      <c r="C76" s="33" t="s">
        <v>411</v>
      </c>
      <c r="D76" s="38" t="s">
        <v>521</v>
      </c>
      <c r="E76" s="32" t="s">
        <v>19</v>
      </c>
      <c r="F76" s="34"/>
      <c r="G76" s="34"/>
      <c r="H76" s="49"/>
      <c r="I76" s="149">
        <v>4276.6000000000004</v>
      </c>
      <c r="J76" s="150">
        <f>I76</f>
        <v>4276.6000000000004</v>
      </c>
      <c r="K76" s="143" t="s">
        <v>186</v>
      </c>
      <c r="L76" s="156" t="s">
        <v>601</v>
      </c>
    </row>
    <row r="77" spans="1:12" customFormat="1" ht="170.45" customHeight="1" x14ac:dyDescent="0.2">
      <c r="A77" s="127">
        <v>5824</v>
      </c>
      <c r="B77" s="116" t="s">
        <v>184</v>
      </c>
      <c r="C77" s="33" t="s">
        <v>410</v>
      </c>
      <c r="D77" s="38" t="s">
        <v>522</v>
      </c>
      <c r="E77" s="32" t="s">
        <v>19</v>
      </c>
      <c r="F77" s="34"/>
      <c r="G77" s="34"/>
      <c r="H77" s="56"/>
      <c r="I77" s="149">
        <v>4744</v>
      </c>
      <c r="J77" s="134">
        <f t="shared" ref="J77:J83" si="3">I77</f>
        <v>4744</v>
      </c>
      <c r="K77" s="143" t="s">
        <v>180</v>
      </c>
      <c r="L77" s="156" t="s">
        <v>602</v>
      </c>
    </row>
    <row r="78" spans="1:12" customFormat="1" ht="128.25" customHeight="1" x14ac:dyDescent="0.2">
      <c r="A78" s="127">
        <v>5822</v>
      </c>
      <c r="B78" s="116">
        <v>89910</v>
      </c>
      <c r="C78" s="33" t="s">
        <v>412</v>
      </c>
      <c r="D78" s="38" t="s">
        <v>404</v>
      </c>
      <c r="E78" s="32" t="s">
        <v>19</v>
      </c>
      <c r="F78" s="34"/>
      <c r="G78" s="34"/>
      <c r="H78" s="49"/>
      <c r="I78" s="68">
        <v>1438</v>
      </c>
      <c r="J78" s="44">
        <f t="shared" si="3"/>
        <v>1438</v>
      </c>
      <c r="K78" s="143" t="s">
        <v>182</v>
      </c>
      <c r="L78" s="157" t="s">
        <v>182</v>
      </c>
    </row>
    <row r="79" spans="1:12" customFormat="1" ht="128.25" customHeight="1" x14ac:dyDescent="0.2">
      <c r="A79" s="127">
        <v>5823</v>
      </c>
      <c r="B79" s="117">
        <v>89911</v>
      </c>
      <c r="C79" s="51" t="s">
        <v>498</v>
      </c>
      <c r="D79" s="125" t="s">
        <v>499</v>
      </c>
      <c r="E79" s="32" t="s">
        <v>19</v>
      </c>
      <c r="F79" s="34"/>
      <c r="G79" s="34"/>
      <c r="H79" s="49"/>
      <c r="I79" s="72">
        <v>5170</v>
      </c>
      <c r="J79" s="44">
        <f t="shared" si="3"/>
        <v>5170</v>
      </c>
      <c r="K79" s="152"/>
      <c r="L79" s="158"/>
    </row>
    <row r="80" spans="1:12" customFormat="1" ht="128.25" customHeight="1" x14ac:dyDescent="0.2">
      <c r="A80" s="127">
        <v>5841</v>
      </c>
      <c r="B80" s="117" t="s">
        <v>502</v>
      </c>
      <c r="C80" s="51" t="s">
        <v>503</v>
      </c>
      <c r="D80" s="125" t="s">
        <v>523</v>
      </c>
      <c r="E80" s="32" t="s">
        <v>19</v>
      </c>
      <c r="F80" s="34"/>
      <c r="G80" s="34"/>
      <c r="H80" s="49"/>
      <c r="I80" s="72"/>
      <c r="J80" s="44">
        <f t="shared" si="3"/>
        <v>0</v>
      </c>
      <c r="K80" s="152"/>
      <c r="L80" s="158"/>
    </row>
    <row r="81" spans="1:12" ht="84.75" customHeight="1" x14ac:dyDescent="0.2">
      <c r="A81" s="127">
        <v>5842</v>
      </c>
      <c r="B81" s="117">
        <v>89921</v>
      </c>
      <c r="C81" s="51" t="s">
        <v>500</v>
      </c>
      <c r="D81" s="125" t="s">
        <v>524</v>
      </c>
      <c r="E81" s="32" t="s">
        <v>19</v>
      </c>
      <c r="F81" s="34"/>
      <c r="G81" s="34"/>
      <c r="H81" s="49"/>
      <c r="I81" s="72">
        <v>1590</v>
      </c>
      <c r="J81" s="44">
        <f t="shared" si="3"/>
        <v>1590</v>
      </c>
      <c r="K81" s="152"/>
      <c r="L81" s="158"/>
    </row>
    <row r="82" spans="1:12" ht="102.75" customHeight="1" x14ac:dyDescent="0.2">
      <c r="A82" s="58">
        <v>5911</v>
      </c>
      <c r="B82" s="115" t="s">
        <v>416</v>
      </c>
      <c r="C82" s="51" t="s">
        <v>308</v>
      </c>
      <c r="D82" s="40" t="s">
        <v>484</v>
      </c>
      <c r="E82" s="46" t="s">
        <v>175</v>
      </c>
      <c r="F82" s="34"/>
      <c r="G82" s="34"/>
      <c r="H82" s="48"/>
      <c r="I82" s="68">
        <v>323</v>
      </c>
      <c r="J82" s="44">
        <f t="shared" si="3"/>
        <v>323</v>
      </c>
      <c r="L82" s="155"/>
    </row>
    <row r="83" spans="1:12" ht="144.75" customHeight="1" x14ac:dyDescent="0.2">
      <c r="A83" s="58">
        <v>5911</v>
      </c>
      <c r="B83" s="118" t="s">
        <v>494</v>
      </c>
      <c r="C83" s="51" t="s">
        <v>496</v>
      </c>
      <c r="D83" s="43" t="s">
        <v>497</v>
      </c>
      <c r="E83" s="46" t="s">
        <v>175</v>
      </c>
      <c r="F83" s="34"/>
      <c r="G83" s="34"/>
      <c r="H83" s="48"/>
      <c r="I83" s="72"/>
      <c r="J83" s="44">
        <f t="shared" si="3"/>
        <v>0</v>
      </c>
      <c r="L83" s="155"/>
    </row>
    <row r="84" spans="1:12" ht="155.25" customHeight="1" x14ac:dyDescent="0.2">
      <c r="A84" s="58">
        <v>5922</v>
      </c>
      <c r="B84" s="115" t="s">
        <v>417</v>
      </c>
      <c r="C84" s="31" t="s">
        <v>495</v>
      </c>
      <c r="D84" s="43" t="s">
        <v>319</v>
      </c>
      <c r="E84" s="46" t="s">
        <v>175</v>
      </c>
      <c r="F84" s="31"/>
      <c r="G84" s="31"/>
      <c r="H84" s="31"/>
      <c r="I84" s="132">
        <v>426.4</v>
      </c>
      <c r="J84" s="134">
        <f>I84</f>
        <v>426.4</v>
      </c>
      <c r="K84" s="30" t="s">
        <v>246</v>
      </c>
      <c r="L84" s="141" t="s">
        <v>603</v>
      </c>
    </row>
    <row r="85" spans="1:12" ht="57.75" customHeight="1" x14ac:dyDescent="0.2">
      <c r="A85" s="58">
        <v>6012</v>
      </c>
      <c r="B85" s="118" t="s">
        <v>24</v>
      </c>
      <c r="C85" s="66" t="s">
        <v>424</v>
      </c>
      <c r="D85" s="43" t="s">
        <v>525</v>
      </c>
      <c r="E85" s="46" t="s">
        <v>15</v>
      </c>
      <c r="F85" s="31"/>
      <c r="G85" s="31"/>
      <c r="H85" s="31"/>
      <c r="I85" s="67">
        <v>5.57</v>
      </c>
      <c r="J85" s="44">
        <f>I85</f>
        <v>5.57</v>
      </c>
      <c r="K85" s="30" t="s">
        <v>99</v>
      </c>
      <c r="L85" s="153" t="s">
        <v>99</v>
      </c>
    </row>
    <row r="86" spans="1:12" ht="92.25" customHeight="1" x14ac:dyDescent="0.2">
      <c r="A86" s="110">
        <v>6013</v>
      </c>
      <c r="B86" s="118"/>
      <c r="C86" s="66" t="s">
        <v>309</v>
      </c>
      <c r="D86" s="40" t="s">
        <v>537</v>
      </c>
      <c r="E86" s="65" t="s">
        <v>302</v>
      </c>
      <c r="F86" s="34"/>
      <c r="G86" s="34"/>
      <c r="H86" s="48"/>
      <c r="I86" s="72">
        <v>530</v>
      </c>
      <c r="J86" s="59">
        <f>I86</f>
        <v>530</v>
      </c>
      <c r="L86" s="155"/>
    </row>
    <row r="87" spans="1:12" ht="57.75" customHeight="1" x14ac:dyDescent="0.2">
      <c r="A87" s="58">
        <v>6014</v>
      </c>
      <c r="B87" s="118"/>
      <c r="C87" s="66" t="s">
        <v>422</v>
      </c>
      <c r="D87" s="71" t="s">
        <v>536</v>
      </c>
      <c r="E87" s="65" t="s">
        <v>301</v>
      </c>
      <c r="F87" s="34"/>
      <c r="G87" s="34"/>
      <c r="H87" s="48"/>
      <c r="I87" s="72">
        <v>60</v>
      </c>
      <c r="J87" s="59">
        <f>I87*1.2</f>
        <v>72</v>
      </c>
      <c r="L87" s="155"/>
    </row>
    <row r="88" spans="1:12" ht="57.75" customHeight="1" x14ac:dyDescent="0.2">
      <c r="A88" s="110">
        <v>6015</v>
      </c>
      <c r="B88" s="118"/>
      <c r="C88" s="66" t="s">
        <v>310</v>
      </c>
      <c r="D88" s="40" t="s">
        <v>535</v>
      </c>
      <c r="E88" s="65" t="s">
        <v>303</v>
      </c>
      <c r="F88" s="34"/>
      <c r="G88" s="34"/>
      <c r="H88" s="48"/>
      <c r="I88" s="72">
        <v>126</v>
      </c>
      <c r="J88" s="59">
        <f>I88</f>
        <v>126</v>
      </c>
      <c r="L88" s="155"/>
    </row>
    <row r="89" spans="1:12" ht="57.75" customHeight="1" x14ac:dyDescent="0.2">
      <c r="A89" s="58">
        <v>6016</v>
      </c>
      <c r="B89" s="118"/>
      <c r="C89" s="66" t="s">
        <v>311</v>
      </c>
      <c r="D89" s="40" t="s">
        <v>534</v>
      </c>
      <c r="E89" s="65" t="s">
        <v>301</v>
      </c>
      <c r="F89" s="34"/>
      <c r="G89" s="34"/>
      <c r="H89" s="48">
        <f>F89*G89</f>
        <v>0</v>
      </c>
      <c r="I89" s="72">
        <v>100</v>
      </c>
      <c r="J89" s="59">
        <f>I89</f>
        <v>100</v>
      </c>
      <c r="L89" s="155"/>
    </row>
    <row r="90" spans="1:12" ht="65.25" customHeight="1" x14ac:dyDescent="0.2">
      <c r="A90" s="111">
        <v>6017</v>
      </c>
      <c r="B90" s="121">
        <v>938542</v>
      </c>
      <c r="C90" s="66" t="s">
        <v>483</v>
      </c>
      <c r="D90" s="73" t="s">
        <v>533</v>
      </c>
      <c r="E90" s="65" t="s">
        <v>301</v>
      </c>
      <c r="F90" s="74"/>
      <c r="G90" s="74"/>
      <c r="H90" s="75"/>
      <c r="I90" s="76">
        <v>267</v>
      </c>
      <c r="J90" s="59">
        <f t="shared" ref="J90:J101" si="4">I90</f>
        <v>267</v>
      </c>
      <c r="L90" s="155"/>
    </row>
    <row r="91" spans="1:12" ht="74.25" customHeight="1" x14ac:dyDescent="0.2">
      <c r="A91" s="58">
        <v>7111</v>
      </c>
      <c r="B91" s="118" t="s">
        <v>418</v>
      </c>
      <c r="C91" s="82" t="s">
        <v>420</v>
      </c>
      <c r="D91" s="40" t="s">
        <v>532</v>
      </c>
      <c r="E91" s="65" t="s">
        <v>301</v>
      </c>
      <c r="F91" s="34"/>
      <c r="G91" s="34"/>
      <c r="H91" s="48"/>
      <c r="I91" s="68">
        <v>267</v>
      </c>
      <c r="J91" s="59">
        <f t="shared" si="4"/>
        <v>267</v>
      </c>
      <c r="K91" s="70">
        <v>938542</v>
      </c>
      <c r="L91" s="159">
        <v>938542</v>
      </c>
    </row>
    <row r="92" spans="1:12" ht="110.25" customHeight="1" x14ac:dyDescent="0.2">
      <c r="A92" s="58">
        <v>7211</v>
      </c>
      <c r="B92" s="118" t="s">
        <v>418</v>
      </c>
      <c r="C92" s="66" t="s">
        <v>313</v>
      </c>
      <c r="D92" s="40" t="s">
        <v>531</v>
      </c>
      <c r="E92" s="65" t="s">
        <v>301</v>
      </c>
      <c r="F92" s="34"/>
      <c r="G92" s="34"/>
      <c r="H92" s="48"/>
      <c r="I92" s="68">
        <v>205</v>
      </c>
      <c r="J92" s="59">
        <f t="shared" si="4"/>
        <v>205</v>
      </c>
      <c r="K92" s="70"/>
      <c r="L92" s="159"/>
    </row>
    <row r="93" spans="1:12" ht="120.75" customHeight="1" x14ac:dyDescent="0.2">
      <c r="A93" s="112">
        <v>8121</v>
      </c>
      <c r="B93" s="122" t="s">
        <v>435</v>
      </c>
      <c r="C93" s="82" t="s">
        <v>436</v>
      </c>
      <c r="D93" s="86" t="s">
        <v>530</v>
      </c>
      <c r="E93" s="83" t="s">
        <v>302</v>
      </c>
      <c r="F93" s="84"/>
      <c r="G93" s="84"/>
      <c r="H93" s="85"/>
      <c r="I93" s="88">
        <v>137</v>
      </c>
      <c r="J93" s="81">
        <f t="shared" si="4"/>
        <v>137</v>
      </c>
      <c r="K93" s="70"/>
      <c r="L93" s="159"/>
    </row>
    <row r="94" spans="1:12" ht="86.25" customHeight="1" x14ac:dyDescent="0.2">
      <c r="A94" s="58">
        <v>8123</v>
      </c>
      <c r="B94" s="118" t="s">
        <v>442</v>
      </c>
      <c r="C94" s="66" t="s">
        <v>437</v>
      </c>
      <c r="D94" s="71" t="s">
        <v>529</v>
      </c>
      <c r="E94" s="65" t="s">
        <v>302</v>
      </c>
      <c r="F94" s="34"/>
      <c r="G94" s="34"/>
      <c r="H94" s="48"/>
      <c r="I94" s="72">
        <v>1240</v>
      </c>
      <c r="J94" s="81">
        <f t="shared" si="4"/>
        <v>1240</v>
      </c>
      <c r="K94" s="70"/>
      <c r="L94" s="159"/>
    </row>
    <row r="95" spans="1:12" ht="83.25" customHeight="1" x14ac:dyDescent="0.2">
      <c r="A95" s="58">
        <v>8151</v>
      </c>
      <c r="B95" s="118" t="s">
        <v>439</v>
      </c>
      <c r="C95" s="66" t="s">
        <v>438</v>
      </c>
      <c r="D95" s="71" t="s">
        <v>528</v>
      </c>
      <c r="E95" s="65" t="s">
        <v>302</v>
      </c>
      <c r="F95" s="34"/>
      <c r="G95" s="34"/>
      <c r="H95" s="48"/>
      <c r="I95" s="72">
        <v>1450</v>
      </c>
      <c r="J95" s="59">
        <f t="shared" si="4"/>
        <v>1450</v>
      </c>
      <c r="K95" s="70"/>
      <c r="L95" s="159"/>
    </row>
    <row r="96" spans="1:12" ht="89.45" customHeight="1" x14ac:dyDescent="0.2">
      <c r="A96" s="58">
        <v>8151</v>
      </c>
      <c r="B96" s="118" t="s">
        <v>439</v>
      </c>
      <c r="C96" s="66" t="s">
        <v>440</v>
      </c>
      <c r="D96" s="71" t="s">
        <v>528</v>
      </c>
      <c r="E96" s="65" t="s">
        <v>302</v>
      </c>
      <c r="F96" s="34"/>
      <c r="G96" s="34"/>
      <c r="H96" s="48"/>
      <c r="I96" s="72">
        <v>2820</v>
      </c>
      <c r="J96" s="59">
        <f t="shared" si="4"/>
        <v>2820</v>
      </c>
      <c r="K96" s="70"/>
      <c r="L96" s="159"/>
    </row>
    <row r="97" spans="1:12" ht="66.75" customHeight="1" x14ac:dyDescent="0.2">
      <c r="A97" s="58">
        <v>8151</v>
      </c>
      <c r="B97" s="118" t="s">
        <v>439</v>
      </c>
      <c r="C97" s="66" t="s">
        <v>441</v>
      </c>
      <c r="D97" s="71" t="s">
        <v>528</v>
      </c>
      <c r="E97" s="65" t="s">
        <v>302</v>
      </c>
      <c r="F97" s="34"/>
      <c r="G97" s="34"/>
      <c r="H97" s="48"/>
      <c r="I97" s="72">
        <v>8620</v>
      </c>
      <c r="J97" s="59">
        <f t="shared" si="4"/>
        <v>8620</v>
      </c>
      <c r="K97" s="70"/>
      <c r="L97" s="159"/>
    </row>
    <row r="98" spans="1:12" ht="74.25" customHeight="1" x14ac:dyDescent="0.2">
      <c r="A98" s="113">
        <v>8221</v>
      </c>
      <c r="B98" s="123" t="s">
        <v>431</v>
      </c>
      <c r="C98" s="99" t="s">
        <v>433</v>
      </c>
      <c r="D98" s="100" t="s">
        <v>432</v>
      </c>
      <c r="E98" s="101" t="s">
        <v>301</v>
      </c>
      <c r="F98" s="102"/>
      <c r="G98" s="102"/>
      <c r="H98" s="103"/>
      <c r="I98" s="104">
        <v>56</v>
      </c>
      <c r="J98" s="105">
        <f t="shared" si="4"/>
        <v>56</v>
      </c>
      <c r="K98" s="70"/>
      <c r="L98" s="159"/>
    </row>
    <row r="99" spans="1:12" ht="89.45" customHeight="1" x14ac:dyDescent="0.2">
      <c r="A99" s="112">
        <v>8221</v>
      </c>
      <c r="B99" s="122" t="s">
        <v>431</v>
      </c>
      <c r="C99" s="82" t="s">
        <v>434</v>
      </c>
      <c r="D99" s="86" t="s">
        <v>527</v>
      </c>
      <c r="E99" s="65" t="s">
        <v>301</v>
      </c>
      <c r="F99" s="84"/>
      <c r="G99" s="84"/>
      <c r="H99" s="85"/>
      <c r="I99" s="88">
        <v>71.400000000000006</v>
      </c>
      <c r="J99" s="59">
        <f t="shared" si="4"/>
        <v>71.400000000000006</v>
      </c>
      <c r="K99" s="70"/>
      <c r="L99" s="159"/>
    </row>
    <row r="100" spans="1:12" ht="68.25" customHeight="1" x14ac:dyDescent="0.2">
      <c r="A100" s="112">
        <v>8313</v>
      </c>
      <c r="B100" s="122" t="s">
        <v>428</v>
      </c>
      <c r="C100" s="82" t="s">
        <v>429</v>
      </c>
      <c r="D100" s="86" t="s">
        <v>526</v>
      </c>
      <c r="E100" s="65" t="s">
        <v>301</v>
      </c>
      <c r="F100" s="84"/>
      <c r="G100" s="84"/>
      <c r="H100" s="85"/>
      <c r="I100" s="88">
        <v>2.09</v>
      </c>
      <c r="J100" s="59">
        <f t="shared" si="4"/>
        <v>2.09</v>
      </c>
      <c r="K100" s="70"/>
      <c r="L100" s="159"/>
    </row>
    <row r="101" spans="1:12" ht="38.25" customHeight="1" thickBot="1" x14ac:dyDescent="0.25">
      <c r="A101" s="114">
        <v>8313</v>
      </c>
      <c r="B101" s="124" t="s">
        <v>428</v>
      </c>
      <c r="C101" s="77" t="s">
        <v>430</v>
      </c>
      <c r="D101" s="87" t="s">
        <v>526</v>
      </c>
      <c r="E101" s="78" t="s">
        <v>301</v>
      </c>
      <c r="F101" s="79"/>
      <c r="G101" s="79"/>
      <c r="H101" s="80"/>
      <c r="I101" s="89">
        <v>4.4800000000000004</v>
      </c>
      <c r="J101" s="59">
        <f t="shared" si="4"/>
        <v>4.4800000000000004</v>
      </c>
    </row>
    <row r="102" spans="1:12" x14ac:dyDescent="0.2">
      <c r="A102" s="129" t="s">
        <v>314</v>
      </c>
      <c r="I102" s="57"/>
      <c r="J102" s="36"/>
    </row>
  </sheetData>
  <mergeCells count="2">
    <mergeCell ref="E1:H1"/>
    <mergeCell ref="I1:J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BE397F7CE88468CD693C98344588C" ma:contentTypeVersion="0" ma:contentTypeDescription="Vytvoří nový dokument" ma:contentTypeScope="" ma:versionID="c22b45a9c4a2cb66e562ecd8250c8fa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777CC2-31D1-4624-A13F-BF8B7B0F5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082A6B-A836-40EF-9451-246A4DA8E2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6580FD-FB8D-4BAE-84B2-50A7D707A42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3</vt:i4>
      </vt:variant>
    </vt:vector>
  </HeadingPairs>
  <TitlesOfParts>
    <vt:vector size="10" baseType="lpstr">
      <vt:lpstr>2 asfalty</vt:lpstr>
      <vt:lpstr>3 dopravní značení</vt:lpstr>
      <vt:lpstr>4 svodidla</vt:lpstr>
      <vt:lpstr>5 krajnice a odvodnění</vt:lpstr>
      <vt:lpstr>Položkový rozpočet</vt:lpstr>
      <vt:lpstr>běžná údržba dálnice 19062018</vt:lpstr>
      <vt:lpstr>běžná údržba dálnice</vt:lpstr>
      <vt:lpstr>'Položkový rozpočet'!Názvy_tisku</vt:lpstr>
      <vt:lpstr>'běžná údržba dálnice 19062018'!Oblast_tisku</vt:lpstr>
      <vt:lpstr>'Položkový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Lacina Jan Ing.</dc:creator>
  <cp:lastModifiedBy>Denis Tomáš, Silnice LK a.s.</cp:lastModifiedBy>
  <cp:lastPrinted>2020-09-22T20:09:51Z</cp:lastPrinted>
  <dcterms:created xsi:type="dcterms:W3CDTF">2018-05-30T12:59:51Z</dcterms:created>
  <dcterms:modified xsi:type="dcterms:W3CDTF">2020-10-06T12:38:59Z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0x01010089DBE397F7CE88468CD693C98344588C</vt:lpwstr>
  </property>
</Properties>
</file>