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\\192.168.101.70\Docs\Ekonomicke\Verejne obstaravanie\2019\Veronika\manažment údajov\sp\"/>
    </mc:Choice>
  </mc:AlternateContent>
  <xr:revisionPtr revIDLastSave="0" documentId="13_ncr:1_{C075094C-EF71-4F48-A207-0D7748F8E31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ozpočet" sheetId="1" r:id="rId1"/>
    <sheet name="Limity" sheetId="3" r:id="rId2"/>
  </sheets>
  <definedNames>
    <definedName name="_xlnm.Print_Area" localSheetId="0">Rozpočet!$A$1:$F$24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H7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I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F26" i="1"/>
  <c r="I26" i="1" s="1"/>
  <c r="H26" i="1" s="1"/>
  <c r="F25" i="1"/>
  <c r="F22" i="1" l="1"/>
  <c r="F21" i="1"/>
  <c r="F20" i="1"/>
  <c r="F19" i="1"/>
  <c r="F18" i="1"/>
  <c r="F17" i="1"/>
  <c r="F16" i="1"/>
  <c r="F15" i="1"/>
  <c r="F13" i="1"/>
  <c r="F12" i="1"/>
  <c r="F14" i="1" s="1"/>
  <c r="F7" i="1"/>
  <c r="F6" i="1"/>
  <c r="I6" i="1" s="1"/>
  <c r="H6" i="1" s="1"/>
  <c r="F5" i="1"/>
  <c r="I5" i="1" s="1"/>
  <c r="H5" i="1" s="1"/>
  <c r="F4" i="1"/>
  <c r="I4" i="1" s="1"/>
  <c r="H4" i="1" s="1"/>
  <c r="F10" i="1"/>
  <c r="E23" i="1"/>
  <c r="E14" i="1"/>
  <c r="E11" i="1"/>
  <c r="E8" i="1"/>
  <c r="F9" i="1"/>
  <c r="F23" i="1" l="1"/>
  <c r="F11" i="1"/>
  <c r="F8" i="1"/>
  <c r="I8" i="1" s="1"/>
  <c r="H8" i="1" s="1"/>
  <c r="F24" i="1" l="1"/>
  <c r="F27" i="1" l="1"/>
  <c r="I27" i="1" s="1"/>
  <c r="H27" i="1" s="1"/>
  <c r="I24" i="1"/>
  <c r="H24" i="1" s="1"/>
</calcChain>
</file>

<file path=xl/sharedStrings.xml><?xml version="1.0" encoding="utf-8"?>
<sst xmlns="http://schemas.openxmlformats.org/spreadsheetml/2006/main" count="83" uniqueCount="48">
  <si>
    <t>MJ</t>
  </si>
  <si>
    <t xml:space="preserve">Jednotková cena bez DPH (v EUR) </t>
  </si>
  <si>
    <t xml:space="preserve">Počet jednotiek </t>
  </si>
  <si>
    <t>Analýza a dizajn riešenia okrem integrácie</t>
  </si>
  <si>
    <t>Implementácia riešenia okrem integrácie</t>
  </si>
  <si>
    <t>Implementácia riešenia –  integrácia na Modul procesnej integrácie a integrácie údajov</t>
  </si>
  <si>
    <t>Testovanie riešenia okrem integrácie</t>
  </si>
  <si>
    <t>Testovanie riešenia –  integrácia na Modul procesnej integrácie a integrácie údajov</t>
  </si>
  <si>
    <t>Nasadenie riešenia okrem integrácie</t>
  </si>
  <si>
    <t>Nasadenie riešenia –  integrácia na Modul procesnej integrácie a integrácie údajov</t>
  </si>
  <si>
    <t>Pozícia</t>
  </si>
  <si>
    <t>Limity podľa Príručky pre oprávnenosť výdavkov PO7 OPII</t>
  </si>
  <si>
    <t>IT tester</t>
  </si>
  <si>
    <t>Odborník pre IT dohľad/Quality Assurance</t>
  </si>
  <si>
    <t>Špecialista pre bezpečnosť IT</t>
  </si>
  <si>
    <t>Špecialista pre infraštruktúrny/HW špecialista</t>
  </si>
  <si>
    <t>Špecialista pre databázy</t>
  </si>
  <si>
    <t>Analýza a dizajn riešenia –  integrácia na Modul procesnej integrácie a integrácie údajov</t>
  </si>
  <si>
    <t>človekodeň</t>
  </si>
  <si>
    <t>IT architekt</t>
  </si>
  <si>
    <t>IT programátor/vývojár</t>
  </si>
  <si>
    <t>IT analytik</t>
  </si>
  <si>
    <t xml:space="preserve">IT architekt </t>
  </si>
  <si>
    <t>Spolu bez DPH (v EUR)</t>
  </si>
  <si>
    <t>SPOLU analýza a dizajn riešenia</t>
  </si>
  <si>
    <t>SPOLU implementácia riešenia</t>
  </si>
  <si>
    <t>SPOLU testovanie</t>
  </si>
  <si>
    <t>Odborník pre IT dohľad</t>
  </si>
  <si>
    <t xml:space="preserve">Špecialista pre bezpečnosť IT </t>
  </si>
  <si>
    <t xml:space="preserve">HW špecialista </t>
  </si>
  <si>
    <t>SPOLU nasadenie</t>
  </si>
  <si>
    <t>Názov položky</t>
  </si>
  <si>
    <t>Člen projektového tímu / Pozícia</t>
  </si>
  <si>
    <t>Spolu s DPH (v EUR)</t>
  </si>
  <si>
    <t>Sadzba DPH v %</t>
  </si>
  <si>
    <t>Výška DPH</t>
  </si>
  <si>
    <t>Požiadavka na zmenu (úprava diela vyplývajúca z prevádzky)</t>
  </si>
  <si>
    <t>človekohodina</t>
  </si>
  <si>
    <t>kvartál</t>
  </si>
  <si>
    <t>Technická a prevádzková podpora (SLA)</t>
  </si>
  <si>
    <t>Celková maximálna cena za celý predmet zákazky</t>
  </si>
  <si>
    <t>CENA diela spolu</t>
  </si>
  <si>
    <t>Limity na externé služby a vývoj/modernizáciu softvéru</t>
  </si>
  <si>
    <t>Príloha č. 1 súťažných podkladov - Štruktúrovaný rozpočet ceny</t>
  </si>
  <si>
    <t xml:space="preserve">Maximálna Jednotková cena bez DPH v EUR </t>
  </si>
  <si>
    <t>Max. % podiel pozície na celkovom počte ČD v rámci riešenia diela, ktoré je predmetom zákazky</t>
  </si>
  <si>
    <t>človekodeň*</t>
  </si>
  <si>
    <r>
      <t xml:space="preserve">*Celkový počet jednotiek </t>
    </r>
    <r>
      <rPr>
        <b/>
        <i/>
        <sz val="11"/>
        <color theme="1"/>
        <rFont val="Calibri"/>
        <family val="2"/>
        <charset val="238"/>
        <scheme val="minor"/>
      </rPr>
      <t>za  dielo (riadok CENA diela spolu) nesmie presiahnuť 1092 človekodní.</t>
    </r>
    <r>
      <rPr>
        <i/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</si>
</sst>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1" applyFont="1"/>
    <xf numFmtId="0" fontId="1" fillId="0" borderId="0" xfId="1"/>
    <xf numFmtId="0" fontId="4" fillId="3" borderId="6" xfId="1" applyFont="1" applyFill="1" applyBorder="1" applyAlignment="1">
      <alignment horizontal="justify" vertical="center" wrapText="1"/>
    </xf>
    <xf numFmtId="3" fontId="4" fillId="0" borderId="9" xfId="1" applyNumberFormat="1" applyFont="1" applyFill="1" applyBorder="1" applyAlignment="1" applyProtection="1">
      <alignment vertical="center" wrapText="1"/>
    </xf>
    <xf numFmtId="9" fontId="3" fillId="0" borderId="10" xfId="1" applyNumberFormat="1" applyFont="1" applyBorder="1" applyAlignment="1">
      <alignment horizontal="center" vertical="center"/>
    </xf>
    <xf numFmtId="3" fontId="4" fillId="0" borderId="7" xfId="1" applyNumberFormat="1" applyFont="1" applyFill="1" applyBorder="1" applyAlignment="1" applyProtection="1">
      <alignment vertical="center" wrapText="1"/>
    </xf>
    <xf numFmtId="9" fontId="3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Fill="1" applyBorder="1" applyAlignment="1" applyProtection="1">
      <alignment vertical="center" wrapText="1"/>
      <protection locked="0"/>
    </xf>
    <xf numFmtId="9" fontId="1" fillId="0" borderId="0" xfId="1" applyNumberFormat="1"/>
    <xf numFmtId="0" fontId="4" fillId="0" borderId="16" xfId="1" applyFont="1" applyFill="1" applyBorder="1" applyAlignment="1" applyProtection="1">
      <alignment vertical="center" wrapText="1"/>
      <protection locked="0"/>
    </xf>
    <xf numFmtId="0" fontId="4" fillId="0" borderId="5" xfId="1" applyFont="1" applyFill="1" applyBorder="1" applyAlignment="1" applyProtection="1">
      <alignment vertical="center" wrapText="1"/>
      <protection locked="0"/>
    </xf>
    <xf numFmtId="0" fontId="4" fillId="3" borderId="17" xfId="1" applyFont="1" applyFill="1" applyBorder="1" applyAlignment="1">
      <alignment horizontal="justify" vertical="center" wrapText="1"/>
    </xf>
    <xf numFmtId="0" fontId="4" fillId="0" borderId="15" xfId="1" applyFont="1" applyFill="1" applyBorder="1" applyAlignment="1" applyProtection="1">
      <alignment vertical="center" wrapText="1"/>
      <protection locked="0"/>
    </xf>
    <xf numFmtId="0" fontId="0" fillId="0" borderId="0" xfId="0" applyFont="1" applyProtection="1">
      <protection locked="0"/>
    </xf>
    <xf numFmtId="14" fontId="0" fillId="0" borderId="0" xfId="0" applyNumberFormat="1" applyFont="1" applyProtection="1">
      <protection locked="0"/>
    </xf>
    <xf numFmtId="0" fontId="0" fillId="0" borderId="1" xfId="0" applyFont="1" applyBorder="1" applyProtection="1">
      <protection locked="0"/>
    </xf>
    <xf numFmtId="4" fontId="0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5" borderId="2" xfId="0" applyFont="1" applyFill="1" applyBorder="1" applyAlignment="1" applyProtection="1">
      <alignment vertical="top" wrapText="1"/>
      <protection locked="0"/>
    </xf>
    <xf numFmtId="4" fontId="6" fillId="5" borderId="1" xfId="0" applyNumberFormat="1" applyFont="1" applyFill="1" applyBorder="1" applyAlignment="1" applyProtection="1">
      <alignment vertical="top" wrapText="1"/>
      <protection locked="0"/>
    </xf>
    <xf numFmtId="0" fontId="0" fillId="0" borderId="16" xfId="1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49" fontId="0" fillId="0" borderId="1" xfId="0" applyNumberFormat="1" applyFont="1" applyBorder="1" applyProtection="1">
      <protection locked="0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0" fillId="0" borderId="24" xfId="0" applyFont="1" applyBorder="1" applyProtection="1">
      <protection locked="0"/>
    </xf>
    <xf numFmtId="4" fontId="0" fillId="0" borderId="24" xfId="0" applyNumberFormat="1" applyFont="1" applyBorder="1" applyProtection="1">
      <protection locked="0"/>
    </xf>
    <xf numFmtId="4" fontId="0" fillId="6" borderId="27" xfId="0" applyNumberFormat="1" applyFont="1" applyFill="1" applyBorder="1" applyProtection="1">
      <protection locked="0"/>
    </xf>
    <xf numFmtId="0" fontId="0" fillId="0" borderId="30" xfId="0" applyFont="1" applyBorder="1" applyProtection="1">
      <protection locked="0"/>
    </xf>
    <xf numFmtId="4" fontId="0" fillId="8" borderId="19" xfId="0" applyNumberFormat="1" applyFont="1" applyFill="1" applyBorder="1" applyProtection="1">
      <protection locked="0"/>
    </xf>
    <xf numFmtId="4" fontId="5" fillId="7" borderId="1" xfId="0" applyNumberFormat="1" applyFont="1" applyFill="1" applyBorder="1" applyProtection="1">
      <protection locked="0"/>
    </xf>
    <xf numFmtId="4" fontId="5" fillId="6" borderId="20" xfId="0" applyNumberFormat="1" applyFont="1" applyFill="1" applyBorder="1" applyProtection="1">
      <protection locked="0"/>
    </xf>
    <xf numFmtId="4" fontId="5" fillId="5" borderId="1" xfId="0" applyNumberFormat="1" applyFont="1" applyFill="1" applyBorder="1" applyProtection="1">
      <protection locked="0"/>
    </xf>
    <xf numFmtId="3" fontId="4" fillId="0" borderId="17" xfId="1" applyNumberFormat="1" applyFont="1" applyFill="1" applyBorder="1" applyAlignment="1" applyProtection="1">
      <alignment vertical="center" wrapText="1"/>
      <protection locked="0"/>
    </xf>
    <xf numFmtId="9" fontId="3" fillId="0" borderId="6" xfId="1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2" borderId="0" xfId="0" applyNumberFormat="1" applyFont="1" applyFill="1" applyProtection="1">
      <protection locked="0"/>
    </xf>
    <xf numFmtId="4" fontId="0" fillId="0" borderId="0" xfId="0" applyNumberFormat="1" applyFont="1" applyProtection="1">
      <protection locked="0"/>
    </xf>
    <xf numFmtId="4" fontId="6" fillId="4" borderId="20" xfId="0" applyNumberFormat="1" applyFont="1" applyFill="1" applyBorder="1" applyAlignment="1" applyProtection="1">
      <alignment horizontal="center" vertical="center" wrapText="1"/>
    </xf>
    <xf numFmtId="4" fontId="6" fillId="5" borderId="2" xfId="0" applyNumberFormat="1" applyFont="1" applyFill="1" applyBorder="1" applyAlignment="1" applyProtection="1">
      <alignment vertical="top" wrapText="1"/>
      <protection locked="0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4" fontId="6" fillId="7" borderId="18" xfId="0" applyNumberFormat="1" applyFont="1" applyFill="1" applyBorder="1" applyAlignment="1" applyProtection="1">
      <alignment horizontal="right" wrapText="1"/>
      <protection locked="0"/>
    </xf>
    <xf numFmtId="4" fontId="0" fillId="0" borderId="30" xfId="0" applyNumberFormat="1" applyFont="1" applyBorder="1" applyProtection="1">
      <protection locked="0"/>
    </xf>
    <xf numFmtId="4" fontId="7" fillId="0" borderId="24" xfId="0" applyNumberFormat="1" applyFont="1" applyBorder="1" applyAlignment="1" applyProtection="1">
      <alignment horizontal="right" wrapText="1"/>
      <protection locked="0"/>
    </xf>
    <xf numFmtId="4" fontId="6" fillId="6" borderId="12" xfId="0" applyNumberFormat="1" applyFont="1" applyFill="1" applyBorder="1" applyAlignment="1" applyProtection="1">
      <alignment horizontal="right" wrapText="1"/>
      <protection locked="0"/>
    </xf>
    <xf numFmtId="3" fontId="0" fillId="0" borderId="0" xfId="0" applyNumberFormat="1" applyFont="1" applyProtection="1">
      <protection locked="0"/>
    </xf>
    <xf numFmtId="3" fontId="6" fillId="4" borderId="20" xfId="0" applyNumberFormat="1" applyFont="1" applyFill="1" applyBorder="1" applyAlignment="1" applyProtection="1">
      <alignment horizontal="center" vertical="center" wrapText="1"/>
    </xf>
    <xf numFmtId="3" fontId="6" fillId="5" borderId="2" xfId="0" applyNumberFormat="1" applyFont="1" applyFill="1" applyBorder="1" applyAlignment="1" applyProtection="1">
      <alignment vertical="top" wrapText="1"/>
      <protection locked="0"/>
    </xf>
    <xf numFmtId="3" fontId="0" fillId="0" borderId="1" xfId="0" applyNumberFormat="1" applyFont="1" applyBorder="1"/>
    <xf numFmtId="3" fontId="6" fillId="5" borderId="1" xfId="0" applyNumberFormat="1" applyFont="1" applyFill="1" applyBorder="1" applyAlignment="1" applyProtection="1">
      <alignment vertical="top" wrapText="1"/>
      <protection locked="0"/>
    </xf>
    <xf numFmtId="3" fontId="0" fillId="0" borderId="1" xfId="0" applyNumberFormat="1" applyFont="1" applyBorder="1" applyProtection="1">
      <protection locked="0"/>
    </xf>
    <xf numFmtId="3" fontId="7" fillId="0" borderId="1" xfId="0" applyNumberFormat="1" applyFont="1" applyBorder="1" applyAlignment="1" applyProtection="1">
      <alignment horizontal="right" wrapText="1"/>
      <protection locked="0"/>
    </xf>
    <xf numFmtId="3" fontId="7" fillId="0" borderId="30" xfId="0" applyNumberFormat="1" applyFont="1" applyBorder="1" applyAlignment="1" applyProtection="1">
      <alignment horizontal="right" wrapText="1"/>
      <protection locked="0"/>
    </xf>
    <xf numFmtId="3" fontId="7" fillId="0" borderId="24" xfId="0" applyNumberFormat="1" applyFont="1" applyBorder="1" applyAlignment="1" applyProtection="1">
      <alignment horizontal="right" wrapText="1"/>
      <protection locked="0"/>
    </xf>
    <xf numFmtId="0" fontId="0" fillId="0" borderId="8" xfId="0" applyFont="1" applyBorder="1" applyProtection="1">
      <protection locked="0"/>
    </xf>
    <xf numFmtId="0" fontId="9" fillId="0" borderId="0" xfId="0" applyFont="1" applyProtection="1">
      <protection locked="0"/>
    </xf>
    <xf numFmtId="0" fontId="8" fillId="6" borderId="11" xfId="0" applyFont="1" applyFill="1" applyBorder="1" applyAlignment="1" applyProtection="1">
      <alignment horizontal="left" vertical="center" wrapText="1"/>
      <protection locked="0"/>
    </xf>
    <xf numFmtId="0" fontId="8" fillId="6" borderId="25" xfId="0" applyFont="1" applyFill="1" applyBorder="1" applyAlignment="1" applyProtection="1">
      <alignment horizontal="left" vertical="center" wrapText="1"/>
      <protection locked="0"/>
    </xf>
    <xf numFmtId="0" fontId="8" fillId="6" borderId="26" xfId="0" applyFont="1" applyFill="1" applyBorder="1" applyAlignment="1" applyProtection="1">
      <alignment horizontal="left" vertical="center" wrapText="1"/>
      <protection locked="0"/>
    </xf>
    <xf numFmtId="0" fontId="6" fillId="5" borderId="21" xfId="0" applyFont="1" applyFill="1" applyBorder="1" applyAlignment="1" applyProtection="1">
      <alignment vertical="top" wrapText="1"/>
      <protection locked="0"/>
    </xf>
    <xf numFmtId="0" fontId="6" fillId="5" borderId="18" xfId="0" applyFont="1" applyFill="1" applyBorder="1" applyAlignment="1" applyProtection="1">
      <alignment vertical="top" wrapText="1"/>
      <protection locked="0"/>
    </xf>
    <xf numFmtId="3" fontId="6" fillId="0" borderId="14" xfId="0" applyNumberFormat="1" applyFont="1" applyBorder="1" applyAlignment="1" applyProtection="1">
      <alignment horizontal="left" wrapText="1"/>
      <protection locked="0"/>
    </xf>
    <xf numFmtId="3" fontId="6" fillId="0" borderId="18" xfId="0" applyNumberFormat="1" applyFont="1" applyBorder="1" applyAlignment="1" applyProtection="1">
      <alignment horizontal="left" wrapText="1"/>
      <protection locked="0"/>
    </xf>
    <xf numFmtId="0" fontId="0" fillId="0" borderId="14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23" xfId="0" applyFont="1" applyBorder="1" applyAlignment="1" applyProtection="1">
      <alignment horizontal="left" vertical="top" wrapText="1"/>
      <protection locked="0"/>
    </xf>
    <xf numFmtId="0" fontId="7" fillId="0" borderId="28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4" fillId="3" borderId="14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Normal="100" zoomScaleSheetLayoutView="100" workbookViewId="0">
      <pane ySplit="2" topLeftCell="A18" activePane="bottomLeft" state="frozen"/>
      <selection pane="bottomLeft" activeCell="F31" sqref="F31"/>
    </sheetView>
  </sheetViews>
  <sheetFormatPr defaultColWidth="9.140625" defaultRowHeight="15" x14ac:dyDescent="0.25"/>
  <cols>
    <col min="1" max="1" width="48.7109375" style="14" customWidth="1"/>
    <col min="2" max="2" width="27" style="14" customWidth="1"/>
    <col min="3" max="3" width="13.85546875" style="14" customWidth="1"/>
    <col min="4" max="4" width="13.7109375" style="41" customWidth="1"/>
    <col min="5" max="5" width="13" style="49" bestFit="1" customWidth="1"/>
    <col min="6" max="6" width="16" style="41" customWidth="1"/>
    <col min="7" max="7" width="8.7109375" style="14" customWidth="1"/>
    <col min="8" max="8" width="12.42578125" style="14" customWidth="1"/>
    <col min="9" max="9" width="18" style="14" customWidth="1"/>
    <col min="10" max="16384" width="9.140625" style="14"/>
  </cols>
  <sheetData>
    <row r="1" spans="1:9" ht="39" customHeight="1" thickBot="1" x14ac:dyDescent="0.3">
      <c r="A1" s="19" t="s">
        <v>43</v>
      </c>
      <c r="C1" s="15"/>
      <c r="D1" s="40"/>
    </row>
    <row r="2" spans="1:9" s="20" customFormat="1" ht="45.75" thickBot="1" x14ac:dyDescent="0.3">
      <c r="A2" s="26" t="s">
        <v>31</v>
      </c>
      <c r="B2" s="27" t="s">
        <v>32</v>
      </c>
      <c r="C2" s="27" t="s">
        <v>0</v>
      </c>
      <c r="D2" s="42" t="s">
        <v>1</v>
      </c>
      <c r="E2" s="50" t="s">
        <v>2</v>
      </c>
      <c r="F2" s="42" t="s">
        <v>23</v>
      </c>
      <c r="G2" s="27" t="s">
        <v>34</v>
      </c>
      <c r="H2" s="27" t="s">
        <v>35</v>
      </c>
      <c r="I2" s="28" t="s">
        <v>33</v>
      </c>
    </row>
    <row r="3" spans="1:9" s="20" customFormat="1" ht="16.5" customHeight="1" x14ac:dyDescent="0.25">
      <c r="A3" s="21"/>
      <c r="B3" s="21"/>
      <c r="C3" s="21"/>
      <c r="D3" s="43"/>
      <c r="E3" s="51"/>
      <c r="F3" s="43"/>
      <c r="G3" s="21"/>
      <c r="H3" s="21"/>
      <c r="I3" s="21"/>
    </row>
    <row r="4" spans="1:9" x14ac:dyDescent="0.25">
      <c r="A4" s="25" t="s">
        <v>3</v>
      </c>
      <c r="B4" s="16" t="s">
        <v>21</v>
      </c>
      <c r="C4" s="16" t="s">
        <v>18</v>
      </c>
      <c r="D4" s="17"/>
      <c r="E4" s="52"/>
      <c r="F4" s="39">
        <f t="shared" ref="F4:F22" si="0">ROUND(D4*E4,2)</f>
        <v>0</v>
      </c>
      <c r="G4" s="17">
        <v>20</v>
      </c>
      <c r="H4" s="17">
        <f>I4-F4</f>
        <v>0</v>
      </c>
      <c r="I4" s="17">
        <f>F4*1.2</f>
        <v>0</v>
      </c>
    </row>
    <row r="5" spans="1:9" x14ac:dyDescent="0.25">
      <c r="A5" s="16" t="s">
        <v>3</v>
      </c>
      <c r="B5" s="16" t="s">
        <v>22</v>
      </c>
      <c r="C5" s="16" t="s">
        <v>18</v>
      </c>
      <c r="D5" s="17"/>
      <c r="E5" s="52"/>
      <c r="F5" s="39">
        <f t="shared" si="0"/>
        <v>0</v>
      </c>
      <c r="G5" s="17">
        <v>20</v>
      </c>
      <c r="H5" s="17">
        <f t="shared" ref="H5:H27" si="1">I5-F5</f>
        <v>0</v>
      </c>
      <c r="I5" s="17">
        <f t="shared" ref="I5:I27" si="2">F5*1.2</f>
        <v>0</v>
      </c>
    </row>
    <row r="6" spans="1:9" ht="30" x14ac:dyDescent="0.25">
      <c r="A6" s="18" t="s">
        <v>17</v>
      </c>
      <c r="B6" s="16" t="s">
        <v>21</v>
      </c>
      <c r="C6" s="16" t="s">
        <v>18</v>
      </c>
      <c r="D6" s="17"/>
      <c r="E6" s="52"/>
      <c r="F6" s="39">
        <f t="shared" si="0"/>
        <v>0</v>
      </c>
      <c r="G6" s="17">
        <v>20</v>
      </c>
      <c r="H6" s="17">
        <f t="shared" si="1"/>
        <v>0</v>
      </c>
      <c r="I6" s="17">
        <f t="shared" si="2"/>
        <v>0</v>
      </c>
    </row>
    <row r="7" spans="1:9" ht="30" x14ac:dyDescent="0.25">
      <c r="A7" s="18" t="s">
        <v>17</v>
      </c>
      <c r="B7" s="16" t="s">
        <v>19</v>
      </c>
      <c r="C7" s="16" t="s">
        <v>18</v>
      </c>
      <c r="D7" s="17"/>
      <c r="E7" s="52"/>
      <c r="F7" s="39">
        <f t="shared" si="0"/>
        <v>0</v>
      </c>
      <c r="G7" s="17">
        <v>20</v>
      </c>
      <c r="H7" s="17">
        <f t="shared" si="1"/>
        <v>0</v>
      </c>
      <c r="I7" s="17">
        <f t="shared" si="2"/>
        <v>0</v>
      </c>
    </row>
    <row r="8" spans="1:9" s="20" customFormat="1" ht="16.5" customHeight="1" x14ac:dyDescent="0.25">
      <c r="A8" s="63" t="s">
        <v>24</v>
      </c>
      <c r="B8" s="63"/>
      <c r="C8" s="63"/>
      <c r="D8" s="64"/>
      <c r="E8" s="53">
        <f>SUM(E4:E7)</f>
        <v>0</v>
      </c>
      <c r="F8" s="22">
        <f>SUM(F4:F7)</f>
        <v>0</v>
      </c>
      <c r="G8" s="22">
        <v>20</v>
      </c>
      <c r="H8" s="36">
        <f t="shared" si="1"/>
        <v>0</v>
      </c>
      <c r="I8" s="36">
        <f t="shared" si="2"/>
        <v>0</v>
      </c>
    </row>
    <row r="9" spans="1:9" x14ac:dyDescent="0.25">
      <c r="A9" s="58" t="s">
        <v>4</v>
      </c>
      <c r="B9" s="23" t="s">
        <v>20</v>
      </c>
      <c r="C9" s="16" t="s">
        <v>18</v>
      </c>
      <c r="D9" s="17"/>
      <c r="E9" s="54"/>
      <c r="F9" s="17">
        <f t="shared" si="0"/>
        <v>0</v>
      </c>
      <c r="G9" s="17">
        <v>20</v>
      </c>
      <c r="H9" s="17">
        <f t="shared" si="1"/>
        <v>0</v>
      </c>
      <c r="I9" s="17">
        <f t="shared" si="2"/>
        <v>0</v>
      </c>
    </row>
    <row r="10" spans="1:9" ht="30" x14ac:dyDescent="0.25">
      <c r="A10" s="18" t="s">
        <v>5</v>
      </c>
      <c r="B10" s="23" t="s">
        <v>20</v>
      </c>
      <c r="C10" s="16" t="s">
        <v>18</v>
      </c>
      <c r="D10" s="17"/>
      <c r="E10" s="54"/>
      <c r="F10" s="17">
        <f t="shared" si="0"/>
        <v>0</v>
      </c>
      <c r="G10" s="17">
        <v>20</v>
      </c>
      <c r="H10" s="17">
        <f t="shared" si="1"/>
        <v>0</v>
      </c>
      <c r="I10" s="17">
        <f t="shared" si="2"/>
        <v>0</v>
      </c>
    </row>
    <row r="11" spans="1:9" s="20" customFormat="1" ht="16.5" customHeight="1" x14ac:dyDescent="0.25">
      <c r="A11" s="63" t="s">
        <v>25</v>
      </c>
      <c r="B11" s="63"/>
      <c r="C11" s="63"/>
      <c r="D11" s="64"/>
      <c r="E11" s="53">
        <f>SUM(E9:E10)</f>
        <v>0</v>
      </c>
      <c r="F11" s="22">
        <f>SUM(F9:F10)</f>
        <v>0</v>
      </c>
      <c r="G11" s="22">
        <v>20</v>
      </c>
      <c r="H11" s="36">
        <f t="shared" si="1"/>
        <v>0</v>
      </c>
      <c r="I11" s="36">
        <f t="shared" si="2"/>
        <v>0</v>
      </c>
    </row>
    <row r="12" spans="1:9" x14ac:dyDescent="0.25">
      <c r="A12" s="16" t="s">
        <v>6</v>
      </c>
      <c r="B12" s="16" t="s">
        <v>12</v>
      </c>
      <c r="C12" s="16" t="s">
        <v>18</v>
      </c>
      <c r="D12" s="17"/>
      <c r="E12" s="54"/>
      <c r="F12" s="17">
        <f t="shared" si="0"/>
        <v>0</v>
      </c>
      <c r="G12" s="17">
        <v>20</v>
      </c>
      <c r="H12" s="17">
        <f t="shared" si="1"/>
        <v>0</v>
      </c>
      <c r="I12" s="17">
        <f t="shared" si="2"/>
        <v>0</v>
      </c>
    </row>
    <row r="13" spans="1:9" ht="30" x14ac:dyDescent="0.25">
      <c r="A13" s="18" t="s">
        <v>7</v>
      </c>
      <c r="B13" s="16" t="s">
        <v>12</v>
      </c>
      <c r="C13" s="16" t="s">
        <v>18</v>
      </c>
      <c r="D13" s="17"/>
      <c r="E13" s="54"/>
      <c r="F13" s="17">
        <f t="shared" si="0"/>
        <v>0</v>
      </c>
      <c r="G13" s="17">
        <v>20</v>
      </c>
      <c r="H13" s="17">
        <f t="shared" si="1"/>
        <v>0</v>
      </c>
      <c r="I13" s="17">
        <f t="shared" si="2"/>
        <v>0</v>
      </c>
    </row>
    <row r="14" spans="1:9" s="20" customFormat="1" ht="16.5" customHeight="1" x14ac:dyDescent="0.25">
      <c r="A14" s="63" t="s">
        <v>26</v>
      </c>
      <c r="B14" s="63"/>
      <c r="C14" s="63"/>
      <c r="D14" s="64"/>
      <c r="E14" s="53">
        <f>SUM(E12:E13)</f>
        <v>0</v>
      </c>
      <c r="F14" s="22">
        <f>SUM(F12:F13)</f>
        <v>0</v>
      </c>
      <c r="G14" s="22">
        <v>20</v>
      </c>
      <c r="H14" s="36">
        <f t="shared" si="1"/>
        <v>0</v>
      </c>
      <c r="I14" s="36">
        <f t="shared" si="2"/>
        <v>0</v>
      </c>
    </row>
    <row r="15" spans="1:9" s="20" customFormat="1" x14ac:dyDescent="0.25">
      <c r="A15" s="24" t="s">
        <v>8</v>
      </c>
      <c r="B15" s="16" t="s">
        <v>27</v>
      </c>
      <c r="C15" s="16" t="s">
        <v>18</v>
      </c>
      <c r="D15" s="17"/>
      <c r="E15" s="55"/>
      <c r="F15" s="44">
        <f t="shared" si="0"/>
        <v>0</v>
      </c>
      <c r="G15" s="17">
        <v>20</v>
      </c>
      <c r="H15" s="17">
        <f t="shared" si="1"/>
        <v>0</v>
      </c>
      <c r="I15" s="17">
        <f t="shared" si="2"/>
        <v>0</v>
      </c>
    </row>
    <row r="16" spans="1:9" s="20" customFormat="1" x14ac:dyDescent="0.25">
      <c r="A16" s="24" t="s">
        <v>8</v>
      </c>
      <c r="B16" s="16" t="s">
        <v>28</v>
      </c>
      <c r="C16" s="16" t="s">
        <v>18</v>
      </c>
      <c r="D16" s="17"/>
      <c r="E16" s="55"/>
      <c r="F16" s="44">
        <f t="shared" si="0"/>
        <v>0</v>
      </c>
      <c r="G16" s="17">
        <v>20</v>
      </c>
      <c r="H16" s="17">
        <f t="shared" si="1"/>
        <v>0</v>
      </c>
      <c r="I16" s="17">
        <f t="shared" si="2"/>
        <v>0</v>
      </c>
    </row>
    <row r="17" spans="1:9" s="20" customFormat="1" x14ac:dyDescent="0.25">
      <c r="A17" s="24" t="s">
        <v>8</v>
      </c>
      <c r="B17" s="16" t="s">
        <v>29</v>
      </c>
      <c r="C17" s="16" t="s">
        <v>18</v>
      </c>
      <c r="D17" s="17"/>
      <c r="E17" s="55"/>
      <c r="F17" s="44">
        <f t="shared" si="0"/>
        <v>0</v>
      </c>
      <c r="G17" s="17">
        <v>20</v>
      </c>
      <c r="H17" s="17">
        <f t="shared" si="1"/>
        <v>0</v>
      </c>
      <c r="I17" s="17">
        <f t="shared" si="2"/>
        <v>0</v>
      </c>
    </row>
    <row r="18" spans="1:9" s="20" customFormat="1" x14ac:dyDescent="0.25">
      <c r="A18" s="24" t="s">
        <v>8</v>
      </c>
      <c r="B18" s="16" t="s">
        <v>16</v>
      </c>
      <c r="C18" s="16" t="s">
        <v>18</v>
      </c>
      <c r="D18" s="17"/>
      <c r="E18" s="55"/>
      <c r="F18" s="44">
        <f t="shared" si="0"/>
        <v>0</v>
      </c>
      <c r="G18" s="17">
        <v>20</v>
      </c>
      <c r="H18" s="17">
        <f t="shared" si="1"/>
        <v>0</v>
      </c>
      <c r="I18" s="17">
        <f t="shared" si="2"/>
        <v>0</v>
      </c>
    </row>
    <row r="19" spans="1:9" s="20" customFormat="1" ht="30" x14ac:dyDescent="0.25">
      <c r="A19" s="24" t="s">
        <v>9</v>
      </c>
      <c r="B19" s="16" t="s">
        <v>27</v>
      </c>
      <c r="C19" s="16" t="s">
        <v>18</v>
      </c>
      <c r="D19" s="17"/>
      <c r="E19" s="55"/>
      <c r="F19" s="44">
        <f t="shared" si="0"/>
        <v>0</v>
      </c>
      <c r="G19" s="17">
        <v>20</v>
      </c>
      <c r="H19" s="17">
        <f t="shared" si="1"/>
        <v>0</v>
      </c>
      <c r="I19" s="17">
        <f t="shared" si="2"/>
        <v>0</v>
      </c>
    </row>
    <row r="20" spans="1:9" s="20" customFormat="1" ht="30" x14ac:dyDescent="0.25">
      <c r="A20" s="24" t="s">
        <v>9</v>
      </c>
      <c r="B20" s="16" t="s">
        <v>28</v>
      </c>
      <c r="C20" s="16" t="s">
        <v>18</v>
      </c>
      <c r="D20" s="17"/>
      <c r="E20" s="55"/>
      <c r="F20" s="44">
        <f t="shared" si="0"/>
        <v>0</v>
      </c>
      <c r="G20" s="17">
        <v>20</v>
      </c>
      <c r="H20" s="17">
        <f t="shared" si="1"/>
        <v>0</v>
      </c>
      <c r="I20" s="17">
        <f t="shared" si="2"/>
        <v>0</v>
      </c>
    </row>
    <row r="21" spans="1:9" s="20" customFormat="1" ht="30" x14ac:dyDescent="0.25">
      <c r="A21" s="24" t="s">
        <v>9</v>
      </c>
      <c r="B21" s="16" t="s">
        <v>29</v>
      </c>
      <c r="C21" s="16" t="s">
        <v>18</v>
      </c>
      <c r="D21" s="17"/>
      <c r="E21" s="55"/>
      <c r="F21" s="44">
        <f t="shared" si="0"/>
        <v>0</v>
      </c>
      <c r="G21" s="17">
        <v>20</v>
      </c>
      <c r="H21" s="17">
        <f t="shared" si="1"/>
        <v>0</v>
      </c>
      <c r="I21" s="17">
        <f t="shared" si="2"/>
        <v>0</v>
      </c>
    </row>
    <row r="22" spans="1:9" s="20" customFormat="1" ht="30" x14ac:dyDescent="0.25">
      <c r="A22" s="24" t="s">
        <v>9</v>
      </c>
      <c r="B22" s="16" t="s">
        <v>16</v>
      </c>
      <c r="C22" s="16" t="s">
        <v>18</v>
      </c>
      <c r="D22" s="17"/>
      <c r="E22" s="55"/>
      <c r="F22" s="44">
        <f t="shared" si="0"/>
        <v>0</v>
      </c>
      <c r="G22" s="17">
        <v>20</v>
      </c>
      <c r="H22" s="17">
        <f t="shared" si="1"/>
        <v>0</v>
      </c>
      <c r="I22" s="17">
        <f t="shared" si="2"/>
        <v>0</v>
      </c>
    </row>
    <row r="23" spans="1:9" s="20" customFormat="1" ht="16.5" customHeight="1" x14ac:dyDescent="0.25">
      <c r="A23" s="63" t="s">
        <v>30</v>
      </c>
      <c r="B23" s="63"/>
      <c r="C23" s="63"/>
      <c r="D23" s="64"/>
      <c r="E23" s="53">
        <f>SUM(E15:E22)</f>
        <v>0</v>
      </c>
      <c r="F23" s="22">
        <f>SUM(F15:F22)</f>
        <v>0</v>
      </c>
      <c r="G23" s="22">
        <v>20</v>
      </c>
      <c r="H23" s="36">
        <f t="shared" si="1"/>
        <v>0</v>
      </c>
      <c r="I23" s="36">
        <f t="shared" si="2"/>
        <v>0</v>
      </c>
    </row>
    <row r="24" spans="1:9" s="20" customFormat="1" x14ac:dyDescent="0.25">
      <c r="A24" s="65" t="s">
        <v>41</v>
      </c>
      <c r="B24" s="66"/>
      <c r="C24" s="67" t="s">
        <v>46</v>
      </c>
      <c r="D24" s="68"/>
      <c r="E24" s="55">
        <f>E8+E11+E14+E23</f>
        <v>0</v>
      </c>
      <c r="F24" s="45">
        <f>F8+F11+F14+F23</f>
        <v>0</v>
      </c>
      <c r="G24" s="34">
        <v>20</v>
      </c>
      <c r="H24" s="34">
        <f t="shared" si="1"/>
        <v>0</v>
      </c>
      <c r="I24" s="34">
        <f t="shared" si="2"/>
        <v>0</v>
      </c>
    </row>
    <row r="25" spans="1:9" s="20" customFormat="1" x14ac:dyDescent="0.25">
      <c r="A25" s="71" t="s">
        <v>39</v>
      </c>
      <c r="B25" s="72"/>
      <c r="C25" s="32" t="s">
        <v>38</v>
      </c>
      <c r="D25" s="46"/>
      <c r="E25" s="56">
        <v>20</v>
      </c>
      <c r="F25" s="44">
        <f>D25*E25</f>
        <v>0</v>
      </c>
      <c r="G25" s="17">
        <v>20</v>
      </c>
      <c r="H25" s="17">
        <f t="shared" si="1"/>
        <v>0</v>
      </c>
      <c r="I25" s="17">
        <f t="shared" si="2"/>
        <v>0</v>
      </c>
    </row>
    <row r="26" spans="1:9" s="20" customFormat="1" ht="15.75" thickBot="1" x14ac:dyDescent="0.3">
      <c r="A26" s="69" t="s">
        <v>36</v>
      </c>
      <c r="B26" s="70"/>
      <c r="C26" s="29" t="s">
        <v>37</v>
      </c>
      <c r="D26" s="30"/>
      <c r="E26" s="57">
        <v>2000</v>
      </c>
      <c r="F26" s="47">
        <f>D26*E26</f>
        <v>0</v>
      </c>
      <c r="G26" s="30">
        <v>20</v>
      </c>
      <c r="H26" s="30">
        <f t="shared" si="1"/>
        <v>0</v>
      </c>
      <c r="I26" s="30">
        <f t="shared" si="2"/>
        <v>0</v>
      </c>
    </row>
    <row r="27" spans="1:9" s="20" customFormat="1" ht="30" customHeight="1" thickBot="1" x14ac:dyDescent="0.3">
      <c r="A27" s="60" t="s">
        <v>40</v>
      </c>
      <c r="B27" s="61"/>
      <c r="C27" s="61"/>
      <c r="D27" s="61"/>
      <c r="E27" s="62"/>
      <c r="F27" s="48">
        <f>F24+F25+F26</f>
        <v>0</v>
      </c>
      <c r="G27" s="35">
        <v>20</v>
      </c>
      <c r="H27" s="31">
        <f t="shared" si="1"/>
        <v>0</v>
      </c>
      <c r="I27" s="33">
        <f t="shared" si="2"/>
        <v>0</v>
      </c>
    </row>
    <row r="28" spans="1:9" ht="29.25" customHeight="1" x14ac:dyDescent="0.25">
      <c r="A28" s="59" t="s">
        <v>47</v>
      </c>
    </row>
  </sheetData>
  <mergeCells count="9">
    <mergeCell ref="A27:E27"/>
    <mergeCell ref="A23:D23"/>
    <mergeCell ref="A14:D14"/>
    <mergeCell ref="A11:D11"/>
    <mergeCell ref="A8:D8"/>
    <mergeCell ref="A24:B24"/>
    <mergeCell ref="C24:D24"/>
    <mergeCell ref="A26:B26"/>
    <mergeCell ref="A25:B25"/>
  </mergeCells>
  <dataValidations count="4">
    <dataValidation type="whole" operator="greaterThan" allowBlank="1" showInputMessage="1" showErrorMessage="1" sqref="E1:E23 E25:E1048576" xr:uid="{D541B736-1762-495F-A4BD-78E85F1604CA}">
      <formula1>0</formula1>
    </dataValidation>
    <dataValidation type="decimal" operator="greaterThan" showInputMessage="1" showErrorMessage="1" sqref="D1:D5 D7:D23 D25:D1048576" xr:uid="{46618355-FAD1-44B7-8F35-0EF4CD202033}">
      <formula1>0</formula1>
    </dataValidation>
    <dataValidation type="custom" operator="greaterThan" showInputMessage="1" showErrorMessage="1" sqref="D6" xr:uid="{C8B3A4C9-CB09-41FC-B6BA-73CEE0851363}">
      <formula1>0.01</formula1>
    </dataValidation>
    <dataValidation operator="greaterThan" allowBlank="1" showInputMessage="1" showErrorMessage="1" sqref="E24" xr:uid="{FF4DAABE-91FE-4829-BEA6-F9674E03DDD8}"/>
  </dataValidation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zoomScaleNormal="100" zoomScaleSheetLayoutView="100" workbookViewId="0">
      <selection activeCell="C19" sqref="C19"/>
    </sheetView>
  </sheetViews>
  <sheetFormatPr defaultColWidth="9.140625" defaultRowHeight="15" x14ac:dyDescent="0.25"/>
  <cols>
    <col min="1" max="1" width="33.42578125" style="2" customWidth="1"/>
    <col min="2" max="2" width="17.85546875" style="2" bestFit="1" customWidth="1"/>
    <col min="3" max="3" width="27.7109375" style="2" customWidth="1"/>
    <col min="4" max="4" width="21.7109375" style="2" customWidth="1"/>
    <col min="5" max="16384" width="9.140625" style="2"/>
  </cols>
  <sheetData>
    <row r="1" spans="1:3" x14ac:dyDescent="0.25">
      <c r="A1" s="1" t="s">
        <v>42</v>
      </c>
    </row>
    <row r="2" spans="1:3" ht="15.75" thickBot="1" x14ac:dyDescent="0.3"/>
    <row r="3" spans="1:3" ht="33.75" customHeight="1" x14ac:dyDescent="0.25">
      <c r="A3" s="73" t="s">
        <v>10</v>
      </c>
      <c r="B3" s="74" t="s">
        <v>11</v>
      </c>
      <c r="C3" s="75"/>
    </row>
    <row r="4" spans="1:3" ht="51.75" thickBot="1" x14ac:dyDescent="0.3">
      <c r="A4" s="73"/>
      <c r="B4" s="12" t="s">
        <v>44</v>
      </c>
      <c r="C4" s="3" t="s">
        <v>45</v>
      </c>
    </row>
    <row r="5" spans="1:3" x14ac:dyDescent="0.25">
      <c r="A5" s="13" t="s">
        <v>19</v>
      </c>
      <c r="B5" s="4">
        <v>910</v>
      </c>
      <c r="C5" s="5">
        <v>0.1</v>
      </c>
    </row>
    <row r="6" spans="1:3" x14ac:dyDescent="0.25">
      <c r="A6" s="10" t="s">
        <v>12</v>
      </c>
      <c r="B6" s="6">
        <v>570</v>
      </c>
      <c r="C6" s="7">
        <v>0.15</v>
      </c>
    </row>
    <row r="7" spans="1:3" x14ac:dyDescent="0.25">
      <c r="A7" s="10" t="s">
        <v>20</v>
      </c>
      <c r="B7" s="8">
        <v>650</v>
      </c>
      <c r="C7" s="7">
        <v>0.6</v>
      </c>
    </row>
    <row r="8" spans="1:3" x14ac:dyDescent="0.25">
      <c r="A8" s="10" t="s">
        <v>21</v>
      </c>
      <c r="B8" s="8">
        <v>740</v>
      </c>
      <c r="C8" s="7">
        <v>0.5</v>
      </c>
    </row>
    <row r="9" spans="1:3" ht="25.5" x14ac:dyDescent="0.25">
      <c r="A9" s="10" t="s">
        <v>13</v>
      </c>
      <c r="B9" s="8">
        <v>890</v>
      </c>
      <c r="C9" s="7">
        <v>0.05</v>
      </c>
    </row>
    <row r="10" spans="1:3" x14ac:dyDescent="0.25">
      <c r="A10" s="10" t="s">
        <v>14</v>
      </c>
      <c r="B10" s="8">
        <v>1200</v>
      </c>
      <c r="C10" s="7">
        <v>0.1</v>
      </c>
    </row>
    <row r="11" spans="1:3" ht="25.5" x14ac:dyDescent="0.25">
      <c r="A11" s="10" t="s">
        <v>15</v>
      </c>
      <c r="B11" s="8">
        <v>790</v>
      </c>
      <c r="C11" s="7">
        <v>0.3</v>
      </c>
    </row>
    <row r="12" spans="1:3" ht="15.75" thickBot="1" x14ac:dyDescent="0.3">
      <c r="A12" s="11" t="s">
        <v>16</v>
      </c>
      <c r="B12" s="37">
        <v>600</v>
      </c>
      <c r="C12" s="38">
        <v>0.15</v>
      </c>
    </row>
    <row r="13" spans="1:3" x14ac:dyDescent="0.25">
      <c r="C13" s="9"/>
    </row>
  </sheetData>
  <mergeCells count="2">
    <mergeCell ref="A3:A4"/>
    <mergeCell ref="B3:C3"/>
  </mergeCells>
  <pageMargins left="0.7" right="0.7" top="0.75" bottom="0.75" header="0.3" footer="0.3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Rozpočet</vt:lpstr>
      <vt:lpstr>Limity</vt:lpstr>
      <vt:lpstr>Rozpočet!Oblasť_tlače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Uhrin</dc:creator>
  <cp:lastModifiedBy>Ivanicova Veronika</cp:lastModifiedBy>
  <cp:lastPrinted>2019-08-13T12:50:56Z</cp:lastPrinted>
  <dcterms:created xsi:type="dcterms:W3CDTF">2017-12-04T10:18:25Z</dcterms:created>
  <dcterms:modified xsi:type="dcterms:W3CDTF">2020-09-10T12:28:18Z</dcterms:modified>
</cp:coreProperties>
</file>