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2. Danka\3. ŠZM pre IK 2_6 casti\7. SP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- časť 1" sheetId="184" r:id="rId4"/>
    <sheet name="Príloha č. 4 - časť 2" sheetId="186" r:id="rId5"/>
    <sheet name="Príloha č. 4 - časť 3" sheetId="187" r:id="rId6"/>
    <sheet name="Príloha č. 4 - časť 4" sheetId="191" r:id="rId7"/>
    <sheet name="Príloha č. 4 - časť 5" sheetId="192" r:id="rId8"/>
    <sheet name="Príloha č. 4 - časť 6" sheetId="195" r:id="rId9"/>
    <sheet name=" Príloha č. 5 - časť 1" sheetId="144" r:id="rId10"/>
    <sheet name=" Príloha č. 5 - časť 2" sheetId="146" r:id="rId11"/>
    <sheet name=" Príloha č. 5 - časť 3" sheetId="147" r:id="rId12"/>
    <sheet name=" Príloha č. 5 - časť 4" sheetId="151" r:id="rId13"/>
    <sheet name=" Príloha č. 5 - časť 5" sheetId="152" r:id="rId14"/>
    <sheet name=" Príloha č. 5 - časť 6" sheetId="196" r:id="rId15"/>
    <sheet name="Príloha č. 6 - časť 1" sheetId="166" r:id="rId16"/>
    <sheet name="Príloha č. 6 - časť 2" sheetId="168" r:id="rId17"/>
    <sheet name="Príloha č. 6 - časť 3" sheetId="169" r:id="rId18"/>
    <sheet name="Príloha č. 6 - časť 4" sheetId="170" r:id="rId19"/>
    <sheet name="Príloha č. 6 - časť 5" sheetId="174" r:id="rId20"/>
    <sheet name="Príloha č. 6 - časť 6" sheetId="197" r:id="rId21"/>
    <sheet name="Príloha č. 7" sheetId="43" r:id="rId22"/>
  </sheets>
  <definedNames>
    <definedName name="_xlnm.Print_Area" localSheetId="9">' Príloha č. 5 - časť 1'!$A$1:$K$24</definedName>
    <definedName name="_xlnm.Print_Area" localSheetId="10">' Príloha č. 5 - časť 2'!$A$1:$K$24</definedName>
    <definedName name="_xlnm.Print_Area" localSheetId="11">' Príloha č. 5 - časť 3'!$A$1:$K$25</definedName>
    <definedName name="_xlnm.Print_Area" localSheetId="12">' Príloha č. 5 - časť 4'!$A$1:$K$24</definedName>
    <definedName name="_xlnm.Print_Area" localSheetId="13">' Príloha č. 5 - časť 5'!$A$1:$K$24</definedName>
    <definedName name="_xlnm.Print_Area" localSheetId="14">' Príloha č. 5 - časť 6'!$A$1:$K$24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4 - časť 1'!$A$1:$D$49</definedName>
    <definedName name="_xlnm.Print_Area" localSheetId="4">'Príloha č. 4 - časť 2'!$A$1:$D$36</definedName>
    <definedName name="_xlnm.Print_Area" localSheetId="5">'Príloha č. 4 - časť 3'!$A$1:$D$56</definedName>
    <definedName name="_xlnm.Print_Area" localSheetId="6">'Príloha č. 4 - časť 4'!$A$1:$D$32</definedName>
    <definedName name="_xlnm.Print_Area" localSheetId="7">'Príloha č. 4 - časť 5'!$A$1:$D$30</definedName>
    <definedName name="_xlnm.Print_Area" localSheetId="8">'Príloha č. 4 - časť 6'!$A$1:$D$28</definedName>
    <definedName name="_xlnm.Print_Area" localSheetId="15">'Príloha č. 6 - časť 1'!$A$1:$M$28</definedName>
    <definedName name="_xlnm.Print_Area" localSheetId="16">'Príloha č. 6 - časť 2'!$A$1:$M$28</definedName>
    <definedName name="_xlnm.Print_Area" localSheetId="17">'Príloha č. 6 - časť 3'!$A$1:$M$35</definedName>
    <definedName name="_xlnm.Print_Area" localSheetId="18">'Príloha č. 6 - časť 4'!$A$1:$M$28</definedName>
    <definedName name="_xlnm.Print_Area" localSheetId="19">'Príloha č. 6 - časť 5'!$A$1:$M$28</definedName>
    <definedName name="_xlnm.Print_Area" localSheetId="20">'Príloha č. 6 - časť 6'!$A$1:$M$28</definedName>
    <definedName name="_xlnm.Print_Area" localSheetId="21">'Príloha č. 7'!$A$1:$F$31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97" l="1"/>
  <c r="B23" i="197"/>
  <c r="C20" i="197"/>
  <c r="C19" i="197"/>
  <c r="C18" i="197"/>
  <c r="C17" i="197"/>
  <c r="A2" i="197"/>
  <c r="B20" i="196" l="1"/>
  <c r="B19" i="196"/>
  <c r="C16" i="196"/>
  <c r="C15" i="196"/>
  <c r="C14" i="196"/>
  <c r="C13" i="196"/>
  <c r="I8" i="196"/>
  <c r="J8" i="196" s="1"/>
  <c r="K8" i="196" s="1"/>
  <c r="G8" i="196"/>
  <c r="H8" i="196" s="1"/>
  <c r="A2" i="196"/>
  <c r="B24" i="195"/>
  <c r="B23" i="195"/>
  <c r="C20" i="195"/>
  <c r="C19" i="195"/>
  <c r="C18" i="195"/>
  <c r="C17" i="195"/>
  <c r="A2" i="195"/>
  <c r="I9" i="196" l="1"/>
  <c r="B26" i="192"/>
  <c r="B25" i="192"/>
  <c r="C22" i="192"/>
  <c r="C21" i="192"/>
  <c r="C20" i="192"/>
  <c r="C19" i="192"/>
  <c r="A2" i="192"/>
  <c r="B28" i="191"/>
  <c r="B27" i="191"/>
  <c r="C24" i="191"/>
  <c r="C23" i="191"/>
  <c r="C22" i="191"/>
  <c r="C21" i="191"/>
  <c r="A2" i="191"/>
  <c r="K9" i="196" l="1"/>
  <c r="B52" i="187"/>
  <c r="B51" i="187"/>
  <c r="C48" i="187"/>
  <c r="C47" i="187"/>
  <c r="C46" i="187"/>
  <c r="C45" i="187"/>
  <c r="A2" i="187"/>
  <c r="B32" i="186"/>
  <c r="B31" i="186"/>
  <c r="C28" i="186"/>
  <c r="C27" i="186"/>
  <c r="C26" i="186"/>
  <c r="C25" i="186"/>
  <c r="A2" i="186"/>
  <c r="B45" i="184" l="1"/>
  <c r="B44" i="184"/>
  <c r="C41" i="184"/>
  <c r="C40" i="184"/>
  <c r="C39" i="184"/>
  <c r="C38" i="184"/>
  <c r="A2" i="184"/>
  <c r="B24" i="174" l="1"/>
  <c r="B23" i="174"/>
  <c r="C20" i="174"/>
  <c r="C19" i="174"/>
  <c r="C18" i="174"/>
  <c r="C17" i="174"/>
  <c r="A2" i="174"/>
  <c r="B24" i="170"/>
  <c r="B23" i="170"/>
  <c r="C20" i="170"/>
  <c r="C19" i="170"/>
  <c r="C18" i="170"/>
  <c r="C17" i="170"/>
  <c r="A2" i="170"/>
  <c r="B31" i="169"/>
  <c r="B30" i="169"/>
  <c r="C27" i="169"/>
  <c r="C26" i="169"/>
  <c r="C25" i="169"/>
  <c r="C24" i="169"/>
  <c r="A2" i="169"/>
  <c r="B24" i="168"/>
  <c r="B23" i="168"/>
  <c r="C20" i="168"/>
  <c r="C19" i="168"/>
  <c r="C18" i="168"/>
  <c r="C17" i="168"/>
  <c r="A2" i="168"/>
  <c r="B24" i="166"/>
  <c r="B23" i="166"/>
  <c r="C20" i="166"/>
  <c r="C19" i="166"/>
  <c r="C18" i="166"/>
  <c r="C17" i="166"/>
  <c r="A2" i="166"/>
  <c r="B20" i="152" l="1"/>
  <c r="B19" i="152"/>
  <c r="C16" i="152"/>
  <c r="C15" i="152"/>
  <c r="C14" i="152"/>
  <c r="C13" i="152"/>
  <c r="I8" i="152"/>
  <c r="G8" i="152"/>
  <c r="H8" i="152" s="1"/>
  <c r="A2" i="152"/>
  <c r="B20" i="151"/>
  <c r="B19" i="151"/>
  <c r="C16" i="151"/>
  <c r="C15" i="151"/>
  <c r="C14" i="151"/>
  <c r="C13" i="151"/>
  <c r="I8" i="151"/>
  <c r="J8" i="151" s="1"/>
  <c r="K8" i="151" s="1"/>
  <c r="K9" i="151" s="1"/>
  <c r="G8" i="151"/>
  <c r="H8" i="151" s="1"/>
  <c r="A2" i="151"/>
  <c r="J8" i="152" l="1"/>
  <c r="K8" i="152" s="1"/>
  <c r="K9" i="152" s="1"/>
  <c r="I9" i="152"/>
  <c r="I9" i="151"/>
  <c r="B21" i="147"/>
  <c r="B20" i="147"/>
  <c r="C17" i="147"/>
  <c r="C16" i="147"/>
  <c r="C15" i="147"/>
  <c r="C14" i="147"/>
  <c r="D10" i="147"/>
  <c r="I9" i="147"/>
  <c r="G9" i="147"/>
  <c r="H9" i="147" s="1"/>
  <c r="I8" i="147"/>
  <c r="J8" i="147" s="1"/>
  <c r="K8" i="147" s="1"/>
  <c r="G8" i="147"/>
  <c r="H8" i="147" s="1"/>
  <c r="A2" i="147"/>
  <c r="B20" i="146"/>
  <c r="B19" i="146"/>
  <c r="C16" i="146"/>
  <c r="C15" i="146"/>
  <c r="C14" i="146"/>
  <c r="C13" i="146"/>
  <c r="I8" i="146"/>
  <c r="G8" i="146"/>
  <c r="H8" i="146" s="1"/>
  <c r="A2" i="146"/>
  <c r="B20" i="144"/>
  <c r="B19" i="144"/>
  <c r="C16" i="144"/>
  <c r="C15" i="144"/>
  <c r="C14" i="144"/>
  <c r="C13" i="144"/>
  <c r="I8" i="144"/>
  <c r="I9" i="144" s="1"/>
  <c r="G8" i="144"/>
  <c r="H8" i="144" s="1"/>
  <c r="A2" i="144"/>
  <c r="I10" i="147" l="1"/>
  <c r="J9" i="147"/>
  <c r="K9" i="147" s="1"/>
  <c r="K10" i="147" s="1"/>
  <c r="J8" i="146"/>
  <c r="K8" i="146" s="1"/>
  <c r="K9" i="146" s="1"/>
  <c r="I9" i="146"/>
  <c r="J8" i="144"/>
  <c r="K8" i="144" s="1"/>
  <c r="K9" i="144" s="1"/>
  <c r="C7" i="5" l="1"/>
  <c r="C6" i="5"/>
  <c r="B24" i="43" l="1"/>
  <c r="B23" i="43"/>
  <c r="A2" i="43"/>
  <c r="A2" i="18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<sst xmlns="http://schemas.openxmlformats.org/spreadsheetml/2006/main" count="918" uniqueCount="262">
  <si>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</si>
  <si>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</si>
  <si>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</si>
  <si>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</si>
  <si>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</si>
  <si>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</si>
  <si>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</si>
  <si>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</si>
  <si>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</si>
  <si>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</si>
  <si>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</si>
  <si>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</si>
  <si>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</si>
  <si>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</si>
  <si>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</si>
  <si>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</si>
  <si>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</si>
  <si>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</si>
  <si>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</si>
  <si>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</si>
  <si>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</si>
  <si>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</si>
  <si>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</si>
  <si>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</si>
  <si>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</si>
  <si>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</si>
  <si>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</si>
  <si>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</si>
  <si>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</si>
  <si>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</si>
  <si>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</si>
  <si>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</si>
  <si>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</si>
  <si>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</si>
  <si>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</si>
  <si>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</si>
  <si>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</si>
  <si>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</si>
  <si>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</si>
  <si>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</si>
  <si>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</si>
  <si>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</si>
  <si>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</si>
  <si>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</si>
  <si>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</si>
  <si>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</si>
  <si>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</si>
  <si>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</si>
  <si>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</si>
  <si>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</si>
  <si>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</si>
  <si>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</si>
  <si>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</si>
  <si>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</si>
  <si>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</si>
  <si>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</si>
  <si>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</si>
  <si>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</si>
  <si>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</si>
  <si>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</si>
  <si>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</si>
  <si>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</si>
  <si>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</si>
  <si>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</si>
  <si>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</si>
  <si>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>Časť č.</t>
  </si>
  <si>
    <t>Názov príslušnej časti predmetu zákazky</t>
  </si>
  <si>
    <t xml:space="preserve">spĺňa/nespĺňa </t>
  </si>
  <si>
    <t>Jednotková cena za MJ v EUR</t>
  </si>
  <si>
    <t>SPOLU za časť č. 2 predmetu zákazky:</t>
  </si>
  <si>
    <t>V súlade s ustanovením § 41 zákona o verejnom obstarávaní verejný obstarávateľ požaduje od úspešného uchádzača, aby najneskôr v čase uzavretia zmluvy uviedol:</t>
  </si>
  <si>
    <t xml:space="preserve">sadzba DPH v % 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</si>
  <si>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</si>
  <si>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</si>
  <si>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</si>
  <si>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</si>
  <si>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</si>
  <si>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</si>
  <si>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</si>
  <si>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</si>
  <si>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</si>
  <si>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</si>
  <si>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</si>
  <si>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</si>
  <si>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</si>
  <si>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</si>
  <si>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</si>
  <si>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</si>
  <si>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</si>
  <si>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t xml:space="preserve">Špeciálny zdravotnícky materiál pre intervenčnú kardiológiu </t>
  </si>
  <si>
    <t>SPOLU za časť č. 3 predmetu zákazky:</t>
  </si>
  <si>
    <t>SPOLU za časť č. 4 predmetu zákazky:</t>
  </si>
  <si>
    <t>SPOLU za časť č. 5 predmetu zákazky:</t>
  </si>
  <si>
    <t>SPOLU za časť č. 6 predmetu zákazky:</t>
  </si>
  <si>
    <t xml:space="preserve">Set na transkatétrovú balónikovú mitrálnu valvuloplastiku </t>
  </si>
  <si>
    <t>Katéter</t>
  </si>
  <si>
    <t>Valvuloplastický katéter</t>
  </si>
  <si>
    <r>
      <t xml:space="preserve">   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</si>
  <si>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..............................................</t>
  </si>
  <si>
    <t xml:space="preserve">Položka č. 1 - Set na transkatétrovú balónikovú mitrálnu valvuloplastiku </t>
  </si>
  <si>
    <t>Položka č. 1 - Katéter</t>
  </si>
  <si>
    <t>Položka č. 1 - Valvuloplastický katéter</t>
  </si>
  <si>
    <t>1.1</t>
  </si>
  <si>
    <t>1.2</t>
  </si>
  <si>
    <t>1.3</t>
  </si>
  <si>
    <t>2.1</t>
  </si>
  <si>
    <t>2.2</t>
  </si>
  <si>
    <t>2.3</t>
  </si>
  <si>
    <t>je vyrobený z dvoch vrstiev latexu medzi ktorými je micro mriežka z nylonu, čím je zabezpečená vyššia odolnosť voči tlaku a zároveň sa znižuje riziko prasknutia balónika,</t>
  </si>
  <si>
    <t>vonkajší priemer 12 F,</t>
  </si>
  <si>
    <t>dĺžka 70 cm,</t>
  </si>
  <si>
    <t>zo zavádzacieho inštrumentária, ktoré sa skladá z:</t>
  </si>
  <si>
    <t>kovovej trubice na ovládanie balónika</t>
  </si>
  <si>
    <t>slúži na predĺženie a natiahnutie balónika,</t>
  </si>
  <si>
    <t>vonkajší priemer 1,2 mm,</t>
  </si>
  <si>
    <t>dĺžka 80 cm,</t>
  </si>
  <si>
    <t>dilatátora</t>
  </si>
  <si>
    <t>slúži na dilatáciu miesta vstupu pre balónikový katéter,</t>
  </si>
  <si>
    <t>vonkajší priemer 14 F,</t>
  </si>
  <si>
    <t>vodiča</t>
  </si>
  <si>
    <t>vodiaci drôt slúžiaci na zavedenie balónikového katétra a dilatátora,</t>
  </si>
  <si>
    <t>veľkosť 0,25" inch,</t>
  </si>
  <si>
    <t>dĺžka 170 cm,</t>
  </si>
  <si>
    <t>pružného vodiča</t>
  </si>
  <si>
    <t>slúži na uľahčenie zavedenia balónikového katétra k mitrálnej chlopni,</t>
  </si>
  <si>
    <t>vonkajší priemer 0,38" inch,</t>
  </si>
  <si>
    <t>meradla</t>
  </si>
  <si>
    <t>striekačky.</t>
  </si>
  <si>
    <t>Požaduje sa zabalenie v sterilnom obale s peel efektom otvárania, ktorý musí obsahovať minimálne tieto údaje: názov setu, zloženie setu, exspiráciu setu a čiarový kód setu.</t>
  </si>
  <si>
    <t>2.4</t>
  </si>
  <si>
    <t>musí byť kompatibilný s prístrojom Rotablator Systém,</t>
  </si>
  <si>
    <t>musí obsahovať vrtáčik, špirálovitý hnací hriadeľ, plášť, prípojku katétra a telo katétra,</t>
  </si>
  <si>
    <t>vrtáčik musí byť pokrytý diamantovou vrstvou a telo musí byť pokryté jemnými diamantovými časticami,</t>
  </si>
  <si>
    <t>vrtáčik musí otáčaním umožňovať vykonávanie ablácie okluzívneho tkaniva,</t>
  </si>
  <si>
    <t>vrtáčik musí byť poháňaný pružným špirálovitým hnacím hriadeľom, ktorého stredový lumen umožňuje priechod vodiaceho drôtu,</t>
  </si>
  <si>
    <t>prípojka zavádzača spoločne s prípojkou katétra musia umožňovať oddelenie a spätné pripojenie katétra a zavádzača,</t>
  </si>
  <si>
    <t>požadovaná dĺžka katétra min. 135 cm,</t>
  </si>
  <si>
    <t>požadovaný priemer plášťa: 1,4 mm (0,058 in), skosenie smerom dopredu,</t>
  </si>
  <si>
    <t xml:space="preserve">hriadeľ lubrikovaný fyziologickým roztokom, </t>
  </si>
  <si>
    <t>proximálny koniec hriadeľa musí byť trvale pripojený k telu katétra a následne k zavádzaču.</t>
  </si>
  <si>
    <t>požadovaná veľkosť vrtáčikov: 1,25 mm; 1,5 mm; 1,75 mm; 2,0 mm; 2,15 mm; 2,25 mm; 2,38 mm; 2,5 mm;</t>
  </si>
  <si>
    <t>umožňuje precíznu reguláciu prietoku a objemu vstrekovanej kontrastnej látky</t>
  </si>
  <si>
    <t>prepojenie na Injektor Acist Cvi</t>
  </si>
  <si>
    <t>má dve tlačidlá:</t>
  </si>
  <si>
    <t>horné tlačidlo, označené ako C, spúšťa a reguluje prietok vstrekovanej kontrastnej látky</t>
  </si>
  <si>
    <t>spodné tlačidlo, označené ako S, spúšťa a zastavuje prepláchnutie fyziologickým roztokom</t>
  </si>
  <si>
    <t>trojcestný vysokotlakový uzatvárací kohút s otočnou koncovkou</t>
  </si>
  <si>
    <t>vysokotlakovú hadicu rôznych dĺžok</t>
  </si>
  <si>
    <t xml:space="preserve"> AT-P65 dĺžka vysokotlakovej hadice je 65 inch (165,10 centimetra)</t>
  </si>
  <si>
    <t>tlakový prevodník</t>
  </si>
  <si>
    <t>zbernú hadicu</t>
  </si>
  <si>
    <t>hadicu fyziologického roztoku</t>
  </si>
  <si>
    <t>hrot fyziologického roztoku</t>
  </si>
  <si>
    <t>ručnú striekačku</t>
  </si>
  <si>
    <t>Multi-use Syringe</t>
  </si>
  <si>
    <t>100 ml striekačku</t>
  </si>
  <si>
    <t>hadicu na kontrastnú látku</t>
  </si>
  <si>
    <t>posuvnú svorku</t>
  </si>
  <si>
    <t>AT-P65 dĺžka vysokotlakovej hadice je 65 inch (165,10 centimetra)</t>
  </si>
  <si>
    <t>a)</t>
  </si>
  <si>
    <t>b)</t>
  </si>
  <si>
    <t>3.1</t>
  </si>
  <si>
    <t>3.2</t>
  </si>
  <si>
    <t>1.4</t>
  </si>
  <si>
    <t>3.3</t>
  </si>
  <si>
    <t>5.1</t>
  </si>
  <si>
    <t>5.2</t>
  </si>
  <si>
    <t>horné tlačidlo, označené ako C, spúšťa a reguluje prietok vstrekovanej kontrastnej látky</t>
  </si>
  <si>
    <t>spodné tlačidlo, označené ako S, spúšťa a zastavuje prepláchnutie fyziologickým roztokom</t>
  </si>
  <si>
    <t>1.5</t>
  </si>
  <si>
    <t>1.6</t>
  </si>
  <si>
    <t>1.7</t>
  </si>
  <si>
    <t>1.8</t>
  </si>
  <si>
    <t>1.9</t>
  </si>
  <si>
    <t>1.10</t>
  </si>
  <si>
    <t>1.11</t>
  </si>
  <si>
    <t>1.1.1</t>
  </si>
  <si>
    <t>1.1.2</t>
  </si>
  <si>
    <t>1.1.3</t>
  </si>
  <si>
    <t>1.2.1</t>
  </si>
  <si>
    <t>1.2.2</t>
  </si>
  <si>
    <t>1.2.3</t>
  </si>
  <si>
    <t>používa sa pri liečbe stenózy aortálnej chlopne a zaručuje optimálny výkon v inštalácii TAVI</t>
  </si>
  <si>
    <t>požaduje sa nominálny priemer: 15 mm, 16 mm, 18 mm, 20 mm, 23 mm, 25 mm, 28 mm, 30 mm, 35 mm</t>
  </si>
  <si>
    <t>dĺžka balóna: 25 mm, 30 mm, 40 mm, 45 mm, 50 mm, 60 mm</t>
  </si>
  <si>
    <t>rozmer zavádzača: 7 F, 8 F, 9 F, 10 F, 12 F, 16 F</t>
  </si>
  <si>
    <t>priemer vodiaceho drôtu: .035", .038"</t>
  </si>
  <si>
    <t>valvuloplastický katéter pre dospelých a špeciálny dizajn TYP B umožňuje presné a ľahké umiestnenie, čo zaisťuje vynikajúcu stabilitu valvuloplastického balóna, zaručuje optimálny výkon pri Transuluminalnej aortálnej valvuloplastickej intervencii</t>
  </si>
  <si>
    <t>Požaduje sa špeciálny zdravotnícky materiál pre intervenčnú kardiológiu s osobitným zreteľom na set na transkatétrovú balónikovú mitrálnu valvuloplastiku pozostávajúci z:</t>
  </si>
  <si>
    <t>1.2.1.1</t>
  </si>
  <si>
    <t>1.2.1.2</t>
  </si>
  <si>
    <t>1.2.1.3</t>
  </si>
  <si>
    <t>1.2.2.1</t>
  </si>
  <si>
    <t>1.2.2.2</t>
  </si>
  <si>
    <t>1.2.2.3</t>
  </si>
  <si>
    <t>1.2.3.1</t>
  </si>
  <si>
    <t>1.2.3.2</t>
  </si>
  <si>
    <t>1.2.3.3</t>
  </si>
  <si>
    <t>1.2.4</t>
  </si>
  <si>
    <t>1.2.4.1</t>
  </si>
  <si>
    <t>1.2.4.2</t>
  </si>
  <si>
    <t>1.2.4.3</t>
  </si>
  <si>
    <t>1.2.5</t>
  </si>
  <si>
    <t>1.2.6</t>
  </si>
  <si>
    <t>balónikového katétra s pásovým zúžením v strede:</t>
  </si>
  <si>
    <t xml:space="preserve">Časť č. 1 -  Špeciálny zdravotnícky materiál pre intervenčnú kardiológiu s osobitným zreteľom na set na transkatétrovú balónikovú mitrálnu valvuloplastiku </t>
  </si>
  <si>
    <t>Časť č. 2 - Špeciálny zdravotnícky materiál pre intervenčnú kardiológiu s osobitným zreteľom na špeciálny zdravotnícky materiál k prístroju Rotablator Systém</t>
  </si>
  <si>
    <t>Požaduje sa špeciálny zdravotnícky materiál pre intervenčnú kardiológiu s osobitným zreteľom na špeciálny zdravotnícky materiál k prístroju Rotablator Systém:</t>
  </si>
  <si>
    <t>Časť č. 3 - Špeciálny zdravotnícky materiál pre intervenčnú kardiológiu s osobitným zreteľom na riadené kontrastné infúzie angiografických postupov</t>
  </si>
  <si>
    <t>Požaduje sa špeciálny zdravotnícky materiál pre intervenčnú kardiológiu s osobitným zreteľom na riadené kontrastné infúzie angiografických postupov:</t>
  </si>
  <si>
    <t xml:space="preserve">Položka č. 1 - Angiografický set I. </t>
  </si>
  <si>
    <t>1.3.1</t>
  </si>
  <si>
    <t>1.3.2</t>
  </si>
  <si>
    <t xml:space="preserve">ručný ovládač  </t>
  </si>
  <si>
    <t>Položka č. 2 - Angiografický set II.</t>
  </si>
  <si>
    <t xml:space="preserve">ručný ovládač </t>
  </si>
  <si>
    <t xml:space="preserve">Požaduje sa špeciálny zdravotnícky materiál pre intervenčnú kardiológiu s osobitným zreteľom na valvuloplastický katéter: </t>
  </si>
  <si>
    <t>AT-P54 dĺžka vysokotlakovej hadice je 54 inch (137,16 centimetra).</t>
  </si>
  <si>
    <t xml:space="preserve">kapacita balóna (ml): 7,5; 9; 10; 11; 12; 13; 15; 15,2; 17,5; 18; 19; 20; 21; 22; 23; 27; 28; 29; 35; 40; 44; 53; 65; 90 ml. </t>
  </si>
  <si>
    <t>špeciálny uzatvárací systém pozostávajúci z dvojzložkového vstrebateľného materiálu s RTG markerom</t>
  </si>
  <si>
    <t>so zreteľom na uzatváranie katetrizačného prístupu z femorálnej artérie špeciálne do 25F vonkajšieho diametra</t>
  </si>
  <si>
    <t>indikovaný na použitie po transkatétrovej implantácii aortálnej chlopne a perkutánnej implantácii podporných komorových systémov (PVAD, ECMO, PulsCath) ako aj po ednovaskulárnych technikách</t>
  </si>
  <si>
    <t xml:space="preserve">požaduje sa veľkosť systému 14F je indikovaný po použití 10-14F pošvičiek </t>
  </si>
  <si>
    <t>18F systém je indikovaný na uzavretie punkcie po použití 15-18F (maximálny vonkajší priemer 25F).</t>
  </si>
  <si>
    <t>použiteľné aj pri implantácií brušných stentgraftov</t>
  </si>
  <si>
    <t>dvojito taperované pre ľahké a bezpečné zavádzanie</t>
  </si>
  <si>
    <t>požadujú sa veľkosti 14F, 16F, 18F a 20F, na 0,035 vodič s hemostatickou chlopňou zabraňujúcou aspirácii a minimalizáciou krvácania.</t>
  </si>
  <si>
    <t xml:space="preserve">Časť č. 1 - Špeciálny zdravotnícky materiál pre intervenčnú kardiológiu s osobitným zreteľom na set na transkatétrovú balónikovú mitrálnu valvuloplastiku </t>
  </si>
  <si>
    <t>Angiografický set set I.</t>
  </si>
  <si>
    <t>Angiografický set set II.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</si>
  <si>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(12 mesiacov)</t>
    </r>
  </si>
  <si>
    <t xml:space="preserve">Názov položky </t>
  </si>
  <si>
    <t>Názov položky</t>
  </si>
  <si>
    <t>Položka č. 1 - Angiografický set I.</t>
  </si>
  <si>
    <t xml:space="preserve">Položka č. 2 - Angiografický set II.   </t>
  </si>
  <si>
    <t xml:space="preserve">Časť č. 4 - Špeciálny zdravotnícky materiál pre intervenčnú kardiológiu s osobitným zreteľom na valvuloplastický katéter </t>
  </si>
  <si>
    <t xml:space="preserve">Položka č. 1 - Valvuloplastický katéter </t>
  </si>
  <si>
    <t>33141230-1 Dilatátory</t>
  </si>
  <si>
    <t xml:space="preserve">33141300-3 Punkcia ciev, prístroje na odber vzoriek krvi </t>
  </si>
  <si>
    <t xml:space="preserve">33141210-5 Balónikové katétre </t>
  </si>
  <si>
    <t xml:space="preserve">33111710-1 Angiografický spotrebný materiál </t>
  </si>
  <si>
    <t xml:space="preserve">33141200-2 Katétre </t>
  </si>
  <si>
    <t>Predpokladané množstvo MJ počas trvania zmluvy 
(12 mesiacov)</t>
  </si>
  <si>
    <t>13.</t>
  </si>
  <si>
    <t>9</t>
  </si>
  <si>
    <t>4 290</t>
  </si>
  <si>
    <t>540</t>
  </si>
  <si>
    <t>15</t>
  </si>
  <si>
    <t>99</t>
  </si>
  <si>
    <t>77</t>
  </si>
  <si>
    <r>
      <t xml:space="preserve">Časť č. 4 - </t>
    </r>
    <r>
      <rPr>
        <b/>
        <sz val="10"/>
        <rFont val="Arial"/>
        <family val="2"/>
        <charset val="238"/>
      </rPr>
      <t xml:space="preserve">Špeciálny zdravotnícky materiál pre intervenčnú kardiológiu s osobitným zreteľom na valvuloplastický katéter </t>
    </r>
  </si>
  <si>
    <t xml:space="preserve">Časť č. 4 - Špeciálny zdravotnícky materiál pre intervenčnú kardiológiu s osobitným zreteľom na valvuloplastický katéter   </t>
  </si>
  <si>
    <t xml:space="preserve">Časť č. 5 - Špeciálny zdravotnícky materiál pre intervenčnú kardiológiu s osobitným zreteľom na cievny uzatvárací systém </t>
  </si>
  <si>
    <t xml:space="preserve">Položka č. 1 - Cievny uzatvárací systém </t>
  </si>
  <si>
    <t xml:space="preserve">Požaduje sa špeciálny zdravotnícky materiál pre intervenčnú kardiológiu s osobitným zreteľom na cievny uzatvárací systém: </t>
  </si>
  <si>
    <t>Časť č. 6 - Špeciálny zdravotnícky materiál pre intervenčnú kardiológiu s osobitným zreteľom na kinkrezistentný zavádzač</t>
  </si>
  <si>
    <t>Položka č. 1 - Kinkrezistentný zavádzač</t>
  </si>
  <si>
    <t>Požaduje sa špeciálny zdravotnícky materiál pre intervenčnú kardiológiu s osobitným zreteľom na kinkrezistentný zavádzač:</t>
  </si>
  <si>
    <t>Cievny uzatvárací systém</t>
  </si>
  <si>
    <t>Kinkrezistentný zavádzač</t>
  </si>
  <si>
    <t>Položka č. 1 - Cievny uzatvárací systém</t>
  </si>
  <si>
    <t>33141210-5 Balónikové katétre 
33141240-4
Príslušenstvo ku katétrom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</si>
</sst>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4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3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2" xfId="0" applyFont="1" applyBorder="1" applyAlignment="1" applyProtection="1">
      <alignment horizontal="center" vertical="top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2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center" wrapText="1"/>
      <protection locked="0"/>
    </xf>
    <xf numFmtId="0" fontId="7" fillId="3" borderId="65" xfId="0" applyFont="1" applyFill="1" applyBorder="1" applyAlignment="1" applyProtection="1">
      <alignment horizontal="center" vertical="top" wrapText="1"/>
      <protection locked="0"/>
    </xf>
    <xf numFmtId="0" fontId="7" fillId="3" borderId="57" xfId="0" applyFont="1" applyFill="1" applyBorder="1" applyAlignment="1" applyProtection="1">
      <alignment horizontal="center" vertical="top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0" fontId="7" fillId="3" borderId="73" xfId="0" applyFont="1" applyFill="1" applyBorder="1" applyAlignment="1" applyProtection="1">
      <alignment horizontal="center" vertical="top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79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8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0" fontId="7" fillId="3" borderId="82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2" borderId="6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105" xfId="0" applyFont="1" applyFill="1" applyBorder="1" applyAlignment="1" applyProtection="1">
      <alignment horizontal="center" vertical="center" wrapText="1"/>
      <protection locked="0"/>
    </xf>
    <xf numFmtId="4" fontId="9" fillId="0" borderId="106" xfId="0" applyNumberFormat="1" applyFont="1" applyBorder="1" applyAlignment="1" applyProtection="1">
      <alignment horizontal="right" vertical="center" wrapText="1"/>
      <protection locked="0"/>
    </xf>
    <xf numFmtId="4" fontId="9" fillId="0" borderId="8" xfId="0" applyNumberFormat="1" applyFont="1" applyBorder="1" applyAlignment="1" applyProtection="1">
      <alignment horizontal="right" vertical="center" wrapText="1"/>
      <protection locked="0"/>
    </xf>
    <xf numFmtId="0" fontId="7" fillId="3" borderId="107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4" fontId="9" fillId="0" borderId="108" xfId="0" applyNumberFormat="1" applyFont="1" applyBorder="1" applyAlignment="1" applyProtection="1">
      <alignment horizontal="right" vertical="center" wrapText="1"/>
      <protection locked="0"/>
    </xf>
    <xf numFmtId="0" fontId="10" fillId="0" borderId="47" xfId="0" applyFont="1" applyBorder="1" applyAlignment="1" applyProtection="1">
      <alignment vertical="center"/>
      <protection locked="0"/>
    </xf>
    <xf numFmtId="49" fontId="2" fillId="3" borderId="32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65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56" xfId="0" applyFont="1" applyFill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9" fontId="3" fillId="0" borderId="24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left" vertical="center" wrapText="1"/>
    </xf>
    <xf numFmtId="9" fontId="3" fillId="0" borderId="111" xfId="0" applyNumberFormat="1" applyFont="1" applyBorder="1" applyAlignment="1">
      <alignment horizontal="center" vertical="center" wrapText="1"/>
    </xf>
    <xf numFmtId="9" fontId="3" fillId="0" borderId="88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left" vertical="center" wrapText="1"/>
    </xf>
    <xf numFmtId="49" fontId="3" fillId="0" borderId="89" xfId="0" applyNumberFormat="1" applyFont="1" applyBorder="1" applyAlignment="1">
      <alignment horizontal="center" vertical="center" wrapText="1"/>
    </xf>
    <xf numFmtId="49" fontId="3" fillId="0" borderId="90" xfId="0" applyNumberFormat="1" applyFont="1" applyBorder="1" applyAlignment="1">
      <alignment horizontal="left" vertical="center" wrapText="1"/>
    </xf>
    <xf numFmtId="9" fontId="3" fillId="0" borderId="90" xfId="0" applyNumberFormat="1" applyFont="1" applyBorder="1" applyAlignment="1">
      <alignment horizontal="center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9" fontId="3" fillId="0" borderId="9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36" xfId="0" applyFont="1" applyBorder="1" applyAlignment="1">
      <alignment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110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112" xfId="0" applyFont="1" applyFill="1" applyBorder="1" applyAlignment="1">
      <alignment horizontal="center" vertical="center" wrapText="1"/>
    </xf>
    <xf numFmtId="4" fontId="9" fillId="0" borderId="20" xfId="0" applyNumberFormat="1" applyFont="1" applyBorder="1" applyAlignment="1" applyProtection="1">
      <alignment horizontal="right" vertical="center" wrapText="1"/>
      <protection locked="0"/>
    </xf>
    <xf numFmtId="4" fontId="9" fillId="0" borderId="46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20" xfId="0" applyNumberFormat="1" applyFont="1" applyBorder="1" applyAlignment="1" applyProtection="1">
      <alignment vertical="center" wrapText="1"/>
      <protection locked="0"/>
    </xf>
    <xf numFmtId="49" fontId="9" fillId="0" borderId="46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9" fontId="3" fillId="0" borderId="114" xfId="0" applyNumberFormat="1" applyFont="1" applyBorder="1" applyAlignment="1">
      <alignment vertical="top" wrapText="1"/>
    </xf>
    <xf numFmtId="49" fontId="3" fillId="0" borderId="100" xfId="0" applyNumberFormat="1" applyFont="1" applyBorder="1" applyAlignment="1">
      <alignment vertical="top" wrapText="1"/>
    </xf>
    <xf numFmtId="49" fontId="9" fillId="0" borderId="117" xfId="0" applyNumberFormat="1" applyFont="1" applyBorder="1" applyAlignment="1">
      <alignment horizontal="center" vertical="center" wrapText="1"/>
    </xf>
    <xf numFmtId="49" fontId="9" fillId="0" borderId="118" xfId="0" applyNumberFormat="1" applyFont="1" applyBorder="1" applyAlignment="1">
      <alignment horizontal="left" vertical="center" wrapText="1"/>
    </xf>
    <xf numFmtId="49" fontId="3" fillId="0" borderId="119" xfId="0" applyNumberFormat="1" applyFont="1" applyBorder="1" applyAlignment="1">
      <alignment vertical="top" wrapText="1"/>
    </xf>
    <xf numFmtId="4" fontId="10" fillId="4" borderId="122" xfId="0" applyNumberFormat="1" applyFont="1" applyFill="1" applyBorder="1" applyAlignment="1" applyProtection="1">
      <alignment vertical="center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4" fontId="9" fillId="0" borderId="79" xfId="0" applyNumberFormat="1" applyFont="1" applyBorder="1" applyAlignment="1" applyProtection="1">
      <alignment horizontal="right" vertical="center" wrapText="1"/>
      <protection locked="0"/>
    </xf>
    <xf numFmtId="4" fontId="9" fillId="0" borderId="35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7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23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6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49" fontId="9" fillId="0" borderId="127" xfId="0" applyNumberFormat="1" applyFont="1" applyBorder="1" applyAlignment="1">
      <alignment horizontal="center" vertical="center" wrapText="1"/>
    </xf>
    <xf numFmtId="49" fontId="9" fillId="0" borderId="126" xfId="0" applyNumberFormat="1" applyFont="1" applyBorder="1" applyAlignment="1">
      <alignment horizontal="center" vertical="center" wrapText="1"/>
    </xf>
    <xf numFmtId="49" fontId="9" fillId="0" borderId="128" xfId="0" applyNumberFormat="1" applyFont="1" applyBorder="1" applyAlignment="1">
      <alignment horizontal="left" vertical="center" wrapText="1"/>
    </xf>
    <xf numFmtId="49" fontId="9" fillId="0" borderId="129" xfId="0" applyNumberFormat="1" applyFont="1" applyBorder="1" applyAlignment="1">
      <alignment horizontal="center" vertical="center" wrapText="1"/>
    </xf>
    <xf numFmtId="49" fontId="9" fillId="0" borderId="130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3" fillId="0" borderId="16" xfId="0" applyNumberFormat="1" applyFont="1" applyBorder="1" applyAlignment="1">
      <alignment vertical="top" wrapText="1"/>
    </xf>
    <xf numFmtId="49" fontId="9" fillId="0" borderId="132" xfId="0" applyNumberFormat="1" applyFont="1" applyBorder="1" applyAlignment="1">
      <alignment horizontal="left" vertical="center" wrapText="1"/>
    </xf>
    <xf numFmtId="49" fontId="21" fillId="0" borderId="16" xfId="0" applyNumberFormat="1" applyFont="1" applyBorder="1" applyAlignment="1">
      <alignment vertical="top" wrapText="1"/>
    </xf>
    <xf numFmtId="49" fontId="9" fillId="0" borderId="134" xfId="0" applyNumberFormat="1" applyFont="1" applyBorder="1" applyAlignment="1">
      <alignment horizontal="left"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49" fontId="3" fillId="0" borderId="90" xfId="0" applyNumberFormat="1" applyFont="1" applyBorder="1" applyAlignment="1">
      <alignment vertical="top" wrapText="1"/>
    </xf>
    <xf numFmtId="49" fontId="9" fillId="0" borderId="136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94" xfId="0" applyNumberFormat="1" applyFont="1" applyBorder="1" applyAlignment="1">
      <alignment vertical="center" wrapText="1"/>
    </xf>
    <xf numFmtId="49" fontId="9" fillId="0" borderId="130" xfId="0" applyNumberFormat="1" applyFont="1" applyBorder="1" applyAlignment="1">
      <alignment vertical="center" wrapText="1"/>
    </xf>
    <xf numFmtId="49" fontId="9" fillId="0" borderId="93" xfId="0" applyNumberFormat="1" applyFont="1" applyBorder="1" applyAlignment="1">
      <alignment vertical="center" wrapText="1"/>
    </xf>
    <xf numFmtId="49" fontId="9" fillId="0" borderId="131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49" fontId="3" fillId="0" borderId="115" xfId="0" applyNumberFormat="1" applyFont="1" applyBorder="1" applyAlignment="1">
      <alignment horizontal="left" vertical="top" wrapText="1"/>
    </xf>
    <xf numFmtId="49" fontId="9" fillId="0" borderId="93" xfId="0" applyNumberFormat="1" applyFont="1" applyBorder="1" applyAlignment="1">
      <alignment horizontal="center" vertical="center" wrapText="1"/>
    </xf>
    <xf numFmtId="49" fontId="9" fillId="0" borderId="134" xfId="0" applyNumberFormat="1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3" fillId="0" borderId="87" xfId="0" applyNumberFormat="1" applyFont="1" applyBorder="1" applyAlignment="1">
      <alignment vertical="top" wrapText="1"/>
    </xf>
    <xf numFmtId="49" fontId="9" fillId="0" borderId="87" xfId="0" applyNumberFormat="1" applyFont="1" applyFill="1" applyBorder="1" applyAlignment="1">
      <alignment horizontal="center" vertical="top" wrapText="1"/>
    </xf>
    <xf numFmtId="49" fontId="9" fillId="0" borderId="87" xfId="0" applyNumberFormat="1" applyFont="1" applyFill="1" applyBorder="1" applyAlignment="1">
      <alignment horizontal="right" vertical="top" wrapText="1"/>
    </xf>
    <xf numFmtId="49" fontId="9" fillId="0" borderId="87" xfId="0" applyNumberFormat="1" applyFont="1" applyFill="1" applyBorder="1" applyAlignment="1">
      <alignment horizontal="left" vertical="top" wrapText="1"/>
    </xf>
    <xf numFmtId="49" fontId="9" fillId="0" borderId="89" xfId="0" applyNumberFormat="1" applyFont="1" applyFill="1" applyBorder="1" applyAlignment="1">
      <alignment horizontal="left" vertical="top" wrapText="1"/>
    </xf>
    <xf numFmtId="49" fontId="9" fillId="0" borderId="130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left" vertical="center" wrapText="1"/>
    </xf>
    <xf numFmtId="0" fontId="9" fillId="0" borderId="133" xfId="0" applyFont="1" applyBorder="1" applyAlignment="1">
      <alignment horizontal="left" vertical="center" wrapText="1"/>
    </xf>
    <xf numFmtId="49" fontId="9" fillId="0" borderId="42" xfId="0" applyNumberFormat="1" applyFont="1" applyFill="1" applyBorder="1" applyAlignment="1">
      <alignment horizontal="center" vertical="center" wrapText="1"/>
    </xf>
    <xf numFmtId="49" fontId="3" fillId="0" borderId="140" xfId="0" applyNumberFormat="1" applyFont="1" applyBorder="1" applyAlignment="1">
      <alignment vertical="center" wrapText="1"/>
    </xf>
    <xf numFmtId="49" fontId="9" fillId="0" borderId="87" xfId="0" applyNumberFormat="1" applyFont="1" applyFill="1" applyBorder="1" applyAlignment="1">
      <alignment horizontal="center" vertical="center" wrapText="1"/>
    </xf>
    <xf numFmtId="49" fontId="3" fillId="0" borderId="133" xfId="0" applyNumberFormat="1" applyFont="1" applyBorder="1" applyAlignment="1">
      <alignment vertical="center" wrapText="1"/>
    </xf>
    <xf numFmtId="49" fontId="9" fillId="0" borderId="139" xfId="0" applyNumberFormat="1" applyFont="1" applyFill="1" applyBorder="1" applyAlignment="1">
      <alignment horizontal="center" vertical="center" wrapText="1"/>
    </xf>
    <xf numFmtId="49" fontId="3" fillId="0" borderId="141" xfId="0" applyNumberFormat="1" applyFont="1" applyBorder="1" applyAlignment="1">
      <alignment vertical="center" wrapText="1"/>
    </xf>
    <xf numFmtId="16" fontId="9" fillId="0" borderId="125" xfId="0" applyNumberFormat="1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49" fontId="9" fillId="0" borderId="116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49" fontId="9" fillId="0" borderId="124" xfId="0" applyNumberFormat="1" applyFont="1" applyFill="1" applyBorder="1" applyAlignment="1">
      <alignment horizontal="center" vertical="center" wrapText="1"/>
    </xf>
    <xf numFmtId="49" fontId="3" fillId="0" borderId="90" xfId="0" applyNumberFormat="1" applyFont="1" applyFill="1" applyBorder="1" applyAlignment="1">
      <alignment vertical="center" wrapText="1"/>
    </xf>
    <xf numFmtId="49" fontId="21" fillId="0" borderId="16" xfId="0" applyNumberFormat="1" applyFont="1" applyBorder="1" applyAlignment="1">
      <alignment vertical="center" wrapText="1"/>
    </xf>
    <xf numFmtId="49" fontId="3" fillId="0" borderId="90" xfId="0" applyNumberFormat="1" applyFont="1" applyBorder="1" applyAlignment="1">
      <alignment vertical="center" wrapText="1"/>
    </xf>
    <xf numFmtId="49" fontId="21" fillId="0" borderId="87" xfId="0" applyNumberFormat="1" applyFont="1" applyBorder="1" applyAlignment="1">
      <alignment horizontal="left" vertical="center" wrapText="1"/>
    </xf>
    <xf numFmtId="49" fontId="3" fillId="0" borderId="87" xfId="0" applyNumberFormat="1" applyFont="1" applyBorder="1" applyAlignment="1">
      <alignment horizontal="right" vertical="center" wrapText="1"/>
    </xf>
    <xf numFmtId="49" fontId="3" fillId="0" borderId="89" xfId="0" applyNumberFormat="1" applyFont="1" applyBorder="1" applyAlignment="1">
      <alignment horizontal="right" vertical="center" wrapText="1"/>
    </xf>
    <xf numFmtId="49" fontId="21" fillId="0" borderId="100" xfId="0" applyNumberFormat="1" applyFont="1" applyBorder="1" applyAlignment="1">
      <alignment vertical="center" wrapText="1"/>
    </xf>
    <xf numFmtId="49" fontId="3" fillId="0" borderId="100" xfId="0" applyNumberFormat="1" applyFont="1" applyBorder="1" applyAlignment="1">
      <alignment vertical="center" wrapText="1"/>
    </xf>
    <xf numFmtId="49" fontId="3" fillId="0" borderId="71" xfId="0" applyNumberFormat="1" applyFont="1" applyBorder="1" applyAlignment="1">
      <alignment vertical="center" wrapText="1"/>
    </xf>
    <xf numFmtId="49" fontId="3" fillId="0" borderId="137" xfId="0" applyNumberFormat="1" applyFont="1" applyBorder="1" applyAlignment="1">
      <alignment horizontal="left" vertical="center" wrapText="1"/>
    </xf>
    <xf numFmtId="49" fontId="9" fillId="0" borderId="87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49" fontId="9" fillId="0" borderId="87" xfId="0" applyNumberFormat="1" applyFont="1" applyFill="1" applyBorder="1" applyAlignment="1">
      <alignment horizontal="left" vertical="center" wrapText="1"/>
    </xf>
    <xf numFmtId="49" fontId="9" fillId="0" borderId="89" xfId="0" applyNumberFormat="1" applyFont="1" applyFill="1" applyBorder="1" applyAlignment="1">
      <alignment horizontal="center" vertical="center" wrapText="1"/>
    </xf>
    <xf numFmtId="0" fontId="9" fillId="0" borderId="142" xfId="0" applyFont="1" applyBorder="1" applyAlignment="1">
      <alignment horizontal="left" vertical="center" wrapText="1"/>
    </xf>
    <xf numFmtId="49" fontId="3" fillId="0" borderId="115" xfId="0" applyNumberFormat="1" applyFont="1" applyBorder="1" applyAlignment="1">
      <alignment horizontal="center" vertical="top" wrapText="1"/>
    </xf>
    <xf numFmtId="49" fontId="3" fillId="0" borderId="113" xfId="0" applyNumberFormat="1" applyFont="1" applyBorder="1" applyAlignment="1">
      <alignment horizontal="center" vertical="top" wrapText="1"/>
    </xf>
    <xf numFmtId="0" fontId="7" fillId="3" borderId="146" xfId="0" applyFont="1" applyFill="1" applyBorder="1" applyAlignment="1" applyProtection="1">
      <alignment horizontal="center" vertical="top" wrapText="1"/>
      <protection locked="0"/>
    </xf>
    <xf numFmtId="0" fontId="7" fillId="0" borderId="150" xfId="0" applyFont="1" applyBorder="1" applyAlignment="1" applyProtection="1">
      <alignment horizontal="center" vertical="center" wrapText="1"/>
      <protection locked="0"/>
    </xf>
    <xf numFmtId="0" fontId="7" fillId="3" borderId="151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101" xfId="0" applyFont="1" applyBorder="1" applyAlignment="1">
      <alignment horizontal="left" vertical="center" wrapText="1"/>
    </xf>
    <xf numFmtId="0" fontId="1" fillId="0" borderId="102" xfId="0" applyFont="1" applyBorder="1" applyAlignment="1">
      <alignment horizontal="left" vertical="center" wrapText="1"/>
    </xf>
    <xf numFmtId="0" fontId="1" fillId="0" borderId="10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5" xfId="0" applyFont="1" applyFill="1" applyBorder="1" applyAlignment="1">
      <alignment horizontal="left" vertical="center"/>
    </xf>
    <xf numFmtId="0" fontId="2" fillId="3" borderId="96" xfId="0" applyFont="1" applyFill="1" applyBorder="1" applyAlignment="1">
      <alignment horizontal="left" vertical="center"/>
    </xf>
    <xf numFmtId="0" fontId="2" fillId="3" borderId="97" xfId="0" applyFont="1" applyFill="1" applyBorder="1" applyAlignment="1">
      <alignment horizontal="left" vertical="center"/>
    </xf>
    <xf numFmtId="0" fontId="1" fillId="0" borderId="98" xfId="0" applyFont="1" applyBorder="1" applyAlignment="1">
      <alignment horizontal="left" vertical="center" wrapText="1"/>
    </xf>
    <xf numFmtId="0" fontId="1" fillId="0" borderId="99" xfId="0" applyFont="1" applyBorder="1" applyAlignment="1">
      <alignment horizontal="left" vertical="center" wrapText="1"/>
    </xf>
    <xf numFmtId="0" fontId="1" fillId="0" borderId="100" xfId="0" applyFont="1" applyBorder="1" applyAlignment="1">
      <alignment horizontal="left" vertical="center" wrapText="1"/>
    </xf>
    <xf numFmtId="49" fontId="15" fillId="3" borderId="121" xfId="0" applyNumberFormat="1" applyFont="1" applyFill="1" applyBorder="1" applyAlignment="1">
      <alignment horizontal="left" vertical="center" wrapText="1"/>
    </xf>
    <xf numFmtId="49" fontId="15" fillId="3" borderId="138" xfId="0" applyNumberFormat="1" applyFont="1" applyFill="1" applyBorder="1" applyAlignment="1">
      <alignment horizontal="left" vertical="center" wrapText="1"/>
    </xf>
    <xf numFmtId="49" fontId="15" fillId="3" borderId="120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04" xfId="0" applyFont="1" applyFill="1" applyBorder="1" applyAlignment="1" applyProtection="1">
      <alignment vertical="top" wrapText="1"/>
      <protection locked="0"/>
    </xf>
    <xf numFmtId="49" fontId="10" fillId="2" borderId="83" xfId="0" applyNumberFormat="1" applyFont="1" applyFill="1" applyBorder="1" applyAlignment="1">
      <alignment horizontal="left" vertical="top" wrapText="1"/>
    </xf>
    <xf numFmtId="49" fontId="10" fillId="2" borderId="68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5" xfId="0" applyNumberFormat="1" applyFont="1" applyFill="1" applyBorder="1" applyAlignment="1">
      <alignment horizontal="left" vertical="top" wrapText="1"/>
    </xf>
    <xf numFmtId="0" fontId="10" fillId="2" borderId="37" xfId="0" applyFont="1" applyFill="1" applyBorder="1" applyAlignment="1">
      <alignment horizontal="center" vertical="top" wrapText="1"/>
    </xf>
    <xf numFmtId="0" fontId="10" fillId="2" borderId="84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10" fillId="3" borderId="121" xfId="0" applyNumberFormat="1" applyFont="1" applyFill="1" applyBorder="1" applyAlignment="1">
      <alignment horizontal="left" vertical="center" wrapText="1"/>
    </xf>
    <xf numFmtId="49" fontId="10" fillId="3" borderId="138" xfId="0" applyNumberFormat="1" applyFont="1" applyFill="1" applyBorder="1" applyAlignment="1">
      <alignment horizontal="left" vertical="center" wrapText="1"/>
    </xf>
    <xf numFmtId="49" fontId="10" fillId="3" borderId="120" xfId="0" applyNumberFormat="1" applyFont="1" applyFill="1" applyBorder="1" applyAlignment="1">
      <alignment horizontal="left" vertical="center" wrapText="1"/>
    </xf>
    <xf numFmtId="49" fontId="15" fillId="3" borderId="137" xfId="0" applyNumberFormat="1" applyFont="1" applyFill="1" applyBorder="1" applyAlignment="1">
      <alignment horizontal="left" vertical="center" wrapText="1"/>
    </xf>
    <xf numFmtId="49" fontId="15" fillId="3" borderId="15" xfId="0" applyNumberFormat="1" applyFont="1" applyFill="1" applyBorder="1" applyAlignment="1">
      <alignment horizontal="left" vertical="center" wrapText="1"/>
    </xf>
    <xf numFmtId="49" fontId="15" fillId="3" borderId="134" xfId="0" applyNumberFormat="1" applyFont="1" applyFill="1" applyBorder="1" applyAlignment="1">
      <alignment horizontal="left" vertical="center" wrapText="1"/>
    </xf>
    <xf numFmtId="0" fontId="10" fillId="4" borderId="104" xfId="0" applyFont="1" applyFill="1" applyBorder="1" applyAlignment="1" applyProtection="1">
      <alignment vertical="top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104" xfId="1" applyNumberFormat="1" applyFont="1" applyBorder="1" applyAlignment="1">
      <alignment horizontal="left" vertical="center" wrapText="1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4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3" fontId="10" fillId="0" borderId="38" xfId="0" applyNumberFormat="1" applyFont="1" applyBorder="1" applyAlignment="1" applyProtection="1">
      <alignment horizontal="center" vertical="top" wrapText="1"/>
      <protection locked="0"/>
    </xf>
    <xf numFmtId="3" fontId="10" fillId="0" borderId="23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3" fontId="10" fillId="0" borderId="52" xfId="0" applyNumberFormat="1" applyFont="1" applyBorder="1" applyAlignment="1" applyProtection="1">
      <alignment horizontal="center" vertical="top" wrapText="1"/>
      <protection locked="0"/>
    </xf>
    <xf numFmtId="0" fontId="10" fillId="0" borderId="54" xfId="0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3" fillId="0" borderId="84" xfId="0" applyFont="1" applyBorder="1" applyAlignment="1" applyProtection="1">
      <alignment horizontal="center" vertical="top" wrapText="1"/>
      <protection locked="0"/>
    </xf>
    <xf numFmtId="0" fontId="13" fillId="0" borderId="132" xfId="0" applyFont="1" applyBorder="1" applyAlignment="1" applyProtection="1">
      <alignment horizontal="center" vertical="top" wrapText="1"/>
      <protection locked="0"/>
    </xf>
    <xf numFmtId="49" fontId="9" fillId="0" borderId="147" xfId="0" applyNumberFormat="1" applyFont="1" applyBorder="1" applyAlignment="1" applyProtection="1">
      <alignment horizontal="center" vertical="center" wrapText="1"/>
      <protection locked="0"/>
    </xf>
    <xf numFmtId="49" fontId="9" fillId="0" borderId="132" xfId="0" applyNumberFormat="1" applyFont="1" applyBorder="1" applyAlignment="1" applyProtection="1">
      <alignment horizontal="center" vertical="center" wrapText="1"/>
      <protection locked="0"/>
    </xf>
    <xf numFmtId="49" fontId="9" fillId="0" borderId="148" xfId="0" applyNumberFormat="1" applyFont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52" xfId="0" applyNumberFormat="1" applyFont="1" applyBorder="1" applyAlignment="1" applyProtection="1">
      <alignment horizontal="center" vertical="top" wrapText="1"/>
      <protection locked="0"/>
    </xf>
    <xf numFmtId="3" fontId="13" fillId="0" borderId="149" xfId="0" applyNumberFormat="1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0" xfId="0" applyFont="1" applyBorder="1" applyAlignment="1" applyProtection="1">
      <alignment horizontal="center" vertical="top" wrapText="1"/>
      <protection locked="0"/>
    </xf>
    <xf numFmtId="0" fontId="13" fillId="0" borderId="47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8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75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81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49" fontId="9" fillId="0" borderId="143" xfId="0" applyNumberFormat="1" applyFont="1" applyBorder="1" applyAlignment="1" applyProtection="1">
      <alignment horizontal="center" vertical="center" wrapText="1"/>
      <protection locked="0"/>
    </xf>
    <xf numFmtId="49" fontId="9" fillId="0" borderId="144" xfId="0" applyNumberFormat="1" applyFont="1" applyBorder="1" applyAlignment="1" applyProtection="1">
      <alignment horizontal="center" vertical="center" wrapText="1"/>
      <protection locked="0"/>
    </xf>
    <xf numFmtId="49" fontId="9" fillId="0" borderId="145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9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68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04" t="s">
        <v>12</v>
      </c>
      <c r="B1" s="304"/>
    </row>
    <row r="2" spans="1:10" ht="30" customHeight="1" x14ac:dyDescent="0.2">
      <c r="A2" s="310" t="s">
        <v>89</v>
      </c>
      <c r="B2" s="310"/>
      <c r="C2" s="310"/>
      <c r="D2" s="310"/>
    </row>
    <row r="3" spans="1:10" ht="24.95" customHeight="1" x14ac:dyDescent="0.2">
      <c r="A3" s="305"/>
      <c r="B3" s="305"/>
      <c r="C3" s="305"/>
    </row>
    <row r="4" spans="1:10" ht="14.25" x14ac:dyDescent="0.2">
      <c r="A4" s="306" t="s">
        <v>13</v>
      </c>
      <c r="B4" s="306"/>
      <c r="C4" s="306"/>
      <c r="D4" s="306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03" t="s">
        <v>1</v>
      </c>
      <c r="B6" s="303"/>
      <c r="C6" s="307"/>
      <c r="D6" s="307"/>
      <c r="F6" s="12"/>
    </row>
    <row r="7" spans="1:10" s="3" customFormat="1" ht="15" customHeight="1" x14ac:dyDescent="0.25">
      <c r="A7" s="303" t="s">
        <v>2</v>
      </c>
      <c r="B7" s="303"/>
      <c r="C7" s="308"/>
      <c r="D7" s="308"/>
    </row>
    <row r="8" spans="1:10" s="3" customFormat="1" ht="15" customHeight="1" x14ac:dyDescent="0.25">
      <c r="A8" s="303" t="s">
        <v>3</v>
      </c>
      <c r="B8" s="303"/>
      <c r="C8" s="311"/>
      <c r="D8" s="311"/>
    </row>
    <row r="9" spans="1:10" s="3" customFormat="1" ht="15" customHeight="1" x14ac:dyDescent="0.25">
      <c r="A9" s="303" t="s">
        <v>4</v>
      </c>
      <c r="B9" s="303"/>
      <c r="C9" s="311"/>
      <c r="D9" s="311"/>
    </row>
    <row r="10" spans="1:10" x14ac:dyDescent="0.2">
      <c r="A10" s="1"/>
      <c r="B10" s="1"/>
      <c r="C10" s="1"/>
    </row>
    <row r="11" spans="1:10" x14ac:dyDescent="0.2">
      <c r="A11" s="309" t="s">
        <v>14</v>
      </c>
      <c r="B11" s="309"/>
      <c r="C11" s="309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03" t="s">
        <v>5</v>
      </c>
      <c r="B12" s="303"/>
      <c r="C12" s="312" t="s">
        <v>25</v>
      </c>
      <c r="D12" s="312"/>
    </row>
    <row r="13" spans="1:10" s="3" customFormat="1" ht="15" customHeight="1" x14ac:dyDescent="0.25">
      <c r="A13" s="303" t="s">
        <v>6</v>
      </c>
      <c r="B13" s="303"/>
      <c r="C13" s="315"/>
      <c r="D13" s="315"/>
    </row>
    <row r="14" spans="1:10" s="3" customFormat="1" ht="15" customHeight="1" x14ac:dyDescent="0.25">
      <c r="A14" s="303" t="s">
        <v>7</v>
      </c>
      <c r="B14" s="303"/>
      <c r="C14" s="316"/>
      <c r="D14" s="316"/>
    </row>
    <row r="15" spans="1:10" x14ac:dyDescent="0.2">
      <c r="A15" s="1"/>
      <c r="B15" s="1"/>
      <c r="C15" s="1"/>
    </row>
    <row r="16" spans="1:10" x14ac:dyDescent="0.2">
      <c r="A16" s="309" t="s">
        <v>15</v>
      </c>
      <c r="B16" s="309"/>
      <c r="C16" s="309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03" t="s">
        <v>5</v>
      </c>
      <c r="B17" s="303"/>
      <c r="C17" s="312"/>
      <c r="D17" s="312"/>
    </row>
    <row r="18" spans="1:5" s="3" customFormat="1" ht="15" customHeight="1" x14ac:dyDescent="0.25">
      <c r="A18" s="303" t="s">
        <v>16</v>
      </c>
      <c r="B18" s="303"/>
      <c r="C18" s="315"/>
      <c r="D18" s="315"/>
    </row>
    <row r="19" spans="1:5" s="3" customFormat="1" ht="15" customHeight="1" x14ac:dyDescent="0.25">
      <c r="A19" s="303" t="s">
        <v>7</v>
      </c>
      <c r="B19" s="303"/>
      <c r="C19" s="316"/>
      <c r="D19" s="316"/>
    </row>
    <row r="20" spans="1:5" x14ac:dyDescent="0.2">
      <c r="B20" s="304"/>
      <c r="C20" s="304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46" t="s">
        <v>80</v>
      </c>
    </row>
    <row r="29" spans="1:5" x14ac:dyDescent="0.2">
      <c r="A29" s="313" t="s">
        <v>10</v>
      </c>
      <c r="B29" s="313"/>
      <c r="C29" s="35"/>
    </row>
    <row r="30" spans="1:5" s="10" customFormat="1" ht="12" customHeight="1" x14ac:dyDescent="0.2">
      <c r="A30" s="130"/>
      <c r="B30" s="314" t="s">
        <v>11</v>
      </c>
      <c r="C30" s="314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67" priority="6">
      <formula>LEN(TRIM(A30))=0</formula>
    </cfRule>
  </conditionalFormatting>
  <conditionalFormatting sqref="B23:B24">
    <cfRule type="containsBlanks" dxfId="66" priority="4">
      <formula>LEN(TRIM(B23))=0</formula>
    </cfRule>
  </conditionalFormatting>
  <conditionalFormatting sqref="C6:D9">
    <cfRule type="containsBlanks" dxfId="65" priority="3">
      <formula>LEN(TRIM(C6))=0</formula>
    </cfRule>
  </conditionalFormatting>
  <conditionalFormatting sqref="C12:D14">
    <cfRule type="containsBlanks" dxfId="64" priority="2">
      <formula>LEN(TRIM(C12))=0</formula>
    </cfRule>
  </conditionalFormatting>
  <conditionalFormatting sqref="C17:D19">
    <cfRule type="containsBlanks" dxfId="63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A4" sqref="A4:K4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227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231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200" t="s">
        <v>94</v>
      </c>
      <c r="C8" s="51" t="s">
        <v>39</v>
      </c>
      <c r="D8" s="211">
        <v>9</v>
      </c>
      <c r="E8" s="141"/>
      <c r="F8" s="144"/>
      <c r="G8" s="145">
        <f>E8*F8</f>
        <v>0</v>
      </c>
      <c r="H8" s="136">
        <f>E8+G8</f>
        <v>0</v>
      </c>
      <c r="I8" s="141">
        <f>D8*E8</f>
        <v>0</v>
      </c>
      <c r="J8" s="135">
        <f>F8*I8</f>
        <v>0</v>
      </c>
      <c r="K8" s="137">
        <f>I8+J8</f>
        <v>0</v>
      </c>
    </row>
    <row r="9" spans="1:23" s="72" customFormat="1" ht="22.5" customHeight="1" thickBot="1" x14ac:dyDescent="0.3">
      <c r="A9" s="148"/>
      <c r="B9" s="148"/>
      <c r="C9" s="148"/>
      <c r="D9" s="209"/>
      <c r="E9" s="364" t="s">
        <v>77</v>
      </c>
      <c r="F9" s="364"/>
      <c r="G9" s="364"/>
      <c r="H9" s="364"/>
      <c r="I9" s="215">
        <f>SUM(I8:I8)</f>
        <v>0</v>
      </c>
      <c r="J9" s="148"/>
      <c r="K9" s="199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8" t="s">
        <v>38</v>
      </c>
      <c r="B11" s="348"/>
      <c r="C11" s="348"/>
      <c r="D11" s="348"/>
      <c r="E11" s="348"/>
      <c r="F11" s="348"/>
      <c r="G11" s="348"/>
    </row>
    <row r="12" spans="1:23" s="19" customFormat="1" ht="9" customHeight="1" x14ac:dyDescent="0.25">
      <c r="A12" s="208"/>
      <c r="B12" s="208"/>
      <c r="C12" s="208"/>
      <c r="D12" s="213"/>
      <c r="E12" s="208"/>
      <c r="F12" s="208"/>
      <c r="G12" s="208"/>
    </row>
    <row r="13" spans="1:23" s="61" customFormat="1" ht="15.75" customHeight="1" x14ac:dyDescent="0.25">
      <c r="A13" s="349" t="s">
        <v>1</v>
      </c>
      <c r="B13" s="349"/>
      <c r="C13" s="365" t="str">
        <f>IF('Príloha č. 1'!$C$6="","",'Príloha č. 1'!$C$6)</f>
        <v/>
      </c>
      <c r="D13" s="365"/>
      <c r="E13" s="365"/>
      <c r="F13" s="365"/>
      <c r="G13" s="365"/>
    </row>
    <row r="14" spans="1:23" s="61" customFormat="1" ht="15.75" customHeight="1" x14ac:dyDescent="0.25">
      <c r="A14" s="351" t="s">
        <v>2</v>
      </c>
      <c r="B14" s="351"/>
      <c r="C14" s="366" t="str">
        <f>IF('Príloha č. 1'!$C$7="","",'Príloha č. 1'!$C$7)</f>
        <v/>
      </c>
      <c r="D14" s="366"/>
      <c r="E14" s="366"/>
      <c r="F14" s="366"/>
      <c r="G14" s="366"/>
    </row>
    <row r="15" spans="1:23" s="61" customFormat="1" ht="15.75" customHeight="1" x14ac:dyDescent="0.25">
      <c r="A15" s="351" t="s">
        <v>3</v>
      </c>
      <c r="B15" s="351"/>
      <c r="C15" s="361" t="str">
        <f>IF('Príloha č. 1'!C8:D8="","",'Príloha č. 1'!C8:D8)</f>
        <v/>
      </c>
      <c r="D15" s="361"/>
      <c r="E15" s="361"/>
      <c r="F15" s="361"/>
      <c r="G15" s="361"/>
    </row>
    <row r="16" spans="1:23" s="61" customFormat="1" ht="15.75" customHeight="1" x14ac:dyDescent="0.25">
      <c r="A16" s="351" t="s">
        <v>4</v>
      </c>
      <c r="B16" s="351"/>
      <c r="C16" s="361" t="str">
        <f>IF('Príloha č. 1'!C9:D9="","",'Príloha č. 1'!C9:D9)</f>
        <v/>
      </c>
      <c r="D16" s="361"/>
      <c r="E16" s="361"/>
      <c r="F16" s="361"/>
      <c r="G16" s="361"/>
    </row>
    <row r="19" spans="1:11" ht="15.75" customHeight="1" x14ac:dyDescent="0.2">
      <c r="A19" s="41" t="s">
        <v>8</v>
      </c>
      <c r="B19" s="139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16"/>
      <c r="G21" s="216"/>
      <c r="H21" s="216"/>
      <c r="I21" s="138"/>
      <c r="J21" s="138"/>
      <c r="K21" s="138"/>
    </row>
    <row r="22" spans="1:11" ht="33.75" customHeight="1" x14ac:dyDescent="0.2">
      <c r="F22" s="362" t="s">
        <v>80</v>
      </c>
      <c r="G22" s="362"/>
      <c r="H22" s="362"/>
      <c r="I22" s="363"/>
      <c r="J22" s="363"/>
      <c r="K22" s="363"/>
    </row>
    <row r="23" spans="1:11" s="63" customFormat="1" ht="11.25" x14ac:dyDescent="0.2">
      <c r="A23" s="353" t="s">
        <v>10</v>
      </c>
      <c r="B23" s="353"/>
      <c r="D23" s="214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36" priority="4" operator="greaterThan">
      <formula>2560820</formula>
    </cfRule>
  </conditionalFormatting>
  <conditionalFormatting sqref="B19:B20">
    <cfRule type="containsBlanks" dxfId="35" priority="3">
      <formula>LEN(TRIM(B19))=0</formula>
    </cfRule>
  </conditionalFormatting>
  <conditionalFormatting sqref="E10:F10">
    <cfRule type="cellIs" dxfId="34" priority="2" operator="greaterThan">
      <formula>2560820</formula>
    </cfRule>
  </conditionalFormatting>
  <conditionalFormatting sqref="C13:G16">
    <cfRule type="containsBlanks" dxfId="3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D5" sqref="D5:D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206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231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200" t="s">
        <v>95</v>
      </c>
      <c r="C8" s="51" t="s">
        <v>39</v>
      </c>
      <c r="D8" s="211">
        <v>9</v>
      </c>
      <c r="E8" s="141"/>
      <c r="F8" s="144"/>
      <c r="G8" s="145">
        <f>E8*F8</f>
        <v>0</v>
      </c>
      <c r="H8" s="136">
        <f>E8+G8</f>
        <v>0</v>
      </c>
      <c r="I8" s="141">
        <f>D8*E8</f>
        <v>0</v>
      </c>
      <c r="J8" s="135">
        <f>F8*I8</f>
        <v>0</v>
      </c>
      <c r="K8" s="137">
        <f>I8+J8</f>
        <v>0</v>
      </c>
    </row>
    <row r="9" spans="1:23" s="72" customFormat="1" ht="22.5" customHeight="1" thickBot="1" x14ac:dyDescent="0.3">
      <c r="A9" s="148"/>
      <c r="B9" s="148"/>
      <c r="C9" s="148"/>
      <c r="D9" s="209"/>
      <c r="E9" s="364" t="s">
        <v>69</v>
      </c>
      <c r="F9" s="364"/>
      <c r="G9" s="364"/>
      <c r="H9" s="364"/>
      <c r="I9" s="215">
        <f>SUM(I8:I8)</f>
        <v>0</v>
      </c>
      <c r="J9" s="148"/>
      <c r="K9" s="199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8" t="s">
        <v>38</v>
      </c>
      <c r="B11" s="348"/>
      <c r="C11" s="348"/>
      <c r="D11" s="348"/>
      <c r="E11" s="348"/>
      <c r="F11" s="348"/>
      <c r="G11" s="348"/>
    </row>
    <row r="12" spans="1:23" s="19" customFormat="1" ht="9" customHeight="1" x14ac:dyDescent="0.25">
      <c r="A12" s="208"/>
      <c r="B12" s="208"/>
      <c r="C12" s="208"/>
      <c r="D12" s="213"/>
      <c r="E12" s="208"/>
      <c r="F12" s="208"/>
      <c r="G12" s="208"/>
    </row>
    <row r="13" spans="1:23" s="61" customFormat="1" ht="15.75" customHeight="1" x14ac:dyDescent="0.25">
      <c r="A13" s="349" t="s">
        <v>1</v>
      </c>
      <c r="B13" s="349"/>
      <c r="C13" s="365" t="str">
        <f>IF('Príloha č. 1'!$C$6="","",'Príloha č. 1'!$C$6)</f>
        <v/>
      </c>
      <c r="D13" s="365"/>
      <c r="E13" s="365"/>
      <c r="F13" s="365"/>
      <c r="G13" s="365"/>
    </row>
    <row r="14" spans="1:23" s="61" customFormat="1" ht="15.75" customHeight="1" x14ac:dyDescent="0.25">
      <c r="A14" s="351" t="s">
        <v>2</v>
      </c>
      <c r="B14" s="351"/>
      <c r="C14" s="366" t="str">
        <f>IF('Príloha č. 1'!$C$7="","",'Príloha č. 1'!$C$7)</f>
        <v/>
      </c>
      <c r="D14" s="366"/>
      <c r="E14" s="366"/>
      <c r="F14" s="366"/>
      <c r="G14" s="366"/>
    </row>
    <row r="15" spans="1:23" s="61" customFormat="1" ht="15.75" customHeight="1" x14ac:dyDescent="0.25">
      <c r="A15" s="351" t="s">
        <v>3</v>
      </c>
      <c r="B15" s="351"/>
      <c r="C15" s="361" t="str">
        <f>IF('Príloha č. 1'!C8:D8="","",'Príloha č. 1'!C8:D8)</f>
        <v/>
      </c>
      <c r="D15" s="361"/>
      <c r="E15" s="361"/>
      <c r="F15" s="361"/>
      <c r="G15" s="361"/>
    </row>
    <row r="16" spans="1:23" s="61" customFormat="1" ht="15.75" customHeight="1" x14ac:dyDescent="0.25">
      <c r="A16" s="351" t="s">
        <v>4</v>
      </c>
      <c r="B16" s="351"/>
      <c r="C16" s="361" t="str">
        <f>IF('Príloha č. 1'!C9:D9="","",'Príloha č. 1'!C9:D9)</f>
        <v/>
      </c>
      <c r="D16" s="361"/>
      <c r="E16" s="361"/>
      <c r="F16" s="361"/>
      <c r="G16" s="361"/>
    </row>
    <row r="19" spans="1:11" ht="15.75" customHeight="1" x14ac:dyDescent="0.2">
      <c r="A19" s="41" t="s">
        <v>8</v>
      </c>
      <c r="B19" s="139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16"/>
      <c r="G21" s="216"/>
      <c r="H21" s="216"/>
      <c r="I21" s="138"/>
      <c r="J21" s="138"/>
      <c r="K21" s="138"/>
    </row>
    <row r="22" spans="1:11" ht="33.75" customHeight="1" x14ac:dyDescent="0.2">
      <c r="F22" s="362" t="s">
        <v>80</v>
      </c>
      <c r="G22" s="362"/>
      <c r="H22" s="362"/>
      <c r="I22" s="363"/>
      <c r="J22" s="363"/>
      <c r="K22" s="363"/>
    </row>
    <row r="23" spans="1:11" s="63" customFormat="1" ht="11.25" x14ac:dyDescent="0.2">
      <c r="A23" s="353" t="s">
        <v>10</v>
      </c>
      <c r="B23" s="353"/>
      <c r="D23" s="214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32" priority="4" operator="greaterThan">
      <formula>2560820</formula>
    </cfRule>
  </conditionalFormatting>
  <conditionalFormatting sqref="B19:B20">
    <cfRule type="containsBlanks" dxfId="31" priority="3">
      <formula>LEN(TRIM(B19))=0</formula>
    </cfRule>
  </conditionalFormatting>
  <conditionalFormatting sqref="E10:F10">
    <cfRule type="cellIs" dxfId="30" priority="2" operator="greaterThan">
      <formula>2560820</formula>
    </cfRule>
  </conditionalFormatting>
  <conditionalFormatting sqref="C13:G16">
    <cfRule type="containsBlanks" dxfId="29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N31" sqref="N3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208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231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x14ac:dyDescent="0.25">
      <c r="A8" s="71" t="s">
        <v>27</v>
      </c>
      <c r="B8" s="200" t="s">
        <v>228</v>
      </c>
      <c r="C8" s="51" t="s">
        <v>39</v>
      </c>
      <c r="D8" s="211">
        <v>4290</v>
      </c>
      <c r="E8" s="141"/>
      <c r="F8" s="144"/>
      <c r="G8" s="145">
        <f>E8*F8</f>
        <v>0</v>
      </c>
      <c r="H8" s="136">
        <f>E8+G8</f>
        <v>0</v>
      </c>
      <c r="I8" s="141">
        <f>D8*E8</f>
        <v>0</v>
      </c>
      <c r="J8" s="135">
        <f>F8*I8</f>
        <v>0</v>
      </c>
      <c r="K8" s="137">
        <f>I8+J8</f>
        <v>0</v>
      </c>
    </row>
    <row r="9" spans="1:23" s="52" customFormat="1" ht="30" customHeight="1" thickBot="1" x14ac:dyDescent="0.3">
      <c r="A9" s="133" t="s">
        <v>28</v>
      </c>
      <c r="B9" s="201" t="s">
        <v>229</v>
      </c>
      <c r="C9" s="134" t="s">
        <v>39</v>
      </c>
      <c r="D9" s="212">
        <v>540</v>
      </c>
      <c r="E9" s="142"/>
      <c r="F9" s="144"/>
      <c r="G9" s="145">
        <f t="shared" ref="G9" si="0">E9*F9</f>
        <v>0</v>
      </c>
      <c r="H9" s="203">
        <f t="shared" ref="H9" si="1">E9+G9</f>
        <v>0</v>
      </c>
      <c r="I9" s="202">
        <f t="shared" ref="I9" si="2">D9*E9</f>
        <v>0</v>
      </c>
      <c r="J9" s="135">
        <f t="shared" ref="J9" si="3">F9*I9</f>
        <v>0</v>
      </c>
      <c r="K9" s="137">
        <f t="shared" ref="K9" si="4">I9+J9</f>
        <v>0</v>
      </c>
    </row>
    <row r="10" spans="1:23" s="72" customFormat="1" ht="22.5" customHeight="1" thickBot="1" x14ac:dyDescent="0.3">
      <c r="A10" s="148"/>
      <c r="B10" s="148"/>
      <c r="C10" s="148"/>
      <c r="D10" s="209">
        <f>SUM(D8:D9)</f>
        <v>4830</v>
      </c>
      <c r="E10" s="364" t="s">
        <v>90</v>
      </c>
      <c r="F10" s="364"/>
      <c r="G10" s="364"/>
      <c r="H10" s="364"/>
      <c r="I10" s="215">
        <f>SUM(I8:I9)</f>
        <v>0</v>
      </c>
      <c r="J10" s="148"/>
      <c r="K10" s="199">
        <f>SUM(K8:K9)</f>
        <v>0</v>
      </c>
    </row>
    <row r="11" spans="1:23" s="60" customFormat="1" ht="11.25" customHeight="1" x14ac:dyDescent="0.2">
      <c r="A11" s="53"/>
      <c r="B11" s="54"/>
      <c r="C11" s="55"/>
      <c r="D11" s="56"/>
      <c r="E11" s="57"/>
      <c r="F11" s="57"/>
      <c r="G11" s="58"/>
      <c r="H11" s="58"/>
      <c r="I11" s="57"/>
      <c r="J11" s="57"/>
      <c r="K11" s="59"/>
    </row>
    <row r="12" spans="1:23" s="19" customFormat="1" ht="19.5" customHeight="1" x14ac:dyDescent="0.25">
      <c r="A12" s="348" t="s">
        <v>38</v>
      </c>
      <c r="B12" s="348"/>
      <c r="C12" s="348"/>
      <c r="D12" s="348"/>
      <c r="E12" s="348"/>
      <c r="F12" s="348"/>
      <c r="G12" s="348"/>
    </row>
    <row r="13" spans="1:23" s="19" customFormat="1" ht="9" customHeight="1" x14ac:dyDescent="0.25">
      <c r="A13" s="208"/>
      <c r="B13" s="208"/>
      <c r="C13" s="208"/>
      <c r="D13" s="213"/>
      <c r="E13" s="208"/>
      <c r="F13" s="208"/>
      <c r="G13" s="208"/>
    </row>
    <row r="14" spans="1:23" s="61" customFormat="1" ht="15.75" customHeight="1" x14ac:dyDescent="0.25">
      <c r="A14" s="349" t="s">
        <v>1</v>
      </c>
      <c r="B14" s="349"/>
      <c r="C14" s="365" t="str">
        <f>IF('Príloha č. 1'!$C$6="","",'Príloha č. 1'!$C$6)</f>
        <v/>
      </c>
      <c r="D14" s="365"/>
      <c r="E14" s="365"/>
      <c r="F14" s="365"/>
      <c r="G14" s="365"/>
    </row>
    <row r="15" spans="1:23" s="61" customFormat="1" ht="15.75" customHeight="1" x14ac:dyDescent="0.25">
      <c r="A15" s="351" t="s">
        <v>2</v>
      </c>
      <c r="B15" s="351"/>
      <c r="C15" s="366" t="str">
        <f>IF('Príloha č. 1'!$C$7="","",'Príloha č. 1'!$C$7)</f>
        <v/>
      </c>
      <c r="D15" s="366"/>
      <c r="E15" s="366"/>
      <c r="F15" s="366"/>
      <c r="G15" s="366"/>
    </row>
    <row r="16" spans="1:23" s="61" customFormat="1" ht="15.75" customHeight="1" x14ac:dyDescent="0.25">
      <c r="A16" s="351" t="s">
        <v>3</v>
      </c>
      <c r="B16" s="351"/>
      <c r="C16" s="361" t="str">
        <f>IF('Príloha č. 1'!C8:D8="","",'Príloha č. 1'!C8:D8)</f>
        <v/>
      </c>
      <c r="D16" s="361"/>
      <c r="E16" s="361"/>
      <c r="F16" s="361"/>
      <c r="G16" s="361"/>
    </row>
    <row r="17" spans="1:11" s="61" customFormat="1" ht="15.75" customHeight="1" x14ac:dyDescent="0.25">
      <c r="A17" s="351" t="s">
        <v>4</v>
      </c>
      <c r="B17" s="351"/>
      <c r="C17" s="361" t="str">
        <f>IF('Príloha č. 1'!C9:D9="","",'Príloha č. 1'!C9:D9)</f>
        <v/>
      </c>
      <c r="D17" s="361"/>
      <c r="E17" s="361"/>
      <c r="F17" s="361"/>
      <c r="G17" s="361"/>
    </row>
    <row r="20" spans="1:11" ht="15.75" customHeight="1" x14ac:dyDescent="0.2">
      <c r="A20" s="41" t="s">
        <v>8</v>
      </c>
      <c r="B20" s="139" t="str">
        <f>IF('Príloha č. 1'!B23:B23="","",'Príloha č. 1'!B23:B23)</f>
        <v/>
      </c>
    </row>
    <row r="21" spans="1:11" ht="15.75" customHeight="1" x14ac:dyDescent="0.2">
      <c r="A21" s="41" t="s">
        <v>9</v>
      </c>
      <c r="B21" s="32" t="str">
        <f>IF('Príloha č. 1'!B24:B24="","",'Príloha č. 1'!B24:B24)</f>
        <v/>
      </c>
    </row>
    <row r="22" spans="1:11" ht="12.75" customHeight="1" x14ac:dyDescent="0.2">
      <c r="F22" s="216"/>
      <c r="G22" s="216"/>
      <c r="H22" s="216"/>
      <c r="I22" s="138"/>
      <c r="J22" s="138"/>
      <c r="K22" s="138"/>
    </row>
    <row r="23" spans="1:11" ht="33.75" customHeight="1" x14ac:dyDescent="0.2">
      <c r="F23" s="362" t="s">
        <v>80</v>
      </c>
      <c r="G23" s="362"/>
      <c r="H23" s="362"/>
      <c r="I23" s="363"/>
      <c r="J23" s="363"/>
      <c r="K23" s="363"/>
    </row>
    <row r="24" spans="1:11" s="63" customFormat="1" ht="11.25" x14ac:dyDescent="0.2">
      <c r="A24" s="353" t="s">
        <v>10</v>
      </c>
      <c r="B24" s="353"/>
      <c r="D24" s="214"/>
    </row>
    <row r="25" spans="1:11" s="68" customFormat="1" ht="12" customHeight="1" x14ac:dyDescent="0.2">
      <c r="A25" s="64"/>
      <c r="B25" s="65" t="s">
        <v>11</v>
      </c>
      <c r="C25" s="66"/>
      <c r="D25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28" priority="4" operator="greaterThan">
      <formula>2560820</formula>
    </cfRule>
  </conditionalFormatting>
  <conditionalFormatting sqref="B20:B21">
    <cfRule type="containsBlanks" dxfId="27" priority="3">
      <formula>LEN(TRIM(B20))=0</formula>
    </cfRule>
  </conditionalFormatting>
  <conditionalFormatting sqref="E11:F11">
    <cfRule type="cellIs" dxfId="26" priority="2" operator="greaterThan">
      <formula>2560820</formula>
    </cfRule>
  </conditionalFormatting>
  <conditionalFormatting sqref="C14:G17">
    <cfRule type="containsBlanks" dxfId="25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J19" sqref="J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.8554687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251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232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200" t="s">
        <v>96</v>
      </c>
      <c r="C8" s="51" t="s">
        <v>39</v>
      </c>
      <c r="D8" s="211">
        <v>15</v>
      </c>
      <c r="E8" s="141"/>
      <c r="F8" s="144"/>
      <c r="G8" s="145">
        <f>E8*F8</f>
        <v>0</v>
      </c>
      <c r="H8" s="136">
        <f>E8+G8</f>
        <v>0</v>
      </c>
      <c r="I8" s="141">
        <f>D8*E8</f>
        <v>0</v>
      </c>
      <c r="J8" s="135">
        <f>F8*I8</f>
        <v>0</v>
      </c>
      <c r="K8" s="137">
        <f>I8+J8</f>
        <v>0</v>
      </c>
    </row>
    <row r="9" spans="1:23" s="72" customFormat="1" ht="22.5" customHeight="1" thickBot="1" x14ac:dyDescent="0.3">
      <c r="A9" s="148"/>
      <c r="B9" s="148"/>
      <c r="C9" s="148"/>
      <c r="D9" s="209"/>
      <c r="E9" s="364" t="s">
        <v>91</v>
      </c>
      <c r="F9" s="364"/>
      <c r="G9" s="364"/>
      <c r="H9" s="364"/>
      <c r="I9" s="215">
        <f>SUM(I8:I8)</f>
        <v>0</v>
      </c>
      <c r="J9" s="148"/>
      <c r="K9" s="199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8" t="s">
        <v>38</v>
      </c>
      <c r="B11" s="348"/>
      <c r="C11" s="348"/>
      <c r="D11" s="348"/>
      <c r="E11" s="348"/>
      <c r="F11" s="348"/>
      <c r="G11" s="348"/>
    </row>
    <row r="12" spans="1:23" s="19" customFormat="1" ht="9" customHeight="1" x14ac:dyDescent="0.25">
      <c r="A12" s="208"/>
      <c r="B12" s="208"/>
      <c r="C12" s="208"/>
      <c r="D12" s="213"/>
      <c r="E12" s="208"/>
      <c r="F12" s="208"/>
      <c r="G12" s="208"/>
    </row>
    <row r="13" spans="1:23" s="61" customFormat="1" ht="15.75" customHeight="1" x14ac:dyDescent="0.25">
      <c r="A13" s="349" t="s">
        <v>1</v>
      </c>
      <c r="B13" s="349"/>
      <c r="C13" s="365" t="str">
        <f>IF('Príloha č. 1'!$C$6="","",'Príloha č. 1'!$C$6)</f>
        <v/>
      </c>
      <c r="D13" s="365"/>
      <c r="E13" s="365"/>
      <c r="F13" s="365"/>
      <c r="G13" s="365"/>
    </row>
    <row r="14" spans="1:23" s="61" customFormat="1" ht="15.75" customHeight="1" x14ac:dyDescent="0.25">
      <c r="A14" s="351" t="s">
        <v>2</v>
      </c>
      <c r="B14" s="351"/>
      <c r="C14" s="366" t="str">
        <f>IF('Príloha č. 1'!$C$7="","",'Príloha č. 1'!$C$7)</f>
        <v/>
      </c>
      <c r="D14" s="366"/>
      <c r="E14" s="366"/>
      <c r="F14" s="366"/>
      <c r="G14" s="366"/>
    </row>
    <row r="15" spans="1:23" s="61" customFormat="1" ht="15.75" customHeight="1" x14ac:dyDescent="0.25">
      <c r="A15" s="351" t="s">
        <v>3</v>
      </c>
      <c r="B15" s="351"/>
      <c r="C15" s="361" t="str">
        <f>IF('Príloha č. 1'!C8:D8="","",'Príloha č. 1'!C8:D8)</f>
        <v/>
      </c>
      <c r="D15" s="361"/>
      <c r="E15" s="361"/>
      <c r="F15" s="361"/>
      <c r="G15" s="361"/>
    </row>
    <row r="16" spans="1:23" s="61" customFormat="1" ht="15.75" customHeight="1" x14ac:dyDescent="0.25">
      <c r="A16" s="351" t="s">
        <v>4</v>
      </c>
      <c r="B16" s="351"/>
      <c r="C16" s="361" t="str">
        <f>IF('Príloha č. 1'!C9:D9="","",'Príloha č. 1'!C9:D9)</f>
        <v/>
      </c>
      <c r="D16" s="361"/>
      <c r="E16" s="361"/>
      <c r="F16" s="361"/>
      <c r="G16" s="361"/>
    </row>
    <row r="19" spans="1:11" ht="15.75" customHeight="1" x14ac:dyDescent="0.2">
      <c r="A19" s="41" t="s">
        <v>8</v>
      </c>
      <c r="B19" s="139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16"/>
      <c r="G21" s="216"/>
      <c r="H21" s="216"/>
      <c r="I21" s="138"/>
      <c r="J21" s="138"/>
      <c r="K21" s="138"/>
    </row>
    <row r="22" spans="1:11" ht="33.75" customHeight="1" x14ac:dyDescent="0.2">
      <c r="F22" s="362" t="s">
        <v>80</v>
      </c>
      <c r="G22" s="362"/>
      <c r="H22" s="362"/>
      <c r="I22" s="363"/>
      <c r="J22" s="363"/>
      <c r="K22" s="363"/>
    </row>
    <row r="23" spans="1:11" s="63" customFormat="1" ht="11.25" x14ac:dyDescent="0.2">
      <c r="A23" s="353" t="s">
        <v>10</v>
      </c>
      <c r="B23" s="353"/>
      <c r="D23" s="214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24" priority="4" operator="greaterThan">
      <formula>2560820</formula>
    </cfRule>
  </conditionalFormatting>
  <conditionalFormatting sqref="B19:B20">
    <cfRule type="containsBlanks" dxfId="23" priority="3">
      <formula>LEN(TRIM(B19))=0</formula>
    </cfRule>
  </conditionalFormatting>
  <conditionalFormatting sqref="E10:F10">
    <cfRule type="cellIs" dxfId="22" priority="2" operator="greaterThan">
      <formula>2560820</formula>
    </cfRule>
  </conditionalFormatting>
  <conditionalFormatting sqref="C13:G16">
    <cfRule type="containsBlanks" dxfId="2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P20" sqref="P20:Q20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252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231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200" t="s">
        <v>258</v>
      </c>
      <c r="C8" s="51" t="s">
        <v>39</v>
      </c>
      <c r="D8" s="211">
        <v>99</v>
      </c>
      <c r="E8" s="141"/>
      <c r="F8" s="144"/>
      <c r="G8" s="145">
        <f>E8*F8</f>
        <v>0</v>
      </c>
      <c r="H8" s="136">
        <f>E8+G8</f>
        <v>0</v>
      </c>
      <c r="I8" s="147">
        <f>D8*E8</f>
        <v>0</v>
      </c>
      <c r="J8" s="135">
        <f>F8*I8</f>
        <v>0</v>
      </c>
      <c r="K8" s="137">
        <f>I8+J8</f>
        <v>0</v>
      </c>
    </row>
    <row r="9" spans="1:23" s="72" customFormat="1" ht="22.5" customHeight="1" thickBot="1" x14ac:dyDescent="0.3">
      <c r="A9" s="148"/>
      <c r="B9" s="148"/>
      <c r="C9" s="148"/>
      <c r="D9" s="209"/>
      <c r="E9" s="364" t="s">
        <v>92</v>
      </c>
      <c r="F9" s="364"/>
      <c r="G9" s="364"/>
      <c r="H9" s="364"/>
      <c r="I9" s="215">
        <f>SUM(I8:I8)</f>
        <v>0</v>
      </c>
      <c r="J9" s="148"/>
      <c r="K9" s="199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8" t="s">
        <v>38</v>
      </c>
      <c r="B11" s="348"/>
      <c r="C11" s="348"/>
      <c r="D11" s="348"/>
      <c r="E11" s="348"/>
      <c r="F11" s="348"/>
      <c r="G11" s="348"/>
    </row>
    <row r="12" spans="1:23" s="19" customFormat="1" ht="9" customHeight="1" x14ac:dyDescent="0.25">
      <c r="A12" s="208"/>
      <c r="B12" s="208"/>
      <c r="C12" s="208"/>
      <c r="D12" s="213"/>
      <c r="E12" s="208"/>
      <c r="F12" s="208"/>
      <c r="G12" s="208"/>
    </row>
    <row r="13" spans="1:23" s="61" customFormat="1" ht="15.75" customHeight="1" x14ac:dyDescent="0.25">
      <c r="A13" s="349" t="s">
        <v>1</v>
      </c>
      <c r="B13" s="349"/>
      <c r="C13" s="365" t="str">
        <f>IF('Príloha č. 1'!$C$6="","",'Príloha č. 1'!$C$6)</f>
        <v/>
      </c>
      <c r="D13" s="365"/>
      <c r="E13" s="365"/>
      <c r="F13" s="365"/>
      <c r="G13" s="365"/>
    </row>
    <row r="14" spans="1:23" s="61" customFormat="1" ht="15.75" customHeight="1" x14ac:dyDescent="0.25">
      <c r="A14" s="351" t="s">
        <v>2</v>
      </c>
      <c r="B14" s="351"/>
      <c r="C14" s="366" t="str">
        <f>IF('Príloha č. 1'!$C$7="","",'Príloha č. 1'!$C$7)</f>
        <v/>
      </c>
      <c r="D14" s="366"/>
      <c r="E14" s="366"/>
      <c r="F14" s="366"/>
      <c r="G14" s="366"/>
    </row>
    <row r="15" spans="1:23" s="61" customFormat="1" ht="15.75" customHeight="1" x14ac:dyDescent="0.25">
      <c r="A15" s="351" t="s">
        <v>3</v>
      </c>
      <c r="B15" s="351"/>
      <c r="C15" s="361" t="str">
        <f>IF('Príloha č. 1'!C8:D8="","",'Príloha č. 1'!C8:D8)</f>
        <v/>
      </c>
      <c r="D15" s="361"/>
      <c r="E15" s="361"/>
      <c r="F15" s="361"/>
      <c r="G15" s="361"/>
    </row>
    <row r="16" spans="1:23" s="61" customFormat="1" ht="15.75" customHeight="1" x14ac:dyDescent="0.25">
      <c r="A16" s="351" t="s">
        <v>4</v>
      </c>
      <c r="B16" s="351"/>
      <c r="C16" s="361" t="str">
        <f>IF('Príloha č. 1'!C9:D9="","",'Príloha č. 1'!C9:D9)</f>
        <v/>
      </c>
      <c r="D16" s="361"/>
      <c r="E16" s="361"/>
      <c r="F16" s="361"/>
      <c r="G16" s="361"/>
    </row>
    <row r="19" spans="1:11" ht="15.75" customHeight="1" x14ac:dyDescent="0.2">
      <c r="A19" s="41" t="s">
        <v>8</v>
      </c>
      <c r="B19" s="139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16"/>
      <c r="G21" s="216"/>
      <c r="H21" s="216"/>
      <c r="I21" s="138"/>
      <c r="J21" s="138"/>
      <c r="K21" s="138"/>
    </row>
    <row r="22" spans="1:11" ht="33.75" customHeight="1" x14ac:dyDescent="0.2">
      <c r="F22" s="362" t="s">
        <v>80</v>
      </c>
      <c r="G22" s="362"/>
      <c r="H22" s="362"/>
      <c r="I22" s="363"/>
      <c r="J22" s="363"/>
      <c r="K22" s="363"/>
    </row>
    <row r="23" spans="1:11" s="63" customFormat="1" ht="11.25" x14ac:dyDescent="0.2">
      <c r="A23" s="353" t="s">
        <v>10</v>
      </c>
      <c r="B23" s="353"/>
      <c r="D23" s="214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20" priority="4" operator="greaterThan">
      <formula>2560820</formula>
    </cfRule>
  </conditionalFormatting>
  <conditionalFormatting sqref="B19:B20">
    <cfRule type="containsBlanks" dxfId="19" priority="3">
      <formula>LEN(TRIM(B19))=0</formula>
    </cfRule>
  </conditionalFormatting>
  <conditionalFormatting sqref="E10:F10">
    <cfRule type="cellIs" dxfId="18" priority="2" operator="greaterThan">
      <formula>2560820</formula>
    </cfRule>
  </conditionalFormatting>
  <conditionalFormatting sqref="C13:G16">
    <cfRule type="containsBlanks" dxfId="17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M29" sqref="M29:N3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5" style="210" customWidth="1"/>
    <col min="5" max="5" width="15.7109375" style="41" customWidth="1"/>
    <col min="6" max="7" width="9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15" customHeight="1" x14ac:dyDescent="0.2">
      <c r="A1" s="338" t="s">
        <v>12</v>
      </c>
      <c r="B1" s="338"/>
    </row>
    <row r="2" spans="1:23" ht="37.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23" s="42" customFormat="1" ht="42" customHeight="1" x14ac:dyDescent="0.25">
      <c r="A3" s="340" t="s">
        <v>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23" s="23" customFormat="1" ht="41.25" customHeight="1" thickBot="1" x14ac:dyDescent="0.25">
      <c r="A4" s="367" t="s">
        <v>255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M4" s="43"/>
      <c r="N4" s="43"/>
      <c r="Q4" s="43"/>
      <c r="R4" s="43"/>
      <c r="W4" s="43"/>
    </row>
    <row r="5" spans="1:23" s="44" customFormat="1" ht="26.25" customHeight="1" x14ac:dyDescent="0.25">
      <c r="A5" s="368" t="s">
        <v>40</v>
      </c>
      <c r="B5" s="370" t="s">
        <v>231</v>
      </c>
      <c r="C5" s="372" t="s">
        <v>41</v>
      </c>
      <c r="D5" s="374" t="s">
        <v>230</v>
      </c>
      <c r="E5" s="376" t="s">
        <v>68</v>
      </c>
      <c r="F5" s="377"/>
      <c r="G5" s="377"/>
      <c r="H5" s="377"/>
      <c r="I5" s="378" t="s">
        <v>88</v>
      </c>
      <c r="J5" s="379"/>
      <c r="K5" s="380"/>
    </row>
    <row r="6" spans="1:23" s="44" customFormat="1" ht="38.25" customHeight="1" x14ac:dyDescent="0.25">
      <c r="A6" s="369"/>
      <c r="B6" s="371"/>
      <c r="C6" s="373"/>
      <c r="D6" s="375"/>
      <c r="E6" s="217" t="s">
        <v>42</v>
      </c>
      <c r="F6" s="217" t="s">
        <v>71</v>
      </c>
      <c r="G6" s="218" t="s">
        <v>78</v>
      </c>
      <c r="H6" s="219" t="s">
        <v>43</v>
      </c>
      <c r="I6" s="220" t="s">
        <v>42</v>
      </c>
      <c r="J6" s="218" t="s">
        <v>78</v>
      </c>
      <c r="K6" s="221" t="s">
        <v>43</v>
      </c>
    </row>
    <row r="7" spans="1:23" s="50" customFormat="1" ht="12" customHeight="1" x14ac:dyDescent="0.25">
      <c r="A7" s="70" t="s">
        <v>27</v>
      </c>
      <c r="B7" s="47" t="s">
        <v>28</v>
      </c>
      <c r="C7" s="48" t="s">
        <v>29</v>
      </c>
      <c r="D7" s="49" t="s">
        <v>30</v>
      </c>
      <c r="E7" s="73" t="s">
        <v>31</v>
      </c>
      <c r="F7" s="140" t="s">
        <v>32</v>
      </c>
      <c r="G7" s="74" t="s">
        <v>33</v>
      </c>
      <c r="H7" s="76" t="s">
        <v>34</v>
      </c>
      <c r="I7" s="77" t="s">
        <v>35</v>
      </c>
      <c r="J7" s="143" t="s">
        <v>36</v>
      </c>
      <c r="K7" s="75" t="s">
        <v>52</v>
      </c>
    </row>
    <row r="8" spans="1:23" s="52" customFormat="1" ht="30" customHeight="1" thickBot="1" x14ac:dyDescent="0.3">
      <c r="A8" s="71" t="s">
        <v>27</v>
      </c>
      <c r="B8" s="200" t="s">
        <v>259</v>
      </c>
      <c r="C8" s="51" t="s">
        <v>39</v>
      </c>
      <c r="D8" s="211">
        <v>77</v>
      </c>
      <c r="E8" s="141"/>
      <c r="F8" s="144"/>
      <c r="G8" s="145">
        <f>E8*F8</f>
        <v>0</v>
      </c>
      <c r="H8" s="136">
        <f>E8+G8</f>
        <v>0</v>
      </c>
      <c r="I8" s="147">
        <f>D8*E8</f>
        <v>0</v>
      </c>
      <c r="J8" s="135">
        <f>F8*I8</f>
        <v>0</v>
      </c>
      <c r="K8" s="137">
        <f>I8+J8</f>
        <v>0</v>
      </c>
    </row>
    <row r="9" spans="1:23" s="72" customFormat="1" ht="22.5" customHeight="1" thickBot="1" x14ac:dyDescent="0.3">
      <c r="A9" s="148"/>
      <c r="B9" s="148"/>
      <c r="C9" s="148"/>
      <c r="D9" s="209"/>
      <c r="E9" s="364" t="s">
        <v>93</v>
      </c>
      <c r="F9" s="364"/>
      <c r="G9" s="364"/>
      <c r="H9" s="364"/>
      <c r="I9" s="215">
        <f>SUM(I8:I8)</f>
        <v>0</v>
      </c>
      <c r="J9" s="148"/>
      <c r="K9" s="199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8" t="s">
        <v>38</v>
      </c>
      <c r="B11" s="348"/>
      <c r="C11" s="348"/>
      <c r="D11" s="348"/>
      <c r="E11" s="348"/>
      <c r="F11" s="348"/>
      <c r="G11" s="348"/>
    </row>
    <row r="12" spans="1:23" s="19" customFormat="1" ht="9" customHeight="1" x14ac:dyDescent="0.25">
      <c r="A12" s="256"/>
      <c r="B12" s="256"/>
      <c r="C12" s="256"/>
      <c r="D12" s="213"/>
      <c r="E12" s="256"/>
      <c r="F12" s="256"/>
      <c r="G12" s="256"/>
    </row>
    <row r="13" spans="1:23" s="61" customFormat="1" ht="15.75" customHeight="1" x14ac:dyDescent="0.25">
      <c r="A13" s="349" t="s">
        <v>1</v>
      </c>
      <c r="B13" s="349"/>
      <c r="C13" s="365" t="str">
        <f>IF('Príloha č. 1'!$C$6="","",'Príloha č. 1'!$C$6)</f>
        <v/>
      </c>
      <c r="D13" s="365"/>
      <c r="E13" s="365"/>
      <c r="F13" s="365"/>
      <c r="G13" s="365"/>
    </row>
    <row r="14" spans="1:23" s="61" customFormat="1" ht="15.75" customHeight="1" x14ac:dyDescent="0.25">
      <c r="A14" s="351" t="s">
        <v>2</v>
      </c>
      <c r="B14" s="351"/>
      <c r="C14" s="366" t="str">
        <f>IF('Príloha č. 1'!$C$7="","",'Príloha č. 1'!$C$7)</f>
        <v/>
      </c>
      <c r="D14" s="366"/>
      <c r="E14" s="366"/>
      <c r="F14" s="366"/>
      <c r="G14" s="366"/>
    </row>
    <row r="15" spans="1:23" s="61" customFormat="1" ht="15.75" customHeight="1" x14ac:dyDescent="0.25">
      <c r="A15" s="351" t="s">
        <v>3</v>
      </c>
      <c r="B15" s="351"/>
      <c r="C15" s="361" t="str">
        <f>IF('Príloha č. 1'!C8:D8="","",'Príloha č. 1'!C8:D8)</f>
        <v/>
      </c>
      <c r="D15" s="361"/>
      <c r="E15" s="361"/>
      <c r="F15" s="361"/>
      <c r="G15" s="361"/>
    </row>
    <row r="16" spans="1:23" s="61" customFormat="1" ht="15.75" customHeight="1" x14ac:dyDescent="0.25">
      <c r="A16" s="351" t="s">
        <v>4</v>
      </c>
      <c r="B16" s="351"/>
      <c r="C16" s="361" t="str">
        <f>IF('Príloha č. 1'!C9:D9="","",'Príloha č. 1'!C9:D9)</f>
        <v/>
      </c>
      <c r="D16" s="361"/>
      <c r="E16" s="361"/>
      <c r="F16" s="361"/>
      <c r="G16" s="361"/>
    </row>
    <row r="19" spans="1:11" ht="15.75" customHeight="1" x14ac:dyDescent="0.2">
      <c r="A19" s="41" t="s">
        <v>8</v>
      </c>
      <c r="B19" s="139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F21" s="216"/>
      <c r="G21" s="216"/>
      <c r="H21" s="216"/>
      <c r="I21" s="138"/>
      <c r="J21" s="138"/>
      <c r="K21" s="138"/>
    </row>
    <row r="22" spans="1:11" ht="33.75" customHeight="1" x14ac:dyDescent="0.2">
      <c r="F22" s="362" t="s">
        <v>80</v>
      </c>
      <c r="G22" s="362"/>
      <c r="H22" s="362"/>
      <c r="I22" s="363"/>
      <c r="J22" s="363"/>
      <c r="K22" s="363"/>
    </row>
    <row r="23" spans="1:11" s="63" customFormat="1" ht="11.25" x14ac:dyDescent="0.2">
      <c r="A23" s="353" t="s">
        <v>10</v>
      </c>
      <c r="B23" s="353"/>
      <c r="D23" s="214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6" priority="4" operator="greaterThan">
      <formula>2560820</formula>
    </cfRule>
  </conditionalFormatting>
  <conditionalFormatting sqref="B19:B20">
    <cfRule type="containsBlanks" dxfId="15" priority="3">
      <formula>LEN(TRIM(B19))=0</formula>
    </cfRule>
  </conditionalFormatting>
  <conditionalFormatting sqref="E10:F10">
    <cfRule type="cellIs" dxfId="14" priority="2" operator="greaterThan">
      <formula>2560820</formula>
    </cfRule>
  </conditionalFormatting>
  <conditionalFormatting sqref="C13:G16">
    <cfRule type="containsBlanks" dxfId="13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24" customWidth="1"/>
    <col min="8" max="8" width="15.7109375" style="224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5703125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22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24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227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99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4.5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37.5" customHeight="1" x14ac:dyDescent="0.25">
      <c r="A10" s="89"/>
      <c r="B10" s="178"/>
      <c r="C10" s="181"/>
      <c r="D10" s="90"/>
      <c r="E10" s="405" t="s">
        <v>261</v>
      </c>
      <c r="F10" s="100"/>
      <c r="G10" s="103"/>
      <c r="H10" s="91"/>
      <c r="I10" s="92" t="s">
        <v>39</v>
      </c>
      <c r="J10" s="135"/>
      <c r="K10" s="184"/>
      <c r="L10" s="203"/>
      <c r="M10" s="383" t="s">
        <v>244</v>
      </c>
    </row>
    <row r="11" spans="1:21" s="52" customFormat="1" ht="33.7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39.7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52" customFormat="1" ht="24.95" customHeight="1" x14ac:dyDescent="0.25">
      <c r="A13" s="128"/>
      <c r="B13" s="205"/>
      <c r="C13" s="205"/>
      <c r="D13" s="128"/>
      <c r="E13" s="128"/>
      <c r="F13" s="128"/>
      <c r="G13" s="128"/>
      <c r="H13" s="128"/>
      <c r="I13" s="128"/>
      <c r="J13" s="206"/>
      <c r="K13" s="207"/>
      <c r="L13" s="206"/>
    </row>
    <row r="14" spans="1:21" s="52" customFormat="1" ht="24.95" customHeight="1" x14ac:dyDescent="0.25">
      <c r="A14" s="128"/>
      <c r="B14" s="205"/>
      <c r="C14" s="205"/>
      <c r="D14" s="128"/>
      <c r="E14" s="128"/>
      <c r="F14" s="128"/>
      <c r="G14" s="128"/>
      <c r="H14" s="128"/>
      <c r="I14" s="128"/>
      <c r="J14" s="206"/>
      <c r="K14" s="207"/>
      <c r="L14" s="206"/>
    </row>
    <row r="15" spans="1:21" s="19" customFormat="1" ht="20.100000000000001" customHeight="1" x14ac:dyDescent="0.25">
      <c r="A15" s="348" t="s">
        <v>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21" s="19" customFormat="1" ht="20.100000000000001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1:12" s="61" customFormat="1" ht="15" customHeight="1" x14ac:dyDescent="0.25">
      <c r="A17" s="349" t="s">
        <v>1</v>
      </c>
      <c r="B17" s="349"/>
      <c r="C17" s="365" t="str">
        <f>IF('Príloha č. 1'!$C$6="","",'Príloha č. 1'!$C$6)</f>
        <v/>
      </c>
      <c r="D17" s="365"/>
      <c r="E17" s="69"/>
      <c r="F17" s="69"/>
      <c r="J17" s="62"/>
    </row>
    <row r="18" spans="1:12" s="61" customFormat="1" ht="15" customHeight="1" x14ac:dyDescent="0.25">
      <c r="A18" s="351" t="s">
        <v>2</v>
      </c>
      <c r="B18" s="351"/>
      <c r="C18" s="366" t="str">
        <f>IF('Príloha č. 1'!$C$7="","",'Príloha č. 1'!$C$7)</f>
        <v/>
      </c>
      <c r="D18" s="366"/>
      <c r="E18" s="52"/>
      <c r="F18" s="52"/>
    </row>
    <row r="19" spans="1:12" s="61" customFormat="1" ht="15" customHeight="1" x14ac:dyDescent="0.25">
      <c r="A19" s="351" t="s">
        <v>3</v>
      </c>
      <c r="B19" s="351"/>
      <c r="C19" s="361" t="str">
        <f>IF('Príloha č. 1'!C8:D8="","",'Príloha č. 1'!C8:D8)</f>
        <v/>
      </c>
      <c r="D19" s="361"/>
      <c r="E19" s="52"/>
      <c r="F19" s="52"/>
    </row>
    <row r="20" spans="1:12" s="61" customFormat="1" ht="15" customHeight="1" x14ac:dyDescent="0.25">
      <c r="A20" s="351" t="s">
        <v>4</v>
      </c>
      <c r="B20" s="351"/>
      <c r="C20" s="361" t="str">
        <f>IF('Príloha č. 1'!C9:D9="","",'Príloha č. 1'!C9:D9)</f>
        <v/>
      </c>
      <c r="D20" s="361"/>
      <c r="E20" s="52"/>
      <c r="F20" s="52"/>
    </row>
    <row r="23" spans="1:12" ht="15" customHeight="1" x14ac:dyDescent="0.2">
      <c r="A23" s="41" t="s">
        <v>8</v>
      </c>
      <c r="B23" s="139" t="str">
        <f>IF('Príloha č. 1'!B23:B23="","",'Príloha č. 1'!B23:B23)</f>
        <v/>
      </c>
      <c r="C23" s="224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24"/>
      <c r="F24" s="41"/>
      <c r="G24" s="41"/>
      <c r="H24" s="41"/>
    </row>
    <row r="25" spans="1:12" ht="39.950000000000003" customHeight="1" x14ac:dyDescent="0.2">
      <c r="G25" s="338" t="s">
        <v>98</v>
      </c>
      <c r="H25" s="338"/>
      <c r="K25" s="138"/>
      <c r="L25" s="79"/>
    </row>
    <row r="26" spans="1:12" ht="45" customHeight="1" x14ac:dyDescent="0.2">
      <c r="E26" s="66"/>
      <c r="F26" s="363" t="s">
        <v>97</v>
      </c>
      <c r="G26" s="363"/>
      <c r="H26" s="363"/>
      <c r="I26" s="363"/>
      <c r="K26" s="363"/>
      <c r="L26" s="363"/>
    </row>
    <row r="27" spans="1:12" s="63" customFormat="1" x14ac:dyDescent="0.2">
      <c r="A27" s="353" t="s">
        <v>10</v>
      </c>
      <c r="B27" s="353"/>
      <c r="C27" s="223"/>
      <c r="D27" s="66"/>
      <c r="E27" s="224"/>
      <c r="F27" s="224"/>
      <c r="G27" s="224"/>
      <c r="H27" s="224"/>
    </row>
    <row r="28" spans="1:12" s="68" customFormat="1" ht="12" customHeight="1" x14ac:dyDescent="0.2">
      <c r="A28" s="64"/>
      <c r="B28" s="65" t="s">
        <v>11</v>
      </c>
      <c r="C28" s="65"/>
      <c r="D28" s="50"/>
      <c r="E28" s="224"/>
      <c r="F28" s="224"/>
      <c r="G28" s="224"/>
      <c r="H28" s="224"/>
      <c r="I28" s="66"/>
    </row>
  </sheetData>
  <mergeCells count="32">
    <mergeCell ref="E10:E12"/>
    <mergeCell ref="A6:L6"/>
    <mergeCell ref="A1:B1"/>
    <mergeCell ref="A2:L2"/>
    <mergeCell ref="A3:B3"/>
    <mergeCell ref="A4:L4"/>
    <mergeCell ref="A5:L5"/>
    <mergeCell ref="A27:B27"/>
    <mergeCell ref="A17:B17"/>
    <mergeCell ref="C17:D17"/>
    <mergeCell ref="A18:B18"/>
    <mergeCell ref="C18:D18"/>
    <mergeCell ref="A19:B19"/>
    <mergeCell ref="C19:D19"/>
    <mergeCell ref="A20:B20"/>
    <mergeCell ref="C20:D20"/>
    <mergeCell ref="M7:M8"/>
    <mergeCell ref="M10:M12"/>
    <mergeCell ref="G25:H25"/>
    <mergeCell ref="F26:I26"/>
    <mergeCell ref="K26:L26"/>
    <mergeCell ref="A15:K1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</mergeCells>
  <conditionalFormatting sqref="B23:B24">
    <cfRule type="containsBlanks" dxfId="12" priority="2">
      <formula>LEN(TRIM(B23))=0</formula>
    </cfRule>
  </conditionalFormatting>
  <conditionalFormatting sqref="C17:D20">
    <cfRule type="containsBlanks" dxfId="1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7" sqref="M7:M1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24" customWidth="1"/>
    <col min="8" max="8" width="15.7109375" style="224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7109375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22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24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206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100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5.099999999999994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24.95" customHeight="1" x14ac:dyDescent="0.25">
      <c r="A10" s="89"/>
      <c r="B10" s="178"/>
      <c r="C10" s="181"/>
      <c r="D10" s="90"/>
      <c r="E10" s="405" t="s">
        <v>241</v>
      </c>
      <c r="F10" s="100"/>
      <c r="G10" s="103"/>
      <c r="H10" s="91"/>
      <c r="I10" s="92" t="s">
        <v>39</v>
      </c>
      <c r="J10" s="135"/>
      <c r="K10" s="184"/>
      <c r="L10" s="203"/>
      <c r="M10" s="383" t="s">
        <v>244</v>
      </c>
    </row>
    <row r="11" spans="1:21" s="52" customFormat="1" ht="24.9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24.9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52" customFormat="1" ht="24.95" customHeight="1" x14ac:dyDescent="0.25">
      <c r="A13" s="128"/>
      <c r="B13" s="205"/>
      <c r="C13" s="205"/>
      <c r="D13" s="128"/>
      <c r="E13" s="128"/>
      <c r="F13" s="128"/>
      <c r="G13" s="128"/>
      <c r="H13" s="128"/>
      <c r="I13" s="128"/>
      <c r="J13" s="206"/>
      <c r="K13" s="207"/>
      <c r="L13" s="206"/>
    </row>
    <row r="14" spans="1:21" s="52" customFormat="1" ht="24.95" customHeight="1" x14ac:dyDescent="0.25">
      <c r="A14" s="128"/>
      <c r="B14" s="205"/>
      <c r="C14" s="205"/>
      <c r="D14" s="128"/>
      <c r="E14" s="128"/>
      <c r="F14" s="128"/>
      <c r="G14" s="128"/>
      <c r="H14" s="128"/>
      <c r="I14" s="128"/>
      <c r="J14" s="206"/>
      <c r="K14" s="207"/>
      <c r="L14" s="206"/>
    </row>
    <row r="15" spans="1:21" s="19" customFormat="1" ht="20.100000000000001" customHeight="1" x14ac:dyDescent="0.25">
      <c r="A15" s="348" t="s">
        <v>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21" s="19" customFormat="1" ht="20.100000000000001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1:12" s="61" customFormat="1" ht="15" customHeight="1" x14ac:dyDescent="0.25">
      <c r="A17" s="349" t="s">
        <v>1</v>
      </c>
      <c r="B17" s="349"/>
      <c r="C17" s="365" t="str">
        <f>IF('Príloha č. 1'!$C$6="","",'Príloha č. 1'!$C$6)</f>
        <v/>
      </c>
      <c r="D17" s="365"/>
      <c r="E17" s="69"/>
      <c r="F17" s="69"/>
      <c r="J17" s="62"/>
    </row>
    <row r="18" spans="1:12" s="61" customFormat="1" ht="15" customHeight="1" x14ac:dyDescent="0.25">
      <c r="A18" s="351" t="s">
        <v>2</v>
      </c>
      <c r="B18" s="351"/>
      <c r="C18" s="366" t="str">
        <f>IF('Príloha č. 1'!$C$7="","",'Príloha č. 1'!$C$7)</f>
        <v/>
      </c>
      <c r="D18" s="366"/>
      <c r="E18" s="52"/>
      <c r="F18" s="52"/>
    </row>
    <row r="19" spans="1:12" s="61" customFormat="1" ht="15" customHeight="1" x14ac:dyDescent="0.25">
      <c r="A19" s="351" t="s">
        <v>3</v>
      </c>
      <c r="B19" s="351"/>
      <c r="C19" s="361" t="str">
        <f>IF('Príloha č. 1'!C8:D8="","",'Príloha č. 1'!C8:D8)</f>
        <v/>
      </c>
      <c r="D19" s="361"/>
      <c r="E19" s="52"/>
      <c r="F19" s="52"/>
    </row>
    <row r="20" spans="1:12" s="61" customFormat="1" ht="15" customHeight="1" x14ac:dyDescent="0.25">
      <c r="A20" s="351" t="s">
        <v>4</v>
      </c>
      <c r="B20" s="351"/>
      <c r="C20" s="361" t="str">
        <f>IF('Príloha č. 1'!C9:D9="","",'Príloha č. 1'!C9:D9)</f>
        <v/>
      </c>
      <c r="D20" s="361"/>
      <c r="E20" s="52"/>
      <c r="F20" s="52"/>
    </row>
    <row r="23" spans="1:12" ht="15" customHeight="1" x14ac:dyDescent="0.2">
      <c r="A23" s="41" t="s">
        <v>8</v>
      </c>
      <c r="B23" s="139" t="str">
        <f>IF('Príloha č. 1'!B23:B23="","",'Príloha č. 1'!B23:B23)</f>
        <v/>
      </c>
      <c r="C23" s="224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24"/>
      <c r="F24" s="41"/>
      <c r="G24" s="41"/>
      <c r="H24" s="41"/>
    </row>
    <row r="25" spans="1:12" ht="39.950000000000003" customHeight="1" x14ac:dyDescent="0.2">
      <c r="G25" s="338" t="s">
        <v>98</v>
      </c>
      <c r="H25" s="338"/>
      <c r="K25" s="138"/>
      <c r="L25" s="79"/>
    </row>
    <row r="26" spans="1:12" ht="45" customHeight="1" x14ac:dyDescent="0.2">
      <c r="E26" s="66"/>
      <c r="F26" s="363" t="s">
        <v>97</v>
      </c>
      <c r="G26" s="363"/>
      <c r="H26" s="363"/>
      <c r="I26" s="363"/>
      <c r="K26" s="363"/>
      <c r="L26" s="363"/>
    </row>
    <row r="27" spans="1:12" s="63" customFormat="1" x14ac:dyDescent="0.2">
      <c r="A27" s="353" t="s">
        <v>10</v>
      </c>
      <c r="B27" s="353"/>
      <c r="C27" s="223"/>
      <c r="D27" s="66"/>
      <c r="E27" s="224"/>
      <c r="F27" s="224"/>
      <c r="G27" s="224"/>
      <c r="H27" s="224"/>
    </row>
    <row r="28" spans="1:12" s="68" customFormat="1" ht="12" customHeight="1" x14ac:dyDescent="0.2">
      <c r="A28" s="64"/>
      <c r="B28" s="65" t="s">
        <v>11</v>
      </c>
      <c r="C28" s="65"/>
      <c r="D28" s="50"/>
      <c r="E28" s="224"/>
      <c r="F28" s="224"/>
      <c r="G28" s="224"/>
      <c r="H28" s="224"/>
      <c r="I28" s="66"/>
    </row>
  </sheetData>
  <mergeCells count="32">
    <mergeCell ref="E10:E12"/>
    <mergeCell ref="A6:L6"/>
    <mergeCell ref="A1:B1"/>
    <mergeCell ref="A2:L2"/>
    <mergeCell ref="A3:B3"/>
    <mergeCell ref="A4:L4"/>
    <mergeCell ref="A5:L5"/>
    <mergeCell ref="A27:B27"/>
    <mergeCell ref="A17:B17"/>
    <mergeCell ref="C17:D17"/>
    <mergeCell ref="A18:B18"/>
    <mergeCell ref="C18:D18"/>
    <mergeCell ref="A19:B19"/>
    <mergeCell ref="C19:D19"/>
    <mergeCell ref="A20:B20"/>
    <mergeCell ref="C20:D20"/>
    <mergeCell ref="M7:M8"/>
    <mergeCell ref="M10:M12"/>
    <mergeCell ref="G25:H25"/>
    <mergeCell ref="F26:I26"/>
    <mergeCell ref="K26:L26"/>
    <mergeCell ref="A15:K1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</mergeCells>
  <conditionalFormatting sqref="B23:B24">
    <cfRule type="containsBlanks" dxfId="10" priority="2">
      <formula>LEN(TRIM(B23))=0</formula>
    </cfRule>
  </conditionalFormatting>
  <conditionalFormatting sqref="C17:D20">
    <cfRule type="containsBlanks" dxfId="9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90" zoomScaleNormal="90" workbookViewId="0">
      <selection activeCell="M17" sqref="M17:M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24" customWidth="1"/>
    <col min="8" max="8" width="15.7109375" style="224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22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24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208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233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5.099999999999994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24.95" customHeight="1" x14ac:dyDescent="0.25">
      <c r="A10" s="89"/>
      <c r="B10" s="178"/>
      <c r="C10" s="181"/>
      <c r="D10" s="90"/>
      <c r="E10" s="405" t="s">
        <v>240</v>
      </c>
      <c r="F10" s="100"/>
      <c r="G10" s="103"/>
      <c r="H10" s="91"/>
      <c r="I10" s="92" t="s">
        <v>39</v>
      </c>
      <c r="J10" s="135"/>
      <c r="K10" s="184"/>
      <c r="L10" s="203"/>
      <c r="M10" s="383" t="s">
        <v>245</v>
      </c>
    </row>
    <row r="11" spans="1:21" s="52" customFormat="1" ht="24.9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24.9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61" customFormat="1" ht="30" customHeight="1" thickBot="1" x14ac:dyDescent="0.25">
      <c r="A13" s="408" t="s">
        <v>234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</row>
    <row r="14" spans="1:21" s="44" customFormat="1" ht="24.75" customHeight="1" x14ac:dyDescent="0.25">
      <c r="A14" s="395" t="s">
        <v>40</v>
      </c>
      <c r="B14" s="397" t="s">
        <v>50</v>
      </c>
      <c r="C14" s="399" t="s">
        <v>51</v>
      </c>
      <c r="D14" s="401" t="s">
        <v>47</v>
      </c>
      <c r="E14" s="401" t="s">
        <v>49</v>
      </c>
      <c r="F14" s="403" t="s">
        <v>48</v>
      </c>
      <c r="G14" s="386" t="s">
        <v>53</v>
      </c>
      <c r="H14" s="388" t="s">
        <v>54</v>
      </c>
      <c r="I14" s="390" t="s">
        <v>46</v>
      </c>
      <c r="J14" s="392" t="s">
        <v>68</v>
      </c>
      <c r="K14" s="393"/>
      <c r="L14" s="394"/>
      <c r="M14" s="381" t="s">
        <v>242</v>
      </c>
    </row>
    <row r="15" spans="1:21" s="44" customFormat="1" ht="65.099999999999994" customHeight="1" x14ac:dyDescent="0.25">
      <c r="A15" s="396"/>
      <c r="B15" s="398"/>
      <c r="C15" s="400"/>
      <c r="D15" s="402"/>
      <c r="E15" s="402"/>
      <c r="F15" s="404"/>
      <c r="G15" s="387"/>
      <c r="H15" s="389"/>
      <c r="I15" s="391"/>
      <c r="J15" s="45" t="s">
        <v>42</v>
      </c>
      <c r="K15" s="46" t="s">
        <v>74</v>
      </c>
      <c r="L15" s="299" t="s">
        <v>43</v>
      </c>
      <c r="M15" s="382"/>
    </row>
    <row r="16" spans="1:21" s="50" customFormat="1" ht="12" customHeight="1" x14ac:dyDescent="0.25">
      <c r="A16" s="82" t="s">
        <v>27</v>
      </c>
      <c r="B16" s="83" t="s">
        <v>28</v>
      </c>
      <c r="C16" s="85" t="s">
        <v>29</v>
      </c>
      <c r="D16" s="88" t="s">
        <v>30</v>
      </c>
      <c r="E16" s="88" t="s">
        <v>31</v>
      </c>
      <c r="F16" s="99" t="s">
        <v>32</v>
      </c>
      <c r="G16" s="86" t="s">
        <v>33</v>
      </c>
      <c r="H16" s="87" t="s">
        <v>34</v>
      </c>
      <c r="I16" s="84" t="s">
        <v>35</v>
      </c>
      <c r="J16" s="81" t="s">
        <v>36</v>
      </c>
      <c r="K16" s="80" t="s">
        <v>52</v>
      </c>
      <c r="L16" s="300" t="s">
        <v>55</v>
      </c>
      <c r="M16" s="298" t="s">
        <v>243</v>
      </c>
    </row>
    <row r="17" spans="1:13" s="52" customFormat="1" ht="24.95" customHeight="1" x14ac:dyDescent="0.25">
      <c r="A17" s="89"/>
      <c r="B17" s="178"/>
      <c r="C17" s="181"/>
      <c r="D17" s="90"/>
      <c r="E17" s="405" t="s">
        <v>240</v>
      </c>
      <c r="F17" s="100"/>
      <c r="G17" s="103"/>
      <c r="H17" s="91"/>
      <c r="I17" s="92" t="s">
        <v>39</v>
      </c>
      <c r="J17" s="135"/>
      <c r="K17" s="184"/>
      <c r="L17" s="203"/>
      <c r="M17" s="383" t="s">
        <v>246</v>
      </c>
    </row>
    <row r="18" spans="1:13" s="52" customFormat="1" ht="24.95" customHeight="1" x14ac:dyDescent="0.25">
      <c r="A18" s="187"/>
      <c r="B18" s="179"/>
      <c r="C18" s="182"/>
      <c r="D18" s="93"/>
      <c r="E18" s="406"/>
      <c r="F18" s="101"/>
      <c r="G18" s="104"/>
      <c r="H18" s="94"/>
      <c r="I18" s="95"/>
      <c r="J18" s="176"/>
      <c r="K18" s="185"/>
      <c r="L18" s="301"/>
      <c r="M18" s="384"/>
    </row>
    <row r="19" spans="1:13" s="52" customFormat="1" ht="24.95" customHeight="1" thickBot="1" x14ac:dyDescent="0.3">
      <c r="A19" s="188"/>
      <c r="B19" s="180"/>
      <c r="C19" s="183"/>
      <c r="D19" s="96"/>
      <c r="E19" s="407"/>
      <c r="F19" s="102"/>
      <c r="G19" s="105"/>
      <c r="H19" s="97"/>
      <c r="I19" s="98"/>
      <c r="J19" s="177"/>
      <c r="K19" s="186"/>
      <c r="L19" s="302"/>
      <c r="M19" s="385"/>
    </row>
    <row r="20" spans="1:13" s="52" customFormat="1" ht="24.95" customHeight="1" x14ac:dyDescent="0.25">
      <c r="A20" s="128"/>
      <c r="B20" s="205"/>
      <c r="C20" s="205"/>
      <c r="D20" s="128"/>
      <c r="E20" s="128"/>
      <c r="F20" s="128"/>
      <c r="G20" s="128"/>
      <c r="H20" s="128"/>
      <c r="I20" s="128"/>
      <c r="J20" s="206"/>
      <c r="K20" s="207"/>
      <c r="L20" s="206"/>
    </row>
    <row r="21" spans="1:13" s="52" customFormat="1" ht="24.95" customHeight="1" x14ac:dyDescent="0.25">
      <c r="A21" s="128"/>
      <c r="B21" s="205"/>
      <c r="C21" s="205"/>
      <c r="D21" s="128"/>
      <c r="E21" s="128"/>
      <c r="F21" s="128"/>
      <c r="G21" s="128"/>
      <c r="H21" s="128"/>
      <c r="I21" s="128"/>
      <c r="J21" s="206"/>
      <c r="K21" s="207"/>
      <c r="L21" s="206"/>
    </row>
    <row r="22" spans="1:13" s="19" customFormat="1" ht="20.100000000000001" customHeight="1" x14ac:dyDescent="0.25">
      <c r="A22" s="348" t="s">
        <v>38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</row>
    <row r="23" spans="1:13" s="19" customFormat="1" ht="20.100000000000001" customHeight="1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</row>
    <row r="24" spans="1:13" s="61" customFormat="1" ht="15" customHeight="1" x14ac:dyDescent="0.25">
      <c r="A24" s="349" t="s">
        <v>1</v>
      </c>
      <c r="B24" s="349"/>
      <c r="C24" s="365" t="str">
        <f>IF('Príloha č. 1'!$C$6="","",'Príloha č. 1'!$C$6)</f>
        <v/>
      </c>
      <c r="D24" s="365"/>
      <c r="E24" s="69"/>
      <c r="F24" s="69"/>
      <c r="J24" s="62"/>
    </row>
    <row r="25" spans="1:13" s="61" customFormat="1" ht="15" customHeight="1" x14ac:dyDescent="0.25">
      <c r="A25" s="351" t="s">
        <v>2</v>
      </c>
      <c r="B25" s="351"/>
      <c r="C25" s="366" t="str">
        <f>IF('Príloha č. 1'!$C$7="","",'Príloha č. 1'!$C$7)</f>
        <v/>
      </c>
      <c r="D25" s="366"/>
      <c r="E25" s="52"/>
      <c r="F25" s="52"/>
    </row>
    <row r="26" spans="1:13" s="61" customFormat="1" ht="15" customHeight="1" x14ac:dyDescent="0.25">
      <c r="A26" s="351" t="s">
        <v>3</v>
      </c>
      <c r="B26" s="351"/>
      <c r="C26" s="361" t="str">
        <f>IF('Príloha č. 1'!C8:D8="","",'Príloha č. 1'!C8:D8)</f>
        <v/>
      </c>
      <c r="D26" s="361"/>
      <c r="E26" s="52"/>
      <c r="F26" s="52"/>
    </row>
    <row r="27" spans="1:13" s="61" customFormat="1" ht="15" customHeight="1" x14ac:dyDescent="0.25">
      <c r="A27" s="351" t="s">
        <v>4</v>
      </c>
      <c r="B27" s="351"/>
      <c r="C27" s="361" t="str">
        <f>IF('Príloha č. 1'!C9:D9="","",'Príloha č. 1'!C9:D9)</f>
        <v/>
      </c>
      <c r="D27" s="361"/>
      <c r="E27" s="52"/>
      <c r="F27" s="52"/>
    </row>
    <row r="30" spans="1:13" ht="15" customHeight="1" x14ac:dyDescent="0.2">
      <c r="A30" s="41" t="s">
        <v>8</v>
      </c>
      <c r="B30" s="139" t="str">
        <f>IF('Príloha č. 1'!B23:B23="","",'Príloha č. 1'!B23:B23)</f>
        <v/>
      </c>
      <c r="C30" s="224"/>
      <c r="F30" s="41"/>
      <c r="G30" s="41"/>
      <c r="H30" s="41"/>
    </row>
    <row r="31" spans="1:13" ht="15" customHeight="1" x14ac:dyDescent="0.2">
      <c r="A31" s="41" t="s">
        <v>9</v>
      </c>
      <c r="B31" s="32" t="str">
        <f>IF('Príloha č. 1'!B24:B24="","",'Príloha č. 1'!B24:B24)</f>
        <v/>
      </c>
      <c r="C31" s="224"/>
      <c r="F31" s="41"/>
      <c r="G31" s="41"/>
      <c r="H31" s="41"/>
    </row>
    <row r="32" spans="1:13" ht="39.950000000000003" customHeight="1" x14ac:dyDescent="0.2">
      <c r="G32" s="338" t="s">
        <v>98</v>
      </c>
      <c r="H32" s="338"/>
      <c r="K32" s="138"/>
      <c r="L32" s="79"/>
    </row>
    <row r="33" spans="1:12" ht="45" customHeight="1" x14ac:dyDescent="0.2">
      <c r="E33" s="66"/>
      <c r="F33" s="363" t="s">
        <v>97</v>
      </c>
      <c r="G33" s="363"/>
      <c r="H33" s="363"/>
      <c r="I33" s="363"/>
      <c r="K33" s="363"/>
      <c r="L33" s="363"/>
    </row>
    <row r="34" spans="1:12" s="63" customFormat="1" x14ac:dyDescent="0.2">
      <c r="A34" s="353" t="s">
        <v>10</v>
      </c>
      <c r="B34" s="353"/>
      <c r="C34" s="223"/>
      <c r="D34" s="66"/>
      <c r="E34" s="224"/>
      <c r="F34" s="224"/>
      <c r="G34" s="224"/>
      <c r="H34" s="224"/>
    </row>
    <row r="35" spans="1:12" s="68" customFormat="1" ht="12" customHeight="1" x14ac:dyDescent="0.2">
      <c r="A35" s="64"/>
      <c r="B35" s="65" t="s">
        <v>11</v>
      </c>
      <c r="C35" s="65"/>
      <c r="D35" s="50"/>
      <c r="E35" s="224"/>
      <c r="F35" s="224"/>
      <c r="G35" s="224"/>
      <c r="H35" s="224"/>
      <c r="I35" s="66"/>
    </row>
  </sheetData>
  <mergeCells count="46">
    <mergeCell ref="A6:L6"/>
    <mergeCell ref="A1:B1"/>
    <mergeCell ref="A2:L2"/>
    <mergeCell ref="A3:B3"/>
    <mergeCell ref="A4:L4"/>
    <mergeCell ref="A5:L5"/>
    <mergeCell ref="E17:E19"/>
    <mergeCell ref="G7:G8"/>
    <mergeCell ref="H7:H8"/>
    <mergeCell ref="I7:I8"/>
    <mergeCell ref="J7:L7"/>
    <mergeCell ref="A13:L13"/>
    <mergeCell ref="A7:A8"/>
    <mergeCell ref="B7:B8"/>
    <mergeCell ref="C7:C8"/>
    <mergeCell ref="D7:D8"/>
    <mergeCell ref="E7:E8"/>
    <mergeCell ref="F7:F8"/>
    <mergeCell ref="E10:E12"/>
    <mergeCell ref="F33:I33"/>
    <mergeCell ref="K33:L33"/>
    <mergeCell ref="A34:B34"/>
    <mergeCell ref="A24:B24"/>
    <mergeCell ref="C24:D24"/>
    <mergeCell ref="A25:B25"/>
    <mergeCell ref="C25:D25"/>
    <mergeCell ref="A26:B26"/>
    <mergeCell ref="C26:D26"/>
    <mergeCell ref="A27:B27"/>
    <mergeCell ref="C27:D27"/>
    <mergeCell ref="M7:M8"/>
    <mergeCell ref="M10:M12"/>
    <mergeCell ref="M14:M15"/>
    <mergeCell ref="M17:M19"/>
    <mergeCell ref="G32:H32"/>
    <mergeCell ref="A22:K22"/>
    <mergeCell ref="F14:F15"/>
    <mergeCell ref="G14:G15"/>
    <mergeCell ref="H14:H15"/>
    <mergeCell ref="I14:I15"/>
    <mergeCell ref="J14:L14"/>
    <mergeCell ref="A14:A15"/>
    <mergeCell ref="B14:B15"/>
    <mergeCell ref="C14:C15"/>
    <mergeCell ref="D14:D15"/>
    <mergeCell ref="E14:E15"/>
  </mergeCells>
  <conditionalFormatting sqref="B30:B31">
    <cfRule type="containsBlanks" dxfId="8" priority="2">
      <formula>LEN(TRIM(B30))=0</formula>
    </cfRule>
  </conditionalFormatting>
  <conditionalFormatting sqref="C24:D27">
    <cfRule type="containsBlanks" dxfId="7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M7" sqref="M7:M12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24" customWidth="1"/>
    <col min="8" max="8" width="15.7109375" style="224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28515625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22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24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235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236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5.099999999999994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38.25" customHeight="1" x14ac:dyDescent="0.25">
      <c r="A10" s="89"/>
      <c r="B10" s="178"/>
      <c r="C10" s="181"/>
      <c r="D10" s="90"/>
      <c r="E10" s="405" t="s">
        <v>239</v>
      </c>
      <c r="F10" s="100"/>
      <c r="G10" s="103"/>
      <c r="H10" s="91"/>
      <c r="I10" s="92"/>
      <c r="J10" s="135"/>
      <c r="K10" s="184"/>
      <c r="L10" s="203"/>
      <c r="M10" s="383" t="s">
        <v>247</v>
      </c>
    </row>
    <row r="11" spans="1:21" s="52" customFormat="1" ht="24.9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24.9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52" customFormat="1" ht="24.95" customHeight="1" x14ac:dyDescent="0.25">
      <c r="A13" s="128"/>
      <c r="B13" s="205"/>
      <c r="C13" s="205"/>
      <c r="D13" s="128"/>
      <c r="E13" s="128"/>
      <c r="F13" s="128"/>
      <c r="G13" s="128"/>
      <c r="H13" s="128"/>
      <c r="I13" s="128"/>
      <c r="J13" s="206"/>
      <c r="K13" s="207"/>
      <c r="L13" s="206"/>
    </row>
    <row r="14" spans="1:21" s="52" customFormat="1" ht="24.95" customHeight="1" x14ac:dyDescent="0.25">
      <c r="A14" s="128"/>
      <c r="B14" s="205"/>
      <c r="C14" s="205"/>
      <c r="D14" s="128"/>
      <c r="E14" s="128"/>
      <c r="F14" s="128"/>
      <c r="G14" s="128"/>
      <c r="H14" s="128"/>
      <c r="I14" s="128"/>
      <c r="J14" s="206"/>
      <c r="K14" s="207"/>
      <c r="L14" s="206"/>
    </row>
    <row r="15" spans="1:21" s="19" customFormat="1" ht="20.100000000000001" customHeight="1" x14ac:dyDescent="0.25">
      <c r="A15" s="348" t="s">
        <v>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21" s="19" customFormat="1" ht="20.100000000000001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1:12" s="61" customFormat="1" ht="15" customHeight="1" x14ac:dyDescent="0.25">
      <c r="A17" s="349" t="s">
        <v>1</v>
      </c>
      <c r="B17" s="349"/>
      <c r="C17" s="365" t="str">
        <f>IF('Príloha č. 1'!$C$6="","",'Príloha č. 1'!$C$6)</f>
        <v/>
      </c>
      <c r="D17" s="365"/>
      <c r="E17" s="69"/>
      <c r="F17" s="69"/>
      <c r="J17" s="62"/>
    </row>
    <row r="18" spans="1:12" s="61" customFormat="1" ht="15" customHeight="1" x14ac:dyDescent="0.25">
      <c r="A18" s="351" t="s">
        <v>2</v>
      </c>
      <c r="B18" s="351"/>
      <c r="C18" s="366" t="str">
        <f>IF('Príloha č. 1'!$C$7="","",'Príloha č. 1'!$C$7)</f>
        <v/>
      </c>
      <c r="D18" s="366"/>
      <c r="E18" s="52"/>
      <c r="F18" s="52"/>
    </row>
    <row r="19" spans="1:12" s="61" customFormat="1" ht="15" customHeight="1" x14ac:dyDescent="0.25">
      <c r="A19" s="351" t="s">
        <v>3</v>
      </c>
      <c r="B19" s="351"/>
      <c r="C19" s="361" t="str">
        <f>IF('Príloha č. 1'!C8:D8="","",'Príloha č. 1'!C8:D8)</f>
        <v/>
      </c>
      <c r="D19" s="361"/>
      <c r="E19" s="52"/>
      <c r="F19" s="52"/>
    </row>
    <row r="20" spans="1:12" s="61" customFormat="1" ht="15" customHeight="1" x14ac:dyDescent="0.25">
      <c r="A20" s="351" t="s">
        <v>4</v>
      </c>
      <c r="B20" s="351"/>
      <c r="C20" s="361" t="str">
        <f>IF('Príloha č. 1'!C9:D9="","",'Príloha č. 1'!C9:D9)</f>
        <v/>
      </c>
      <c r="D20" s="361"/>
      <c r="E20" s="52"/>
      <c r="F20" s="52"/>
    </row>
    <row r="23" spans="1:12" ht="15" customHeight="1" x14ac:dyDescent="0.2">
      <c r="A23" s="41" t="s">
        <v>8</v>
      </c>
      <c r="B23" s="139" t="str">
        <f>IF('Príloha č. 1'!B23:B23="","",'Príloha č. 1'!B23:B23)</f>
        <v/>
      </c>
      <c r="C23" s="224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24"/>
      <c r="F24" s="41"/>
      <c r="G24" s="41"/>
      <c r="H24" s="41"/>
    </row>
    <row r="25" spans="1:12" ht="39.950000000000003" customHeight="1" x14ac:dyDescent="0.2">
      <c r="G25" s="338" t="s">
        <v>98</v>
      </c>
      <c r="H25" s="338"/>
      <c r="K25" s="138"/>
      <c r="L25" s="79"/>
    </row>
    <row r="26" spans="1:12" ht="45" customHeight="1" x14ac:dyDescent="0.2">
      <c r="E26" s="66"/>
      <c r="F26" s="363" t="s">
        <v>97</v>
      </c>
      <c r="G26" s="363"/>
      <c r="H26" s="363"/>
      <c r="I26" s="363"/>
      <c r="K26" s="363"/>
      <c r="L26" s="363"/>
    </row>
    <row r="27" spans="1:12" s="63" customFormat="1" x14ac:dyDescent="0.2">
      <c r="A27" s="353" t="s">
        <v>10</v>
      </c>
      <c r="B27" s="353"/>
      <c r="C27" s="223"/>
      <c r="D27" s="66"/>
      <c r="E27" s="224"/>
      <c r="F27" s="224"/>
      <c r="G27" s="224"/>
      <c r="H27" s="224"/>
    </row>
    <row r="28" spans="1:12" s="68" customFormat="1" ht="12" customHeight="1" x14ac:dyDescent="0.2">
      <c r="A28" s="64"/>
      <c r="B28" s="65" t="s">
        <v>11</v>
      </c>
      <c r="C28" s="65"/>
      <c r="D28" s="50"/>
      <c r="E28" s="224"/>
      <c r="F28" s="224"/>
      <c r="G28" s="224"/>
      <c r="H28" s="224"/>
      <c r="I28" s="66"/>
    </row>
  </sheetData>
  <mergeCells count="32">
    <mergeCell ref="E10:E12"/>
    <mergeCell ref="A6:L6"/>
    <mergeCell ref="A1:B1"/>
    <mergeCell ref="A2:L2"/>
    <mergeCell ref="A3:B3"/>
    <mergeCell ref="A4:L4"/>
    <mergeCell ref="A5:L5"/>
    <mergeCell ref="A27:B27"/>
    <mergeCell ref="A17:B17"/>
    <mergeCell ref="C17:D17"/>
    <mergeCell ref="A18:B18"/>
    <mergeCell ref="C18:D18"/>
    <mergeCell ref="A19:B19"/>
    <mergeCell ref="C19:D19"/>
    <mergeCell ref="A20:B20"/>
    <mergeCell ref="C20:D20"/>
    <mergeCell ref="M7:M8"/>
    <mergeCell ref="M10:M12"/>
    <mergeCell ref="G25:H25"/>
    <mergeCell ref="F26:I26"/>
    <mergeCell ref="K26:L26"/>
    <mergeCell ref="A15:K1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</mergeCells>
  <conditionalFormatting sqref="B23:B24">
    <cfRule type="containsBlanks" dxfId="6" priority="2">
      <formula>LEN(TRIM(B23))=0</formula>
    </cfRule>
  </conditionalFormatting>
  <conditionalFormatting sqref="C17:D20">
    <cfRule type="containsBlanks" dxfId="5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18" t="s">
        <v>12</v>
      </c>
      <c r="B1" s="318"/>
    </row>
    <row r="2" spans="1:10" s="2" customFormat="1" ht="30" customHeight="1" x14ac:dyDescent="0.25">
      <c r="A2" s="310" t="str">
        <f>'Príloha č. 1'!A2:D2</f>
        <v xml:space="preserve">Špeciálny zdravotnícky materiál pre intervenčnú kardiológiu </v>
      </c>
      <c r="B2" s="310"/>
      <c r="C2" s="310"/>
      <c r="D2" s="310"/>
    </row>
    <row r="3" spans="1:10" ht="24.95" customHeight="1" x14ac:dyDescent="0.2">
      <c r="A3" s="319"/>
      <c r="B3" s="319"/>
      <c r="C3" s="319"/>
    </row>
    <row r="4" spans="1:10" ht="18.75" customHeight="1" x14ac:dyDescent="0.2">
      <c r="A4" s="320" t="s">
        <v>18</v>
      </c>
      <c r="B4" s="320"/>
      <c r="C4" s="320"/>
      <c r="D4" s="320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17" t="s">
        <v>1</v>
      </c>
      <c r="B6" s="317"/>
      <c r="C6" s="129" t="str">
        <f>IF('Príloha č. 1'!$C$6="","",'Príloha č. 1'!$C$6)</f>
        <v/>
      </c>
      <c r="D6" s="129"/>
      <c r="E6" s="18"/>
    </row>
    <row r="7" spans="1:10" s="2" customFormat="1" ht="15" customHeight="1" x14ac:dyDescent="0.25">
      <c r="A7" s="317" t="s">
        <v>2</v>
      </c>
      <c r="B7" s="317"/>
      <c r="C7" s="129" t="str">
        <f>IF('Príloha č. 1'!$C$6="","",'Príloha č. 1'!$C$6)</f>
        <v/>
      </c>
      <c r="D7" s="129"/>
    </row>
    <row r="8" spans="1:10" ht="15" customHeight="1" x14ac:dyDescent="0.2">
      <c r="A8" s="318" t="s">
        <v>3</v>
      </c>
      <c r="B8" s="318"/>
      <c r="C8" s="22" t="str">
        <f>IF('Príloha č. 1'!C8:D8="","",'Príloha č. 1'!C8:D8)</f>
        <v/>
      </c>
      <c r="D8" s="17"/>
    </row>
    <row r="9" spans="1:10" ht="15" customHeight="1" x14ac:dyDescent="0.2">
      <c r="A9" s="318" t="s">
        <v>4</v>
      </c>
      <c r="B9" s="318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03" t="s">
        <v>19</v>
      </c>
      <c r="B11" s="303"/>
      <c r="C11" s="303"/>
      <c r="D11" s="303"/>
    </row>
    <row r="12" spans="1:10" ht="24.95" customHeight="1" x14ac:dyDescent="0.2">
      <c r="A12" s="2" t="s">
        <v>0</v>
      </c>
      <c r="B12" s="317" t="s">
        <v>26</v>
      </c>
      <c r="C12" s="317"/>
      <c r="D12" s="317"/>
    </row>
    <row r="13" spans="1:10" ht="3" customHeight="1" x14ac:dyDescent="0.2">
      <c r="A13" s="2"/>
      <c r="B13" s="132"/>
      <c r="C13" s="132"/>
      <c r="D13" s="132"/>
    </row>
    <row r="14" spans="1:10" ht="24.95" customHeight="1" x14ac:dyDescent="0.2">
      <c r="A14" s="2" t="s">
        <v>0</v>
      </c>
      <c r="B14" s="317" t="s">
        <v>20</v>
      </c>
      <c r="C14" s="317"/>
      <c r="D14" s="317"/>
    </row>
    <row r="15" spans="1:10" ht="3" customHeight="1" x14ac:dyDescent="0.2">
      <c r="A15" s="2"/>
      <c r="B15" s="132"/>
      <c r="C15" s="132"/>
      <c r="D15" s="132"/>
    </row>
    <row r="16" spans="1:10" ht="24.95" customHeight="1" x14ac:dyDescent="0.2">
      <c r="A16" s="2" t="s">
        <v>0</v>
      </c>
      <c r="B16" s="317" t="s">
        <v>21</v>
      </c>
      <c r="C16" s="317"/>
      <c r="D16" s="317"/>
    </row>
    <row r="17" spans="1:5" ht="3" customHeight="1" x14ac:dyDescent="0.2">
      <c r="A17" s="2"/>
      <c r="B17" s="132"/>
      <c r="C17" s="132"/>
      <c r="D17" s="132"/>
    </row>
    <row r="18" spans="1:5" ht="36" customHeight="1" x14ac:dyDescent="0.2">
      <c r="A18" s="2" t="s">
        <v>0</v>
      </c>
      <c r="B18" s="317" t="s">
        <v>22</v>
      </c>
      <c r="C18" s="317"/>
      <c r="D18" s="317"/>
    </row>
    <row r="19" spans="1:5" ht="3" customHeight="1" x14ac:dyDescent="0.2">
      <c r="A19" s="2"/>
      <c r="B19" s="132"/>
      <c r="C19" s="132"/>
      <c r="D19" s="132"/>
    </row>
    <row r="20" spans="1:5" ht="19.5" customHeight="1" x14ac:dyDescent="0.2">
      <c r="A20" s="2" t="s">
        <v>0</v>
      </c>
      <c r="B20" s="317" t="s">
        <v>23</v>
      </c>
      <c r="C20" s="317"/>
      <c r="D20" s="317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80</v>
      </c>
    </row>
    <row r="27" spans="1:5" s="7" customFormat="1" x14ac:dyDescent="0.2">
      <c r="A27" s="313" t="s">
        <v>10</v>
      </c>
      <c r="B27" s="313"/>
      <c r="C27" s="35"/>
    </row>
    <row r="28" spans="1:5" s="10" customFormat="1" ht="12" customHeight="1" x14ac:dyDescent="0.2">
      <c r="A28" s="130"/>
      <c r="B28" s="321" t="s">
        <v>11</v>
      </c>
      <c r="C28" s="321"/>
      <c r="D28" s="8"/>
      <c r="E28" s="9"/>
    </row>
    <row r="29" spans="1:5" x14ac:dyDescent="0.2">
      <c r="A29" s="131"/>
      <c r="B29" s="131"/>
      <c r="C29" s="131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62" priority="8">
      <formula>LEN(TRIM(A28))=0</formula>
    </cfRule>
  </conditionalFormatting>
  <conditionalFormatting sqref="B23">
    <cfRule type="containsBlanks" dxfId="61" priority="5">
      <formula>LEN(TRIM(B23))=0</formula>
    </cfRule>
  </conditionalFormatting>
  <conditionalFormatting sqref="C6:C7">
    <cfRule type="containsBlanks" dxfId="60" priority="4">
      <formula>LEN(TRIM(C6))=0</formula>
    </cfRule>
    <cfRule type="containsBlanks" dxfId="59" priority="7">
      <formula>LEN(TRIM(C6))=0</formula>
    </cfRule>
  </conditionalFormatting>
  <conditionalFormatting sqref="B22">
    <cfRule type="containsBlanks" dxfId="58" priority="6">
      <formula>LEN(TRIM(B22))=0</formula>
    </cfRule>
  </conditionalFormatting>
  <conditionalFormatting sqref="C8:C9">
    <cfRule type="containsBlanks" dxfId="57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J24" sqref="J24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24" customWidth="1"/>
    <col min="8" max="8" width="15.7109375" style="224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2.85546875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22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24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252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260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5.099999999999994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24.75" customHeight="1" x14ac:dyDescent="0.25">
      <c r="A10" s="89"/>
      <c r="B10" s="178"/>
      <c r="C10" s="181"/>
      <c r="D10" s="90"/>
      <c r="E10" s="405" t="s">
        <v>238</v>
      </c>
      <c r="F10" s="100"/>
      <c r="G10" s="103"/>
      <c r="H10" s="91"/>
      <c r="I10" s="92"/>
      <c r="J10" s="135"/>
      <c r="K10" s="184"/>
      <c r="L10" s="203"/>
      <c r="M10" s="383" t="s">
        <v>248</v>
      </c>
    </row>
    <row r="11" spans="1:21" s="52" customFormat="1" ht="24.9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24.9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52" customFormat="1" ht="24.95" customHeight="1" x14ac:dyDescent="0.25">
      <c r="A13" s="128"/>
      <c r="B13" s="205"/>
      <c r="C13" s="205"/>
      <c r="D13" s="128"/>
      <c r="E13" s="128"/>
      <c r="F13" s="128"/>
      <c r="G13" s="128"/>
      <c r="H13" s="128"/>
      <c r="I13" s="128"/>
      <c r="J13" s="206"/>
      <c r="K13" s="207"/>
      <c r="L13" s="206"/>
    </row>
    <row r="14" spans="1:21" s="52" customFormat="1" ht="24.95" customHeight="1" x14ac:dyDescent="0.25">
      <c r="A14" s="128"/>
      <c r="B14" s="205"/>
      <c r="C14" s="205"/>
      <c r="D14" s="128"/>
      <c r="E14" s="128"/>
      <c r="F14" s="128"/>
      <c r="G14" s="128"/>
      <c r="H14" s="128"/>
      <c r="I14" s="128"/>
      <c r="J14" s="206"/>
      <c r="K14" s="207"/>
      <c r="L14" s="206"/>
    </row>
    <row r="15" spans="1:21" s="19" customFormat="1" ht="20.100000000000001" customHeight="1" x14ac:dyDescent="0.25">
      <c r="A15" s="348" t="s">
        <v>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21" s="19" customFormat="1" ht="20.100000000000001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1:12" s="61" customFormat="1" ht="15" customHeight="1" x14ac:dyDescent="0.25">
      <c r="A17" s="349" t="s">
        <v>1</v>
      </c>
      <c r="B17" s="349"/>
      <c r="C17" s="365" t="str">
        <f>IF('Príloha č. 1'!$C$6="","",'Príloha č. 1'!$C$6)</f>
        <v/>
      </c>
      <c r="D17" s="365"/>
      <c r="E17" s="69"/>
      <c r="F17" s="69"/>
      <c r="J17" s="62"/>
    </row>
    <row r="18" spans="1:12" s="61" customFormat="1" ht="15" customHeight="1" x14ac:dyDescent="0.25">
      <c r="A18" s="351" t="s">
        <v>2</v>
      </c>
      <c r="B18" s="351"/>
      <c r="C18" s="366" t="str">
        <f>IF('Príloha č. 1'!$C$7="","",'Príloha č. 1'!$C$7)</f>
        <v/>
      </c>
      <c r="D18" s="366"/>
      <c r="E18" s="52"/>
      <c r="F18" s="52"/>
    </row>
    <row r="19" spans="1:12" s="61" customFormat="1" ht="15" customHeight="1" x14ac:dyDescent="0.25">
      <c r="A19" s="351" t="s">
        <v>3</v>
      </c>
      <c r="B19" s="351"/>
      <c r="C19" s="361" t="str">
        <f>IF('Príloha č. 1'!C8:D8="","",'Príloha č. 1'!C8:D8)</f>
        <v/>
      </c>
      <c r="D19" s="361"/>
      <c r="E19" s="52"/>
      <c r="F19" s="52"/>
    </row>
    <row r="20" spans="1:12" s="61" customFormat="1" ht="15" customHeight="1" x14ac:dyDescent="0.25">
      <c r="A20" s="351" t="s">
        <v>4</v>
      </c>
      <c r="B20" s="351"/>
      <c r="C20" s="361" t="str">
        <f>IF('Príloha č. 1'!C9:D9="","",'Príloha č. 1'!C9:D9)</f>
        <v/>
      </c>
      <c r="D20" s="361"/>
      <c r="E20" s="52"/>
      <c r="F20" s="52"/>
    </row>
    <row r="23" spans="1:12" ht="15" customHeight="1" x14ac:dyDescent="0.2">
      <c r="A23" s="41" t="s">
        <v>8</v>
      </c>
      <c r="B23" s="139" t="str">
        <f>IF('Príloha č. 1'!B23:B23="","",'Príloha č. 1'!B23:B23)</f>
        <v/>
      </c>
      <c r="C23" s="224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24"/>
      <c r="F24" s="41"/>
      <c r="G24" s="41"/>
      <c r="H24" s="41"/>
    </row>
    <row r="25" spans="1:12" ht="39.950000000000003" customHeight="1" x14ac:dyDescent="0.2">
      <c r="G25" s="338" t="s">
        <v>98</v>
      </c>
      <c r="H25" s="338"/>
      <c r="K25" s="138"/>
      <c r="L25" s="79"/>
    </row>
    <row r="26" spans="1:12" ht="45" customHeight="1" x14ac:dyDescent="0.2">
      <c r="E26" s="66"/>
      <c r="F26" s="363" t="s">
        <v>97</v>
      </c>
      <c r="G26" s="363"/>
      <c r="H26" s="363"/>
      <c r="I26" s="363"/>
      <c r="K26" s="363"/>
      <c r="L26" s="363"/>
    </row>
    <row r="27" spans="1:12" s="63" customFormat="1" x14ac:dyDescent="0.2">
      <c r="A27" s="353" t="s">
        <v>10</v>
      </c>
      <c r="B27" s="353"/>
      <c r="C27" s="223"/>
      <c r="D27" s="66"/>
      <c r="E27" s="224"/>
      <c r="F27" s="224"/>
      <c r="G27" s="224"/>
      <c r="H27" s="224"/>
    </row>
    <row r="28" spans="1:12" s="68" customFormat="1" ht="12" customHeight="1" x14ac:dyDescent="0.2">
      <c r="A28" s="64"/>
      <c r="B28" s="65" t="s">
        <v>11</v>
      </c>
      <c r="C28" s="65"/>
      <c r="D28" s="50"/>
      <c r="E28" s="224"/>
      <c r="F28" s="224"/>
      <c r="G28" s="224"/>
      <c r="H28" s="224"/>
      <c r="I28" s="66"/>
    </row>
  </sheetData>
  <mergeCells count="32">
    <mergeCell ref="A6:L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1:B1"/>
    <mergeCell ref="A2:L2"/>
    <mergeCell ref="A3:B3"/>
    <mergeCell ref="A4:L4"/>
    <mergeCell ref="A5:L5"/>
    <mergeCell ref="M7:M8"/>
    <mergeCell ref="M10:M12"/>
    <mergeCell ref="A27:B27"/>
    <mergeCell ref="A17:B17"/>
    <mergeCell ref="C17:D17"/>
    <mergeCell ref="A18:B18"/>
    <mergeCell ref="C18:D18"/>
    <mergeCell ref="A19:B19"/>
    <mergeCell ref="C19:D19"/>
    <mergeCell ref="A20:B20"/>
    <mergeCell ref="C20:D20"/>
    <mergeCell ref="A15:K15"/>
    <mergeCell ref="G25:H25"/>
    <mergeCell ref="F26:I26"/>
    <mergeCell ref="K26:L26"/>
    <mergeCell ref="E10:E12"/>
  </mergeCells>
  <conditionalFormatting sqref="B23:B24">
    <cfRule type="containsBlanks" dxfId="4" priority="2">
      <formula>LEN(TRIM(B23))=0</formula>
    </cfRule>
  </conditionalFormatting>
  <conditionalFormatting sqref="C17:D20">
    <cfRule type="containsBlanks" dxfId="3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zoomScale="90" zoomScaleNormal="90" workbookViewId="0">
      <selection activeCell="J19" sqref="J19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1" customWidth="1"/>
    <col min="8" max="8" width="15.7109375" style="261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3" width="13.5703125" style="41" customWidth="1"/>
    <col min="14" max="16384" width="9.140625" style="41"/>
  </cols>
  <sheetData>
    <row r="1" spans="1:21" ht="15" customHeight="1" x14ac:dyDescent="0.2">
      <c r="A1" s="338" t="s">
        <v>12</v>
      </c>
      <c r="B1" s="338"/>
      <c r="C1" s="254"/>
    </row>
    <row r="2" spans="1:21" ht="15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21" ht="15" customHeight="1" x14ac:dyDescent="0.2">
      <c r="A3" s="409"/>
      <c r="B3" s="409"/>
      <c r="C3" s="261"/>
    </row>
    <row r="4" spans="1:21" s="42" customFormat="1" ht="45" customHeight="1" x14ac:dyDescent="0.25">
      <c r="A4" s="410" t="s">
        <v>45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1" s="23" customFormat="1" ht="24.75" customHeight="1" x14ac:dyDescent="0.2">
      <c r="A5" s="411" t="s">
        <v>255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O5" s="43"/>
      <c r="P5" s="43"/>
      <c r="U5" s="43"/>
    </row>
    <row r="6" spans="1:21" s="61" customFormat="1" ht="33.75" customHeight="1" thickBot="1" x14ac:dyDescent="0.25">
      <c r="A6" s="408" t="s">
        <v>256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1:21" s="44" customFormat="1" ht="24.75" customHeight="1" x14ac:dyDescent="0.25">
      <c r="A7" s="395" t="s">
        <v>40</v>
      </c>
      <c r="B7" s="397" t="s">
        <v>50</v>
      </c>
      <c r="C7" s="399" t="s">
        <v>51</v>
      </c>
      <c r="D7" s="401" t="s">
        <v>47</v>
      </c>
      <c r="E7" s="401" t="s">
        <v>49</v>
      </c>
      <c r="F7" s="403" t="s">
        <v>48</v>
      </c>
      <c r="G7" s="386" t="s">
        <v>53</v>
      </c>
      <c r="H7" s="388" t="s">
        <v>54</v>
      </c>
      <c r="I7" s="390" t="s">
        <v>46</v>
      </c>
      <c r="J7" s="392" t="s">
        <v>68</v>
      </c>
      <c r="K7" s="393"/>
      <c r="L7" s="394"/>
      <c r="M7" s="381" t="s">
        <v>242</v>
      </c>
    </row>
    <row r="8" spans="1:21" s="44" customFormat="1" ht="65.099999999999994" customHeight="1" x14ac:dyDescent="0.25">
      <c r="A8" s="396"/>
      <c r="B8" s="398"/>
      <c r="C8" s="400"/>
      <c r="D8" s="402"/>
      <c r="E8" s="402"/>
      <c r="F8" s="404"/>
      <c r="G8" s="387"/>
      <c r="H8" s="389"/>
      <c r="I8" s="391"/>
      <c r="J8" s="45" t="s">
        <v>42</v>
      </c>
      <c r="K8" s="46" t="s">
        <v>74</v>
      </c>
      <c r="L8" s="299" t="s">
        <v>43</v>
      </c>
      <c r="M8" s="382"/>
    </row>
    <row r="9" spans="1:21" s="50" customFormat="1" ht="12" customHeight="1" x14ac:dyDescent="0.25">
      <c r="A9" s="82" t="s">
        <v>27</v>
      </c>
      <c r="B9" s="83" t="s">
        <v>28</v>
      </c>
      <c r="C9" s="85" t="s">
        <v>29</v>
      </c>
      <c r="D9" s="88" t="s">
        <v>30</v>
      </c>
      <c r="E9" s="88" t="s">
        <v>31</v>
      </c>
      <c r="F9" s="99" t="s">
        <v>32</v>
      </c>
      <c r="G9" s="86" t="s">
        <v>33</v>
      </c>
      <c r="H9" s="87" t="s">
        <v>34</v>
      </c>
      <c r="I9" s="84" t="s">
        <v>35</v>
      </c>
      <c r="J9" s="81" t="s">
        <v>36</v>
      </c>
      <c r="K9" s="80" t="s">
        <v>52</v>
      </c>
      <c r="L9" s="300" t="s">
        <v>55</v>
      </c>
      <c r="M9" s="298" t="s">
        <v>243</v>
      </c>
    </row>
    <row r="10" spans="1:21" s="52" customFormat="1" ht="24.95" customHeight="1" x14ac:dyDescent="0.25">
      <c r="A10" s="89"/>
      <c r="B10" s="178"/>
      <c r="C10" s="181"/>
      <c r="D10" s="90"/>
      <c r="E10" s="405" t="s">
        <v>237</v>
      </c>
      <c r="F10" s="100"/>
      <c r="G10" s="103"/>
      <c r="H10" s="91"/>
      <c r="I10" s="92"/>
      <c r="J10" s="135"/>
      <c r="K10" s="184"/>
      <c r="L10" s="203"/>
      <c r="M10" s="383" t="s">
        <v>249</v>
      </c>
    </row>
    <row r="11" spans="1:21" s="52" customFormat="1" ht="24.95" customHeight="1" x14ac:dyDescent="0.25">
      <c r="A11" s="187"/>
      <c r="B11" s="179"/>
      <c r="C11" s="182"/>
      <c r="D11" s="93"/>
      <c r="E11" s="406"/>
      <c r="F11" s="101"/>
      <c r="G11" s="104"/>
      <c r="H11" s="94"/>
      <c r="I11" s="95"/>
      <c r="J11" s="176"/>
      <c r="K11" s="185"/>
      <c r="L11" s="301"/>
      <c r="M11" s="384"/>
    </row>
    <row r="12" spans="1:21" s="52" customFormat="1" ht="24.95" customHeight="1" thickBot="1" x14ac:dyDescent="0.3">
      <c r="A12" s="188"/>
      <c r="B12" s="180"/>
      <c r="C12" s="183"/>
      <c r="D12" s="96"/>
      <c r="E12" s="407"/>
      <c r="F12" s="102"/>
      <c r="G12" s="105"/>
      <c r="H12" s="97"/>
      <c r="I12" s="98"/>
      <c r="J12" s="177"/>
      <c r="K12" s="186"/>
      <c r="L12" s="302"/>
      <c r="M12" s="385"/>
    </row>
    <row r="13" spans="1:21" s="52" customFormat="1" ht="24.95" customHeight="1" x14ac:dyDescent="0.25">
      <c r="A13" s="128"/>
      <c r="B13" s="205"/>
      <c r="C13" s="205"/>
      <c r="D13" s="128"/>
      <c r="E13" s="128"/>
      <c r="F13" s="128"/>
      <c r="G13" s="128"/>
      <c r="H13" s="128"/>
      <c r="I13" s="128"/>
      <c r="J13" s="206"/>
      <c r="K13" s="207"/>
      <c r="L13" s="206"/>
    </row>
    <row r="14" spans="1:21" s="52" customFormat="1" ht="24.95" customHeight="1" x14ac:dyDescent="0.25">
      <c r="A14" s="128"/>
      <c r="B14" s="205"/>
      <c r="C14" s="205"/>
      <c r="D14" s="128"/>
      <c r="E14" s="128"/>
      <c r="F14" s="128"/>
      <c r="G14" s="128"/>
      <c r="H14" s="128"/>
      <c r="I14" s="128"/>
      <c r="J14" s="206"/>
      <c r="K14" s="207"/>
      <c r="L14" s="206"/>
    </row>
    <row r="15" spans="1:21" s="19" customFormat="1" ht="20.100000000000001" customHeight="1" x14ac:dyDescent="0.25">
      <c r="A15" s="348" t="s">
        <v>38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21" s="19" customFormat="1" ht="20.100000000000001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</row>
    <row r="17" spans="1:12" s="61" customFormat="1" ht="15" customHeight="1" x14ac:dyDescent="0.25">
      <c r="A17" s="349" t="s">
        <v>1</v>
      </c>
      <c r="B17" s="349"/>
      <c r="C17" s="365" t="str">
        <f>IF('Príloha č. 1'!$C$6="","",'Príloha č. 1'!$C$6)</f>
        <v/>
      </c>
      <c r="D17" s="365"/>
      <c r="E17" s="69"/>
      <c r="F17" s="69"/>
      <c r="J17" s="62"/>
    </row>
    <row r="18" spans="1:12" s="61" customFormat="1" ht="15" customHeight="1" x14ac:dyDescent="0.25">
      <c r="A18" s="351" t="s">
        <v>2</v>
      </c>
      <c r="B18" s="351"/>
      <c r="C18" s="366" t="str">
        <f>IF('Príloha č. 1'!$C$7="","",'Príloha č. 1'!$C$7)</f>
        <v/>
      </c>
      <c r="D18" s="366"/>
      <c r="E18" s="52"/>
      <c r="F18" s="52"/>
    </row>
    <row r="19" spans="1:12" s="61" customFormat="1" ht="15" customHeight="1" x14ac:dyDescent="0.25">
      <c r="A19" s="351" t="s">
        <v>3</v>
      </c>
      <c r="B19" s="351"/>
      <c r="C19" s="361" t="str">
        <f>IF('Príloha č. 1'!C8:D8="","",'Príloha č. 1'!C8:D8)</f>
        <v/>
      </c>
      <c r="D19" s="361"/>
      <c r="E19" s="52"/>
      <c r="F19" s="52"/>
    </row>
    <row r="20" spans="1:12" s="61" customFormat="1" ht="15" customHeight="1" x14ac:dyDescent="0.25">
      <c r="A20" s="351" t="s">
        <v>4</v>
      </c>
      <c r="B20" s="351"/>
      <c r="C20" s="361" t="str">
        <f>IF('Príloha č. 1'!C9:D9="","",'Príloha č. 1'!C9:D9)</f>
        <v/>
      </c>
      <c r="D20" s="361"/>
      <c r="E20" s="52"/>
      <c r="F20" s="52"/>
    </row>
    <row r="23" spans="1:12" ht="15" customHeight="1" x14ac:dyDescent="0.2">
      <c r="A23" s="41" t="s">
        <v>8</v>
      </c>
      <c r="B23" s="139" t="str">
        <f>IF('Príloha č. 1'!B23:B23="","",'Príloha č. 1'!B23:B23)</f>
        <v/>
      </c>
      <c r="C23" s="261"/>
      <c r="F23" s="41"/>
      <c r="G23" s="41"/>
      <c r="H23" s="41"/>
    </row>
    <row r="24" spans="1:12" ht="15" customHeight="1" x14ac:dyDescent="0.2">
      <c r="A24" s="41" t="s">
        <v>9</v>
      </c>
      <c r="B24" s="32" t="str">
        <f>IF('Príloha č. 1'!B24:B24="","",'Príloha č. 1'!B24:B24)</f>
        <v/>
      </c>
      <c r="C24" s="261"/>
      <c r="F24" s="41"/>
      <c r="G24" s="41"/>
      <c r="H24" s="41"/>
    </row>
    <row r="25" spans="1:12" ht="39.950000000000003" customHeight="1" x14ac:dyDescent="0.2">
      <c r="G25" s="338" t="s">
        <v>98</v>
      </c>
      <c r="H25" s="338"/>
      <c r="K25" s="138"/>
      <c r="L25" s="79"/>
    </row>
    <row r="26" spans="1:12" ht="45" customHeight="1" x14ac:dyDescent="0.2">
      <c r="E26" s="66"/>
      <c r="F26" s="363" t="s">
        <v>97</v>
      </c>
      <c r="G26" s="363"/>
      <c r="H26" s="363"/>
      <c r="I26" s="363"/>
      <c r="K26" s="363"/>
      <c r="L26" s="363"/>
    </row>
    <row r="27" spans="1:12" s="63" customFormat="1" x14ac:dyDescent="0.2">
      <c r="A27" s="353" t="s">
        <v>10</v>
      </c>
      <c r="B27" s="353"/>
      <c r="C27" s="253"/>
      <c r="D27" s="66"/>
      <c r="E27" s="261"/>
      <c r="F27" s="261"/>
      <c r="G27" s="261"/>
      <c r="H27" s="261"/>
    </row>
    <row r="28" spans="1:12" s="68" customFormat="1" ht="12" customHeight="1" x14ac:dyDescent="0.2">
      <c r="A28" s="64"/>
      <c r="B28" s="65" t="s">
        <v>11</v>
      </c>
      <c r="C28" s="65"/>
      <c r="D28" s="50"/>
      <c r="E28" s="261"/>
      <c r="F28" s="261"/>
      <c r="G28" s="261"/>
      <c r="H28" s="261"/>
      <c r="I28" s="66"/>
    </row>
  </sheetData>
  <mergeCells count="32">
    <mergeCell ref="G25:H25"/>
    <mergeCell ref="F26:I26"/>
    <mergeCell ref="K26:L26"/>
    <mergeCell ref="A27:B27"/>
    <mergeCell ref="A18:B18"/>
    <mergeCell ref="C18:D18"/>
    <mergeCell ref="A19:B19"/>
    <mergeCell ref="C19:D19"/>
    <mergeCell ref="A20:B20"/>
    <mergeCell ref="C20:D20"/>
    <mergeCell ref="A17:B17"/>
    <mergeCell ref="C17:D17"/>
    <mergeCell ref="A7:A8"/>
    <mergeCell ref="B7:B8"/>
    <mergeCell ref="C7:C8"/>
    <mergeCell ref="D7:D8"/>
    <mergeCell ref="A15:K15"/>
    <mergeCell ref="E7:E8"/>
    <mergeCell ref="F7:F8"/>
    <mergeCell ref="E10:E12"/>
    <mergeCell ref="M7:M8"/>
    <mergeCell ref="M10:M12"/>
    <mergeCell ref="A6:L6"/>
    <mergeCell ref="A1:B1"/>
    <mergeCell ref="A2:L2"/>
    <mergeCell ref="A3:B3"/>
    <mergeCell ref="A4:L4"/>
    <mergeCell ref="A5:L5"/>
    <mergeCell ref="G7:G8"/>
    <mergeCell ref="H7:H8"/>
    <mergeCell ref="I7:I8"/>
    <mergeCell ref="J7:L7"/>
  </mergeCells>
  <conditionalFormatting sqref="B23:B24">
    <cfRule type="containsBlanks" dxfId="2" priority="2">
      <formula>LEN(TRIM(B23))=0</formula>
    </cfRule>
  </conditionalFormatting>
  <conditionalFormatting sqref="C17:D20">
    <cfRule type="containsBlanks" dxfId="1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="90" zoomScaleNormal="90" workbookViewId="0">
      <selection activeCell="G24" sqref="G24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412" t="s">
        <v>12</v>
      </c>
      <c r="B1" s="412"/>
      <c r="C1" s="28"/>
      <c r="D1" s="28"/>
      <c r="E1" s="118"/>
      <c r="F1" s="28"/>
    </row>
    <row r="2" spans="1:13" s="23" customFormat="1" ht="41.25" customHeight="1" x14ac:dyDescent="0.2">
      <c r="A2" s="413" t="str">
        <f>'Príloha č. 1'!A2:D2</f>
        <v xml:space="preserve">Špeciálny zdravotnícky materiál pre intervenčnú kardiológiu </v>
      </c>
      <c r="B2" s="413"/>
      <c r="C2" s="413"/>
      <c r="D2" s="413"/>
      <c r="E2" s="413"/>
      <c r="F2" s="413"/>
    </row>
    <row r="3" spans="1:13" ht="24.95" customHeight="1" x14ac:dyDescent="0.2">
      <c r="A3" s="320"/>
      <c r="B3" s="320"/>
      <c r="C3" s="320"/>
      <c r="D3" s="320"/>
      <c r="E3" s="320"/>
      <c r="F3" s="320"/>
    </row>
    <row r="4" spans="1:13" s="113" customFormat="1" ht="15.75" customHeight="1" x14ac:dyDescent="0.25">
      <c r="A4" s="414" t="s">
        <v>60</v>
      </c>
      <c r="B4" s="414"/>
      <c r="C4" s="414"/>
      <c r="D4" s="414"/>
      <c r="E4" s="414"/>
      <c r="F4" s="414"/>
      <c r="G4" s="112"/>
      <c r="H4" s="112"/>
      <c r="I4" s="112"/>
      <c r="J4" s="112"/>
      <c r="K4" s="112"/>
      <c r="L4" s="112"/>
      <c r="M4" s="112"/>
    </row>
    <row r="6" spans="1:13" s="40" customFormat="1" ht="30" customHeight="1" x14ac:dyDescent="0.25">
      <c r="A6" s="415" t="s">
        <v>70</v>
      </c>
      <c r="B6" s="415"/>
      <c r="C6" s="415"/>
      <c r="D6" s="415"/>
      <c r="E6" s="415"/>
      <c r="F6" s="415"/>
      <c r="G6" s="117"/>
      <c r="H6" s="117"/>
      <c r="I6" s="117"/>
      <c r="J6" s="117"/>
      <c r="K6" s="117"/>
      <c r="L6" s="117"/>
      <c r="M6" s="117"/>
    </row>
    <row r="7" spans="1:13" s="40" customFormat="1" ht="24" customHeight="1" x14ac:dyDescent="0.25">
      <c r="A7" s="40" t="s">
        <v>27</v>
      </c>
      <c r="B7" s="415" t="s">
        <v>85</v>
      </c>
      <c r="C7" s="415"/>
      <c r="D7" s="415"/>
      <c r="E7" s="415"/>
      <c r="F7" s="415"/>
      <c r="G7" s="117"/>
      <c r="H7" s="117"/>
      <c r="I7" s="117"/>
      <c r="J7" s="117"/>
      <c r="K7" s="117"/>
      <c r="L7" s="117"/>
      <c r="M7" s="117"/>
    </row>
    <row r="8" spans="1:13" s="40" customFormat="1" ht="24" customHeight="1" x14ac:dyDescent="0.25">
      <c r="A8" s="40" t="s">
        <v>28</v>
      </c>
      <c r="B8" s="415" t="s">
        <v>82</v>
      </c>
      <c r="C8" s="415"/>
      <c r="D8" s="415"/>
      <c r="E8" s="415"/>
      <c r="F8" s="415"/>
      <c r="G8" s="117"/>
      <c r="H8" s="117"/>
      <c r="I8" s="117"/>
      <c r="J8" s="117"/>
      <c r="K8" s="117"/>
      <c r="L8" s="117"/>
      <c r="M8" s="117"/>
    </row>
    <row r="9" spans="1:13" s="40" customFormat="1" ht="24" customHeight="1" x14ac:dyDescent="0.25">
      <c r="A9" s="40" t="s">
        <v>29</v>
      </c>
      <c r="B9" s="415" t="s">
        <v>86</v>
      </c>
      <c r="C9" s="415"/>
      <c r="D9" s="415"/>
      <c r="E9" s="415"/>
      <c r="F9" s="415"/>
      <c r="G9" s="117"/>
      <c r="H9" s="117"/>
      <c r="I9" s="117"/>
      <c r="J9" s="117"/>
      <c r="K9" s="117"/>
      <c r="L9" s="117"/>
      <c r="M9" s="117"/>
    </row>
    <row r="10" spans="1:13" s="40" customFormat="1" ht="24" customHeight="1" x14ac:dyDescent="0.25">
      <c r="A10" s="40" t="s">
        <v>30</v>
      </c>
      <c r="B10" s="415" t="s">
        <v>87</v>
      </c>
      <c r="C10" s="415"/>
      <c r="D10" s="415"/>
      <c r="E10" s="415"/>
      <c r="F10" s="415"/>
      <c r="G10" s="117"/>
      <c r="H10" s="117"/>
      <c r="I10" s="117"/>
      <c r="J10" s="117"/>
      <c r="K10" s="117"/>
      <c r="L10" s="117"/>
      <c r="M10" s="117"/>
    </row>
    <row r="11" spans="1:13" s="40" customFormat="1" ht="24" customHeight="1" x14ac:dyDescent="0.25">
      <c r="A11" s="40" t="s">
        <v>31</v>
      </c>
      <c r="B11" s="415" t="s">
        <v>73</v>
      </c>
      <c r="C11" s="415"/>
      <c r="D11" s="415"/>
      <c r="E11" s="415"/>
      <c r="F11" s="415"/>
      <c r="G11" s="117"/>
      <c r="H11" s="117"/>
      <c r="I11" s="117"/>
      <c r="J11" s="117"/>
      <c r="K11" s="117"/>
      <c r="L11" s="117"/>
      <c r="M11" s="117"/>
    </row>
    <row r="12" spans="1:13" s="23" customFormat="1" ht="15" customHeight="1" thickBot="1" x14ac:dyDescent="0.25">
      <c r="A12" s="412"/>
      <c r="B12" s="412"/>
      <c r="C12" s="412"/>
      <c r="D12" s="412"/>
      <c r="E12" s="412"/>
      <c r="F12" s="412"/>
    </row>
    <row r="13" spans="1:13" s="23" customFormat="1" ht="69.75" customHeight="1" x14ac:dyDescent="0.2">
      <c r="A13" s="170" t="s">
        <v>37</v>
      </c>
      <c r="B13" s="171" t="s">
        <v>61</v>
      </c>
      <c r="C13" s="171" t="s">
        <v>64</v>
      </c>
      <c r="D13" s="171" t="s">
        <v>62</v>
      </c>
      <c r="E13" s="172" t="s">
        <v>63</v>
      </c>
      <c r="F13" s="173" t="s">
        <v>72</v>
      </c>
    </row>
    <row r="14" spans="1:13" ht="9.9499999999999993" customHeight="1" x14ac:dyDescent="0.2">
      <c r="A14" s="151" t="s">
        <v>27</v>
      </c>
      <c r="B14" s="152" t="s">
        <v>28</v>
      </c>
      <c r="C14" s="152" t="s">
        <v>29</v>
      </c>
      <c r="D14" s="152" t="s">
        <v>30</v>
      </c>
      <c r="E14" s="153" t="s">
        <v>31</v>
      </c>
      <c r="F14" s="175" t="s">
        <v>32</v>
      </c>
      <c r="G14" s="150"/>
      <c r="H14" s="169"/>
    </row>
    <row r="15" spans="1:13" s="29" customFormat="1" ht="15" customHeight="1" x14ac:dyDescent="0.25">
      <c r="A15" s="154"/>
      <c r="B15" s="155"/>
      <c r="C15" s="156"/>
      <c r="D15" s="155"/>
      <c r="E15" s="157"/>
      <c r="F15" s="158"/>
    </row>
    <row r="16" spans="1:13" s="29" customFormat="1" ht="15" customHeight="1" x14ac:dyDescent="0.25">
      <c r="A16" s="154"/>
      <c r="B16" s="155"/>
      <c r="C16" s="156"/>
      <c r="D16" s="155"/>
      <c r="E16" s="157"/>
      <c r="F16" s="159"/>
    </row>
    <row r="17" spans="1:7" s="29" customFormat="1" ht="15" customHeight="1" x14ac:dyDescent="0.25">
      <c r="A17" s="154"/>
      <c r="B17" s="155"/>
      <c r="C17" s="156"/>
      <c r="D17" s="155"/>
      <c r="E17" s="157"/>
      <c r="F17" s="159"/>
    </row>
    <row r="18" spans="1:7" s="29" customFormat="1" ht="15" customHeight="1" x14ac:dyDescent="0.25">
      <c r="A18" s="154"/>
      <c r="B18" s="155"/>
      <c r="C18" s="156"/>
      <c r="D18" s="155"/>
      <c r="E18" s="157"/>
      <c r="F18" s="159"/>
    </row>
    <row r="19" spans="1:7" s="29" customFormat="1" ht="15" customHeight="1" x14ac:dyDescent="0.25">
      <c r="A19" s="160"/>
      <c r="B19" s="161"/>
      <c r="C19" s="162"/>
      <c r="D19" s="161"/>
      <c r="E19" s="163"/>
      <c r="F19" s="159"/>
    </row>
    <row r="20" spans="1:7" s="29" customFormat="1" ht="15" customHeight="1" thickBot="1" x14ac:dyDescent="0.3">
      <c r="A20" s="164"/>
      <c r="B20" s="165"/>
      <c r="C20" s="166"/>
      <c r="D20" s="165"/>
      <c r="E20" s="167"/>
      <c r="F20" s="168"/>
    </row>
    <row r="21" spans="1:7" s="29" customFormat="1" ht="20.25" customHeight="1" x14ac:dyDescent="0.25">
      <c r="A21" s="416" t="s">
        <v>84</v>
      </c>
      <c r="B21" s="416"/>
      <c r="C21" s="416"/>
      <c r="D21" s="416"/>
      <c r="E21" s="416"/>
      <c r="F21" s="416"/>
    </row>
    <row r="22" spans="1:7" s="23" customFormat="1" ht="9" customHeight="1" x14ac:dyDescent="0.2">
      <c r="A22" s="417"/>
      <c r="B22" s="417"/>
      <c r="C22" s="417"/>
      <c r="D22" s="417"/>
      <c r="E22" s="417"/>
      <c r="F22" s="417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114"/>
      <c r="D23" s="31"/>
      <c r="E23" s="31"/>
      <c r="F23" s="114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115"/>
      <c r="D26" s="115"/>
      <c r="E26" s="174"/>
      <c r="F26" s="174"/>
    </row>
    <row r="27" spans="1:7" ht="41.25" customHeight="1" x14ac:dyDescent="0.2">
      <c r="C27" s="116"/>
      <c r="D27" s="124"/>
      <c r="E27" s="419" t="s">
        <v>83</v>
      </c>
      <c r="F27" s="419"/>
    </row>
    <row r="28" spans="1:7" ht="9" customHeight="1" x14ac:dyDescent="0.2">
      <c r="C28" s="116"/>
      <c r="D28" s="20"/>
      <c r="E28" s="20"/>
      <c r="F28" s="116"/>
    </row>
    <row r="29" spans="1:7" s="35" customFormat="1" ht="12" x14ac:dyDescent="0.2">
      <c r="A29" s="304" t="s">
        <v>10</v>
      </c>
      <c r="B29" s="304"/>
      <c r="C29" s="7"/>
      <c r="D29" s="7"/>
      <c r="E29" s="7"/>
      <c r="F29" s="7"/>
    </row>
    <row r="30" spans="1:7" s="39" customFormat="1" ht="12" customHeight="1" x14ac:dyDescent="0.2">
      <c r="A30" s="149"/>
      <c r="B30" s="418" t="s">
        <v>11</v>
      </c>
      <c r="C30" s="303"/>
      <c r="D30" s="303"/>
      <c r="E30" s="303"/>
      <c r="F30" s="303"/>
      <c r="G30" s="38"/>
    </row>
  </sheetData>
  <mergeCells count="15">
    <mergeCell ref="A21:F22"/>
    <mergeCell ref="B30:F30"/>
    <mergeCell ref="A12:F12"/>
    <mergeCell ref="A29:B29"/>
    <mergeCell ref="E27:F27"/>
    <mergeCell ref="B7:F7"/>
    <mergeCell ref="B8:F8"/>
    <mergeCell ref="B9:F9"/>
    <mergeCell ref="B10:F10"/>
    <mergeCell ref="B11:F11"/>
    <mergeCell ref="A1:B1"/>
    <mergeCell ref="A2:F2"/>
    <mergeCell ref="A3:F3"/>
    <mergeCell ref="A4:F4"/>
    <mergeCell ref="A6:F6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7 SP&amp;"Arial,Normálne"    
Zoznam subdodávateľov a podiel subdodávok                     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6" sqref="G26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318" t="s">
        <v>12</v>
      </c>
      <c r="B1" s="318"/>
      <c r="C1" s="1"/>
      <c r="D1" s="1"/>
    </row>
    <row r="2" spans="1:10" s="23" customFormat="1" ht="39" customHeight="1" x14ac:dyDescent="0.2">
      <c r="A2" s="310" t="str">
        <f>'Príloha č. 1'!A2:D2</f>
        <v xml:space="preserve">Špeciálny zdravotnícky materiál pre intervenčnú kardiológiu </v>
      </c>
      <c r="B2" s="310"/>
      <c r="C2" s="310"/>
      <c r="D2" s="310"/>
    </row>
    <row r="3" spans="1:10" ht="15" customHeight="1" x14ac:dyDescent="0.2">
      <c r="A3" s="319"/>
      <c r="B3" s="319"/>
      <c r="C3" s="319"/>
      <c r="D3" s="1"/>
    </row>
    <row r="4" spans="1:10" s="26" customFormat="1" ht="35.1" customHeight="1" x14ac:dyDescent="0.25">
      <c r="A4" s="325" t="s">
        <v>24</v>
      </c>
      <c r="B4" s="325"/>
      <c r="C4" s="325"/>
      <c r="D4" s="325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318" t="s">
        <v>1</v>
      </c>
      <c r="B6" s="318"/>
      <c r="C6" s="326" t="str">
        <f>IF('Príloha č. 1'!$C$6="","",'Príloha č. 1'!$C$6)</f>
        <v/>
      </c>
      <c r="D6" s="326"/>
      <c r="E6" s="27"/>
    </row>
    <row r="7" spans="1:10" s="23" customFormat="1" ht="15" customHeight="1" x14ac:dyDescent="0.2">
      <c r="A7" s="318" t="s">
        <v>2</v>
      </c>
      <c r="B7" s="318"/>
      <c r="C7" s="328" t="str">
        <f>IF('Príloha č. 1'!$C$7="","",'Príloha č. 1'!$C$7)</f>
        <v/>
      </c>
      <c r="D7" s="328"/>
    </row>
    <row r="8" spans="1:10" s="23" customFormat="1" ht="15" customHeight="1" x14ac:dyDescent="0.2">
      <c r="A8" s="318" t="s">
        <v>3</v>
      </c>
      <c r="B8" s="318"/>
      <c r="C8" s="328" t="str">
        <f>IF('Príloha č. 1'!C8:D8="","",'Príloha č. 1'!C8:D8)</f>
        <v/>
      </c>
      <c r="D8" s="328"/>
    </row>
    <row r="9" spans="1:10" s="23" customFormat="1" ht="15" customHeight="1" x14ac:dyDescent="0.2">
      <c r="A9" s="318" t="s">
        <v>4</v>
      </c>
      <c r="B9" s="318"/>
      <c r="C9" s="328" t="str">
        <f>IF('Príloha č. 1'!C9:D9="","",'Príloha č. 1'!C9:D9)</f>
        <v/>
      </c>
      <c r="D9" s="328"/>
    </row>
    <row r="10" spans="1:10" s="23" customFormat="1" ht="15" customHeight="1" x14ac:dyDescent="0.2">
      <c r="A10" s="1"/>
      <c r="B10" s="1"/>
      <c r="C10" s="189"/>
      <c r="D10" s="1"/>
    </row>
    <row r="11" spans="1:10" s="29" customFormat="1" ht="36.75" customHeight="1" x14ac:dyDescent="0.25">
      <c r="A11" s="303" t="s">
        <v>75</v>
      </c>
      <c r="B11" s="303"/>
      <c r="C11" s="303"/>
      <c r="D11" s="303"/>
    </row>
    <row r="12" spans="1:10" x14ac:dyDescent="0.2">
      <c r="A12" s="1"/>
      <c r="B12" s="1"/>
      <c r="C12" s="1"/>
      <c r="D12" s="1"/>
    </row>
    <row r="13" spans="1:10" s="125" customFormat="1" ht="38.25" customHeight="1" x14ac:dyDescent="0.2">
      <c r="A13" s="318" t="s">
        <v>76</v>
      </c>
      <c r="B13" s="318"/>
      <c r="C13" s="318"/>
      <c r="D13" s="318"/>
    </row>
    <row r="14" spans="1:10" s="126" customFormat="1" ht="15" customHeight="1" x14ac:dyDescent="0.2">
      <c r="A14" s="329" t="s">
        <v>65</v>
      </c>
      <c r="B14" s="330"/>
      <c r="C14" s="330" t="s">
        <v>66</v>
      </c>
      <c r="D14" s="331"/>
    </row>
    <row r="15" spans="1:10" s="126" customFormat="1" ht="15" customHeight="1" x14ac:dyDescent="0.2">
      <c r="A15" s="332"/>
      <c r="B15" s="333"/>
      <c r="C15" s="333"/>
      <c r="D15" s="334"/>
    </row>
    <row r="16" spans="1:10" s="126" customFormat="1" ht="15" customHeight="1" x14ac:dyDescent="0.2">
      <c r="A16" s="322"/>
      <c r="B16" s="323"/>
      <c r="C16" s="323"/>
      <c r="D16" s="324"/>
    </row>
    <row r="17" spans="1:5" s="126" customFormat="1" ht="15" customHeight="1" x14ac:dyDescent="0.2">
      <c r="A17" s="322"/>
      <c r="B17" s="323"/>
      <c r="C17" s="323"/>
      <c r="D17" s="324"/>
    </row>
    <row r="18" spans="1:5" s="126" customFormat="1" ht="15" customHeight="1" x14ac:dyDescent="0.2">
      <c r="A18" s="322"/>
      <c r="B18" s="323"/>
      <c r="C18" s="323"/>
      <c r="D18" s="324"/>
    </row>
    <row r="19" spans="1:5" s="126" customFormat="1" ht="15" customHeight="1" x14ac:dyDescent="0.2">
      <c r="A19" s="322"/>
      <c r="B19" s="323"/>
      <c r="C19" s="323"/>
      <c r="D19" s="324"/>
    </row>
    <row r="20" spans="1:5" s="126" customFormat="1" ht="15" customHeight="1" x14ac:dyDescent="0.2">
      <c r="A20" s="190"/>
      <c r="B20" s="190"/>
      <c r="C20" s="190"/>
      <c r="D20" s="190"/>
    </row>
    <row r="21" spans="1:5" s="126" customFormat="1" ht="15" customHeight="1" x14ac:dyDescent="0.2">
      <c r="A21" s="190"/>
      <c r="B21" s="190"/>
      <c r="C21" s="190"/>
      <c r="D21" s="190"/>
    </row>
    <row r="22" spans="1:5" s="126" customFormat="1" ht="15" customHeight="1" x14ac:dyDescent="0.2">
      <c r="A22" s="190"/>
      <c r="B22" s="190"/>
      <c r="C22" s="190"/>
      <c r="D22" s="190"/>
    </row>
    <row r="23" spans="1:5" s="23" customFormat="1" ht="15" customHeight="1" x14ac:dyDescent="0.2">
      <c r="A23" s="1" t="s">
        <v>8</v>
      </c>
      <c r="B23" s="191" t="str">
        <f>IF('Príloha č. 1'!B23:B23="","",'Príloha č. 1'!B23:B23)</f>
        <v/>
      </c>
      <c r="C23" s="17"/>
      <c r="D23" s="1"/>
    </row>
    <row r="24" spans="1:5" s="40" customFormat="1" ht="15" customHeight="1" x14ac:dyDescent="0.25">
      <c r="A24" s="2" t="s">
        <v>9</v>
      </c>
      <c r="B24" s="192" t="str">
        <f>IF('Príloha č. 1'!B24:B24="","",'Príloha č. 1'!B24:B24)</f>
        <v/>
      </c>
      <c r="C24" s="193"/>
      <c r="D24" s="2"/>
    </row>
    <row r="25" spans="1:5" s="23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34" t="s">
        <v>81</v>
      </c>
    </row>
    <row r="30" spans="1:5" s="35" customFormat="1" ht="11.25" x14ac:dyDescent="0.2">
      <c r="A30" s="313" t="s">
        <v>10</v>
      </c>
      <c r="B30" s="313"/>
    </row>
    <row r="31" spans="1:5" s="39" customFormat="1" ht="12" customHeight="1" x14ac:dyDescent="0.2">
      <c r="A31" s="36"/>
      <c r="B31" s="327" t="s">
        <v>11</v>
      </c>
      <c r="C31" s="327"/>
      <c r="D31" s="37"/>
      <c r="E31" s="38"/>
    </row>
  </sheetData>
  <mergeCells count="28"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56" priority="2">
      <formula>LEN(TRIM(C6))=0</formula>
    </cfRule>
  </conditionalFormatting>
  <conditionalFormatting sqref="B23:B24">
    <cfRule type="containsBlanks" dxfId="55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9"/>
  <sheetViews>
    <sheetView showGridLines="0" topLeftCell="A19" zoomScale="90" zoomScaleNormal="90" workbookViewId="0">
      <selection activeCell="G13" sqref="G13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26" customWidth="1"/>
    <col min="5" max="6" width="12.7109375" style="226" customWidth="1"/>
    <col min="7" max="7" width="15.7109375" style="226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27"/>
      <c r="B4" s="227"/>
      <c r="C4" s="227"/>
      <c r="D4" s="227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41" t="s">
        <v>205</v>
      </c>
      <c r="B5" s="341"/>
      <c r="C5" s="341"/>
      <c r="D5" s="341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28.5" customHeight="1" x14ac:dyDescent="0.25">
      <c r="A8" s="335" t="s">
        <v>99</v>
      </c>
      <c r="B8" s="336"/>
      <c r="C8" s="336"/>
      <c r="D8" s="337"/>
    </row>
    <row r="9" spans="1:11" s="107" customFormat="1" ht="52.5" customHeight="1" x14ac:dyDescent="0.25">
      <c r="A9" s="262" t="s">
        <v>27</v>
      </c>
      <c r="B9" s="240" t="s">
        <v>188</v>
      </c>
      <c r="C9" s="234"/>
      <c r="D9" s="259"/>
    </row>
    <row r="10" spans="1:11" s="107" customFormat="1" ht="25.5" customHeight="1" x14ac:dyDescent="0.25">
      <c r="A10" s="265" t="s">
        <v>102</v>
      </c>
      <c r="B10" s="242" t="s">
        <v>204</v>
      </c>
      <c r="C10" s="234"/>
      <c r="D10" s="243"/>
    </row>
    <row r="11" spans="1:11" s="107" customFormat="1" ht="52.5" customHeight="1" x14ac:dyDescent="0.25">
      <c r="A11" s="263" t="s">
        <v>176</v>
      </c>
      <c r="B11" s="240" t="s">
        <v>108</v>
      </c>
      <c r="C11" s="234"/>
      <c r="D11" s="243"/>
    </row>
    <row r="12" spans="1:11" s="107" customFormat="1" ht="27.75" customHeight="1" x14ac:dyDescent="0.25">
      <c r="A12" s="263" t="s">
        <v>177</v>
      </c>
      <c r="B12" s="240" t="s">
        <v>109</v>
      </c>
      <c r="C12" s="234"/>
      <c r="D12" s="243"/>
    </row>
    <row r="13" spans="1:11" s="107" customFormat="1" ht="27.75" customHeight="1" x14ac:dyDescent="0.25">
      <c r="A13" s="263" t="s">
        <v>178</v>
      </c>
      <c r="B13" s="240" t="s">
        <v>110</v>
      </c>
      <c r="C13" s="234"/>
      <c r="D13" s="243"/>
    </row>
    <row r="14" spans="1:11" s="107" customFormat="1" ht="27" customHeight="1" x14ac:dyDescent="0.25">
      <c r="A14" s="265" t="s">
        <v>103</v>
      </c>
      <c r="B14" s="242" t="s">
        <v>111</v>
      </c>
      <c r="C14" s="234"/>
      <c r="D14" s="243"/>
    </row>
    <row r="15" spans="1:11" s="107" customFormat="1" ht="27.75" customHeight="1" x14ac:dyDescent="0.25">
      <c r="A15" s="263" t="s">
        <v>179</v>
      </c>
      <c r="B15" s="242" t="s">
        <v>112</v>
      </c>
      <c r="C15" s="234"/>
      <c r="D15" s="243"/>
    </row>
    <row r="16" spans="1:11" s="107" customFormat="1" ht="27.75" customHeight="1" x14ac:dyDescent="0.25">
      <c r="A16" s="264" t="s">
        <v>189</v>
      </c>
      <c r="B16" s="240" t="s">
        <v>113</v>
      </c>
      <c r="C16" s="234"/>
      <c r="D16" s="243"/>
    </row>
    <row r="17" spans="1:4" s="107" customFormat="1" ht="27.75" customHeight="1" x14ac:dyDescent="0.25">
      <c r="A17" s="264" t="s">
        <v>190</v>
      </c>
      <c r="B17" s="240" t="s">
        <v>114</v>
      </c>
      <c r="C17" s="234"/>
      <c r="D17" s="243"/>
    </row>
    <row r="18" spans="1:4" s="107" customFormat="1" ht="27.75" customHeight="1" x14ac:dyDescent="0.25">
      <c r="A18" s="264" t="s">
        <v>191</v>
      </c>
      <c r="B18" s="240" t="s">
        <v>115</v>
      </c>
      <c r="C18" s="234"/>
      <c r="D18" s="243"/>
    </row>
    <row r="19" spans="1:4" s="107" customFormat="1" ht="27.75" customHeight="1" x14ac:dyDescent="0.25">
      <c r="A19" s="263" t="s">
        <v>180</v>
      </c>
      <c r="B19" s="242" t="s">
        <v>116</v>
      </c>
      <c r="C19" s="234"/>
      <c r="D19" s="243"/>
    </row>
    <row r="20" spans="1:4" s="107" customFormat="1" ht="27.75" customHeight="1" x14ac:dyDescent="0.25">
      <c r="A20" s="264" t="s">
        <v>192</v>
      </c>
      <c r="B20" s="240" t="s">
        <v>117</v>
      </c>
      <c r="C20" s="234"/>
      <c r="D20" s="243"/>
    </row>
    <row r="21" spans="1:4" s="107" customFormat="1" ht="27.75" customHeight="1" x14ac:dyDescent="0.25">
      <c r="A21" s="264" t="s">
        <v>193</v>
      </c>
      <c r="B21" s="240" t="s">
        <v>118</v>
      </c>
      <c r="C21" s="234"/>
      <c r="D21" s="243"/>
    </row>
    <row r="22" spans="1:4" s="107" customFormat="1" ht="27.75" customHeight="1" x14ac:dyDescent="0.25">
      <c r="A22" s="264" t="s">
        <v>194</v>
      </c>
      <c r="B22" s="240" t="s">
        <v>110</v>
      </c>
      <c r="C22" s="234"/>
      <c r="D22" s="243"/>
    </row>
    <row r="23" spans="1:4" s="107" customFormat="1" ht="27.75" customHeight="1" x14ac:dyDescent="0.25">
      <c r="A23" s="263" t="s">
        <v>181</v>
      </c>
      <c r="B23" s="242" t="s">
        <v>119</v>
      </c>
      <c r="C23" s="234"/>
      <c r="D23" s="243"/>
    </row>
    <row r="24" spans="1:4" s="107" customFormat="1" ht="27.75" customHeight="1" x14ac:dyDescent="0.25">
      <c r="A24" s="264" t="s">
        <v>195</v>
      </c>
      <c r="B24" s="240" t="s">
        <v>120</v>
      </c>
      <c r="C24" s="234"/>
      <c r="D24" s="243"/>
    </row>
    <row r="25" spans="1:4" s="107" customFormat="1" ht="27.75" customHeight="1" x14ac:dyDescent="0.25">
      <c r="A25" s="264" t="s">
        <v>196</v>
      </c>
      <c r="B25" s="240" t="s">
        <v>121</v>
      </c>
      <c r="C25" s="234"/>
      <c r="D25" s="243"/>
    </row>
    <row r="26" spans="1:4" s="107" customFormat="1" ht="27.75" customHeight="1" x14ac:dyDescent="0.25">
      <c r="A26" s="264" t="s">
        <v>197</v>
      </c>
      <c r="B26" s="240" t="s">
        <v>122</v>
      </c>
      <c r="C26" s="234"/>
      <c r="D26" s="243"/>
    </row>
    <row r="27" spans="1:4" s="107" customFormat="1" ht="27.75" customHeight="1" x14ac:dyDescent="0.25">
      <c r="A27" s="263" t="s">
        <v>198</v>
      </c>
      <c r="B27" s="242" t="s">
        <v>123</v>
      </c>
      <c r="C27" s="234"/>
      <c r="D27" s="243"/>
    </row>
    <row r="28" spans="1:4" s="107" customFormat="1" ht="27.75" customHeight="1" x14ac:dyDescent="0.25">
      <c r="A28" s="264" t="s">
        <v>199</v>
      </c>
      <c r="B28" s="240" t="s">
        <v>124</v>
      </c>
      <c r="C28" s="234"/>
      <c r="D28" s="243"/>
    </row>
    <row r="29" spans="1:4" s="107" customFormat="1" ht="27.75" customHeight="1" x14ac:dyDescent="0.25">
      <c r="A29" s="264" t="s">
        <v>200</v>
      </c>
      <c r="B29" s="240" t="s">
        <v>125</v>
      </c>
      <c r="C29" s="234"/>
      <c r="D29" s="243"/>
    </row>
    <row r="30" spans="1:4" s="107" customFormat="1" ht="27.75" customHeight="1" x14ac:dyDescent="0.25">
      <c r="A30" s="264" t="s">
        <v>201</v>
      </c>
      <c r="B30" s="240" t="s">
        <v>115</v>
      </c>
      <c r="C30" s="234"/>
      <c r="D30" s="243"/>
    </row>
    <row r="31" spans="1:4" s="107" customFormat="1" ht="27.75" customHeight="1" x14ac:dyDescent="0.25">
      <c r="A31" s="263" t="s">
        <v>202</v>
      </c>
      <c r="B31" s="242" t="s">
        <v>126</v>
      </c>
      <c r="C31" s="234"/>
      <c r="D31" s="243"/>
    </row>
    <row r="32" spans="1:4" s="107" customFormat="1" ht="27.75" customHeight="1" x14ac:dyDescent="0.25">
      <c r="A32" s="263" t="s">
        <v>203</v>
      </c>
      <c r="B32" s="242" t="s">
        <v>127</v>
      </c>
      <c r="C32" s="234"/>
      <c r="D32" s="243"/>
    </row>
    <row r="33" spans="1:10" s="107" customFormat="1" ht="54" customHeight="1" thickBot="1" x14ac:dyDescent="0.3">
      <c r="A33" s="266" t="s">
        <v>28</v>
      </c>
      <c r="B33" s="245" t="s">
        <v>128</v>
      </c>
      <c r="C33" s="232"/>
      <c r="D33" s="246"/>
    </row>
    <row r="34" spans="1:10" s="107" customFormat="1" ht="12" customHeight="1" x14ac:dyDescent="0.25">
      <c r="A34" s="120"/>
      <c r="B34" s="121"/>
      <c r="C34" s="122"/>
      <c r="D34" s="123"/>
    </row>
    <row r="35" spans="1:10" s="107" customFormat="1" ht="25.5" customHeight="1" x14ac:dyDescent="0.25">
      <c r="A35" s="120"/>
      <c r="B35" s="127"/>
      <c r="C35" s="122"/>
      <c r="D35" s="123"/>
    </row>
    <row r="36" spans="1:10" s="19" customFormat="1" ht="20.100000000000001" customHeight="1" x14ac:dyDescent="0.25">
      <c r="A36" s="348" t="s">
        <v>38</v>
      </c>
      <c r="B36" s="348"/>
      <c r="C36" s="348"/>
      <c r="D36" s="348"/>
      <c r="E36" s="111"/>
      <c r="F36" s="111"/>
      <c r="G36" s="111"/>
      <c r="H36" s="111"/>
      <c r="I36" s="111"/>
      <c r="J36" s="111"/>
    </row>
    <row r="37" spans="1:10" s="19" customFormat="1" ht="20.100000000000001" customHeight="1" x14ac:dyDescent="0.25">
      <c r="A37" s="204"/>
      <c r="B37" s="204"/>
      <c r="C37" s="204"/>
      <c r="D37" s="204"/>
      <c r="E37" s="111"/>
      <c r="F37" s="111"/>
      <c r="G37" s="111"/>
      <c r="H37" s="111"/>
      <c r="I37" s="111"/>
      <c r="J37" s="111"/>
    </row>
    <row r="38" spans="1:10" s="61" customFormat="1" ht="30" customHeight="1" x14ac:dyDescent="0.25">
      <c r="A38" s="349" t="s">
        <v>1</v>
      </c>
      <c r="B38" s="349"/>
      <c r="C38" s="350" t="str">
        <f>IF('Príloha č. 1'!$C$6="","",'Príloha č. 1'!$C$6)</f>
        <v/>
      </c>
      <c r="D38" s="350"/>
      <c r="G38" s="62"/>
    </row>
    <row r="39" spans="1:10" s="61" customFormat="1" ht="15" customHeight="1" x14ac:dyDescent="0.25">
      <c r="A39" s="351" t="s">
        <v>2</v>
      </c>
      <c r="B39" s="351"/>
      <c r="C39" s="352" t="str">
        <f>IF('Príloha č. 1'!$C$7="","",'Príloha č. 1'!$C$7)</f>
        <v/>
      </c>
      <c r="D39" s="352"/>
    </row>
    <row r="40" spans="1:10" s="61" customFormat="1" ht="15" customHeight="1" x14ac:dyDescent="0.25">
      <c r="A40" s="351" t="s">
        <v>3</v>
      </c>
      <c r="B40" s="351"/>
      <c r="C40" s="352" t="str">
        <f>IF('Príloha č. 1'!C8:D8="","",'Príloha č. 1'!C8:D8)</f>
        <v/>
      </c>
      <c r="D40" s="352"/>
    </row>
    <row r="41" spans="1:10" s="61" customFormat="1" ht="15" customHeight="1" x14ac:dyDescent="0.25">
      <c r="A41" s="351" t="s">
        <v>4</v>
      </c>
      <c r="B41" s="351"/>
      <c r="C41" s="352" t="str">
        <f>IF('Príloha č. 1'!C9:D9="","",'Príloha č. 1'!C9:D9)</f>
        <v/>
      </c>
      <c r="D41" s="352"/>
    </row>
    <row r="44" spans="1:10" ht="15" customHeight="1" x14ac:dyDescent="0.2">
      <c r="A44" s="41" t="s">
        <v>8</v>
      </c>
      <c r="B44" s="119" t="str">
        <f>IF('Príloha č. 1'!B23:B23="","",'Príloha č. 1'!B23:B23)</f>
        <v/>
      </c>
      <c r="C44" s="226"/>
      <c r="E44" s="41"/>
      <c r="F44" s="41"/>
      <c r="G44" s="41"/>
    </row>
    <row r="45" spans="1:10" ht="15" customHeight="1" x14ac:dyDescent="0.2">
      <c r="A45" s="41" t="s">
        <v>9</v>
      </c>
      <c r="B45" s="32" t="str">
        <f>IF('Príloha č. 1'!B24:B24="","",'Príloha č. 1'!B24:B24)</f>
        <v/>
      </c>
      <c r="C45" s="226"/>
      <c r="E45" s="41"/>
      <c r="F45" s="41"/>
      <c r="G45" s="41"/>
    </row>
    <row r="46" spans="1:10" ht="39.950000000000003" customHeight="1" x14ac:dyDescent="0.2">
      <c r="D46" s="78"/>
    </row>
    <row r="47" spans="1:10" ht="45" customHeight="1" x14ac:dyDescent="0.2">
      <c r="D47" s="228" t="s">
        <v>79</v>
      </c>
      <c r="E47" s="66"/>
      <c r="F47" s="66"/>
      <c r="G47" s="66"/>
    </row>
    <row r="48" spans="1:10" s="63" customFormat="1" x14ac:dyDescent="0.2">
      <c r="A48" s="353" t="s">
        <v>10</v>
      </c>
      <c r="B48" s="353"/>
      <c r="C48" s="225"/>
      <c r="D48" s="66"/>
      <c r="E48" s="226"/>
      <c r="F48" s="226"/>
      <c r="G48" s="226"/>
    </row>
    <row r="49" spans="1:8" s="68" customFormat="1" ht="12" customHeight="1" x14ac:dyDescent="0.2">
      <c r="A49" s="64"/>
      <c r="B49" s="65" t="s">
        <v>11</v>
      </c>
      <c r="C49" s="65"/>
      <c r="D49" s="50"/>
      <c r="E49" s="226"/>
      <c r="F49" s="226"/>
      <c r="G49" s="226"/>
      <c r="H49" s="66"/>
    </row>
  </sheetData>
  <mergeCells count="17">
    <mergeCell ref="A40:B40"/>
    <mergeCell ref="C40:D40"/>
    <mergeCell ref="A41:B41"/>
    <mergeCell ref="C41:D41"/>
    <mergeCell ref="A48:B48"/>
    <mergeCell ref="A36:D36"/>
    <mergeCell ref="A38:B38"/>
    <mergeCell ref="C38:D38"/>
    <mergeCell ref="A39:B39"/>
    <mergeCell ref="C39:D39"/>
    <mergeCell ref="A8:D8"/>
    <mergeCell ref="A1:D1"/>
    <mergeCell ref="A2:D2"/>
    <mergeCell ref="A3:D3"/>
    <mergeCell ref="A5:D5"/>
    <mergeCell ref="A6:B7"/>
    <mergeCell ref="C6:D6"/>
  </mergeCells>
  <conditionalFormatting sqref="B44:B45">
    <cfRule type="containsBlanks" dxfId="54" priority="3">
      <formula>LEN(TRIM(B44))=0</formula>
    </cfRule>
  </conditionalFormatting>
  <conditionalFormatting sqref="C39:D41">
    <cfRule type="containsBlanks" dxfId="53" priority="2">
      <formula>LEN(TRIM(C39))=0</formula>
    </cfRule>
  </conditionalFormatting>
  <conditionalFormatting sqref="C38:D38">
    <cfRule type="containsBlanks" dxfId="52" priority="1">
      <formula>LEN(TRIM(C38))=0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6"/>
  <sheetViews>
    <sheetView showGridLines="0" zoomScale="90" zoomScaleNormal="90" workbookViewId="0">
      <selection activeCell="K16" sqref="K16"/>
    </sheetView>
  </sheetViews>
  <sheetFormatPr defaultRowHeight="12.75" x14ac:dyDescent="0.2"/>
  <cols>
    <col min="1" max="1" width="7.42578125" style="41" customWidth="1"/>
    <col min="2" max="2" width="42.28515625" style="41" customWidth="1"/>
    <col min="3" max="3" width="15.7109375" style="41" customWidth="1"/>
    <col min="4" max="4" width="25.7109375" style="239" customWidth="1"/>
    <col min="5" max="6" width="12.7109375" style="239" customWidth="1"/>
    <col min="7" max="7" width="15.7109375" style="239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36"/>
      <c r="B4" s="236"/>
      <c r="C4" s="236"/>
      <c r="D4" s="236"/>
      <c r="E4" s="108"/>
      <c r="F4" s="108"/>
      <c r="G4" s="108"/>
      <c r="H4" s="108"/>
      <c r="I4" s="108"/>
      <c r="J4" s="108"/>
      <c r="K4" s="108"/>
    </row>
    <row r="5" spans="1:11" s="42" customFormat="1" ht="29.25" customHeight="1" thickBot="1" x14ac:dyDescent="0.3">
      <c r="A5" s="341" t="s">
        <v>206</v>
      </c>
      <c r="B5" s="341"/>
      <c r="C5" s="341"/>
      <c r="D5" s="341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27.75" customHeight="1" x14ac:dyDescent="0.25">
      <c r="A8" s="354" t="s">
        <v>100</v>
      </c>
      <c r="B8" s="355"/>
      <c r="C8" s="355"/>
      <c r="D8" s="356"/>
    </row>
    <row r="9" spans="1:11" s="107" customFormat="1" ht="54" customHeight="1" x14ac:dyDescent="0.25">
      <c r="A9" s="268" t="s">
        <v>27</v>
      </c>
      <c r="B9" s="269" t="s">
        <v>207</v>
      </c>
      <c r="C9" s="258"/>
      <c r="D9" s="267"/>
    </row>
    <row r="10" spans="1:11" s="107" customFormat="1" ht="27.75" customHeight="1" x14ac:dyDescent="0.25">
      <c r="A10" s="270" t="s">
        <v>102</v>
      </c>
      <c r="B10" s="271" t="s">
        <v>130</v>
      </c>
      <c r="C10" s="196"/>
      <c r="D10" s="197"/>
    </row>
    <row r="11" spans="1:11" s="107" customFormat="1" ht="28.5" customHeight="1" x14ac:dyDescent="0.25">
      <c r="A11" s="272" t="s">
        <v>103</v>
      </c>
      <c r="B11" s="273" t="s">
        <v>131</v>
      </c>
      <c r="C11" s="196"/>
      <c r="D11" s="197"/>
    </row>
    <row r="12" spans="1:11" s="107" customFormat="1" ht="38.25" customHeight="1" x14ac:dyDescent="0.25">
      <c r="A12" s="272" t="s">
        <v>104</v>
      </c>
      <c r="B12" s="273" t="s">
        <v>132</v>
      </c>
      <c r="C12" s="196"/>
      <c r="D12" s="197"/>
    </row>
    <row r="13" spans="1:11" s="107" customFormat="1" ht="27.75" customHeight="1" x14ac:dyDescent="0.25">
      <c r="A13" s="272" t="s">
        <v>163</v>
      </c>
      <c r="B13" s="273" t="s">
        <v>133</v>
      </c>
      <c r="C13" s="196"/>
      <c r="D13" s="197"/>
    </row>
    <row r="14" spans="1:11" s="107" customFormat="1" ht="39.75" customHeight="1" x14ac:dyDescent="0.25">
      <c r="A14" s="272" t="s">
        <v>169</v>
      </c>
      <c r="B14" s="273" t="s">
        <v>134</v>
      </c>
      <c r="C14" s="196"/>
      <c r="D14" s="197"/>
    </row>
    <row r="15" spans="1:11" s="107" customFormat="1" ht="39" customHeight="1" x14ac:dyDescent="0.25">
      <c r="A15" s="272" t="s">
        <v>170</v>
      </c>
      <c r="B15" s="273" t="s">
        <v>135</v>
      </c>
      <c r="C15" s="196"/>
      <c r="D15" s="197"/>
    </row>
    <row r="16" spans="1:11" s="107" customFormat="1" ht="27.75" customHeight="1" x14ac:dyDescent="0.25">
      <c r="A16" s="272" t="s">
        <v>171</v>
      </c>
      <c r="B16" s="273" t="s">
        <v>136</v>
      </c>
      <c r="C16" s="196"/>
      <c r="D16" s="197"/>
    </row>
    <row r="17" spans="1:10" s="107" customFormat="1" ht="41.25" customHeight="1" x14ac:dyDescent="0.25">
      <c r="A17" s="272" t="s">
        <v>172</v>
      </c>
      <c r="B17" s="273" t="s">
        <v>140</v>
      </c>
      <c r="C17" s="196"/>
      <c r="D17" s="197"/>
    </row>
    <row r="18" spans="1:10" s="107" customFormat="1" ht="27.75" customHeight="1" x14ac:dyDescent="0.25">
      <c r="A18" s="272" t="s">
        <v>173</v>
      </c>
      <c r="B18" s="273" t="s">
        <v>137</v>
      </c>
      <c r="C18" s="196"/>
      <c r="D18" s="197"/>
    </row>
    <row r="19" spans="1:10" s="107" customFormat="1" ht="27" customHeight="1" x14ac:dyDescent="0.25">
      <c r="A19" s="272" t="s">
        <v>174</v>
      </c>
      <c r="B19" s="273" t="s">
        <v>138</v>
      </c>
      <c r="C19" s="196"/>
      <c r="D19" s="197"/>
    </row>
    <row r="20" spans="1:10" s="107" customFormat="1" ht="27.75" customHeight="1" thickBot="1" x14ac:dyDescent="0.3">
      <c r="A20" s="274" t="s">
        <v>175</v>
      </c>
      <c r="B20" s="275" t="s">
        <v>139</v>
      </c>
      <c r="C20" s="232"/>
      <c r="D20" s="233"/>
    </row>
    <row r="21" spans="1:10" s="107" customFormat="1" ht="12" customHeight="1" x14ac:dyDescent="0.25">
      <c r="A21" s="120"/>
      <c r="B21" s="121"/>
      <c r="C21" s="122"/>
      <c r="D21" s="123"/>
    </row>
    <row r="22" spans="1:10" s="107" customFormat="1" ht="25.5" customHeight="1" x14ac:dyDescent="0.25">
      <c r="A22" s="120"/>
      <c r="B22" s="127"/>
      <c r="C22" s="122"/>
      <c r="D22" s="123"/>
    </row>
    <row r="23" spans="1:10" s="19" customFormat="1" ht="20.100000000000001" customHeight="1" x14ac:dyDescent="0.25">
      <c r="A23" s="348" t="s">
        <v>38</v>
      </c>
      <c r="B23" s="348"/>
      <c r="C23" s="348"/>
      <c r="D23" s="348"/>
      <c r="E23" s="111"/>
      <c r="F23" s="111"/>
      <c r="G23" s="111"/>
      <c r="H23" s="111"/>
      <c r="I23" s="111"/>
      <c r="J23" s="111"/>
    </row>
    <row r="24" spans="1:10" s="19" customFormat="1" ht="20.100000000000001" customHeight="1" x14ac:dyDescent="0.25">
      <c r="A24" s="204"/>
      <c r="B24" s="204"/>
      <c r="C24" s="204"/>
      <c r="D24" s="204"/>
      <c r="E24" s="111"/>
      <c r="F24" s="111"/>
      <c r="G24" s="111"/>
      <c r="H24" s="111"/>
      <c r="I24" s="111"/>
      <c r="J24" s="111"/>
    </row>
    <row r="25" spans="1:10" s="61" customFormat="1" ht="30" customHeight="1" x14ac:dyDescent="0.25">
      <c r="A25" s="349" t="s">
        <v>1</v>
      </c>
      <c r="B25" s="349"/>
      <c r="C25" s="350" t="str">
        <f>IF('Príloha č. 1'!$C$6="","",'Príloha č. 1'!$C$6)</f>
        <v/>
      </c>
      <c r="D25" s="350"/>
      <c r="G25" s="62"/>
    </row>
    <row r="26" spans="1:10" s="61" customFormat="1" ht="15" customHeight="1" x14ac:dyDescent="0.25">
      <c r="A26" s="351" t="s">
        <v>2</v>
      </c>
      <c r="B26" s="351"/>
      <c r="C26" s="352" t="str">
        <f>IF('Príloha č. 1'!$C$7="","",'Príloha č. 1'!$C$7)</f>
        <v/>
      </c>
      <c r="D26" s="352"/>
    </row>
    <row r="27" spans="1:10" s="61" customFormat="1" ht="15" customHeight="1" x14ac:dyDescent="0.25">
      <c r="A27" s="351" t="s">
        <v>3</v>
      </c>
      <c r="B27" s="351"/>
      <c r="C27" s="352" t="str">
        <f>IF('Príloha č. 1'!C8:D8="","",'Príloha č. 1'!C8:D8)</f>
        <v/>
      </c>
      <c r="D27" s="352"/>
    </row>
    <row r="28" spans="1:10" s="61" customFormat="1" ht="15" customHeight="1" x14ac:dyDescent="0.25">
      <c r="A28" s="351" t="s">
        <v>4</v>
      </c>
      <c r="B28" s="351"/>
      <c r="C28" s="352" t="str">
        <f>IF('Príloha č. 1'!C9:D9="","",'Príloha č. 1'!C9:D9)</f>
        <v/>
      </c>
      <c r="D28" s="352"/>
    </row>
    <row r="31" spans="1:10" ht="15" customHeight="1" x14ac:dyDescent="0.2">
      <c r="A31" s="41" t="s">
        <v>8</v>
      </c>
      <c r="B31" s="119" t="str">
        <f>IF('Príloha č. 1'!B23:B23="","",'Príloha č. 1'!B23:B23)</f>
        <v/>
      </c>
      <c r="C31" s="239"/>
      <c r="E31" s="41"/>
      <c r="F31" s="41"/>
      <c r="G31" s="41"/>
    </row>
    <row r="32" spans="1:10" ht="15" customHeight="1" x14ac:dyDescent="0.2">
      <c r="A32" s="41" t="s">
        <v>9</v>
      </c>
      <c r="B32" s="32" t="str">
        <f>IF('Príloha č. 1'!B24:B24="","",'Príloha č. 1'!B24:B24)</f>
        <v/>
      </c>
      <c r="C32" s="239"/>
      <c r="E32" s="41"/>
      <c r="F32" s="41"/>
      <c r="G32" s="41"/>
    </row>
    <row r="33" spans="1:8" ht="39.950000000000003" customHeight="1" x14ac:dyDescent="0.2">
      <c r="D33" s="78"/>
    </row>
    <row r="34" spans="1:8" ht="45" customHeight="1" x14ac:dyDescent="0.2">
      <c r="D34" s="238" t="s">
        <v>79</v>
      </c>
      <c r="E34" s="66"/>
      <c r="F34" s="66"/>
      <c r="G34" s="66"/>
    </row>
    <row r="35" spans="1:8" s="63" customFormat="1" x14ac:dyDescent="0.2">
      <c r="A35" s="353" t="s">
        <v>10</v>
      </c>
      <c r="B35" s="353"/>
      <c r="C35" s="237"/>
      <c r="D35" s="66"/>
      <c r="E35" s="239"/>
      <c r="F35" s="239"/>
      <c r="G35" s="239"/>
    </row>
    <row r="36" spans="1:8" s="68" customFormat="1" ht="12" customHeight="1" x14ac:dyDescent="0.2">
      <c r="A36" s="64"/>
      <c r="B36" s="65" t="s">
        <v>11</v>
      </c>
      <c r="C36" s="65"/>
      <c r="D36" s="50"/>
      <c r="E36" s="239"/>
      <c r="F36" s="239"/>
      <c r="G36" s="239"/>
      <c r="H36" s="66"/>
    </row>
  </sheetData>
  <mergeCells count="17">
    <mergeCell ref="A8:D8"/>
    <mergeCell ref="A1:D1"/>
    <mergeCell ref="A2:D2"/>
    <mergeCell ref="A3:D3"/>
    <mergeCell ref="A5:D5"/>
    <mergeCell ref="A6:B7"/>
    <mergeCell ref="C6:D6"/>
    <mergeCell ref="A23:D23"/>
    <mergeCell ref="A25:B25"/>
    <mergeCell ref="C25:D25"/>
    <mergeCell ref="A35:B35"/>
    <mergeCell ref="A26:B26"/>
    <mergeCell ref="C26:D26"/>
    <mergeCell ref="A27:B27"/>
    <mergeCell ref="C27:D27"/>
    <mergeCell ref="A28:B28"/>
    <mergeCell ref="C28:D28"/>
  </mergeCells>
  <conditionalFormatting sqref="B31:B32">
    <cfRule type="containsBlanks" dxfId="51" priority="3">
      <formula>LEN(TRIM(B31))=0</formula>
    </cfRule>
  </conditionalFormatting>
  <conditionalFormatting sqref="C26:D28">
    <cfRule type="containsBlanks" dxfId="50" priority="2">
      <formula>LEN(TRIM(C26))=0</formula>
    </cfRule>
  </conditionalFormatting>
  <conditionalFormatting sqref="C25:D25">
    <cfRule type="containsBlanks" dxfId="49" priority="1">
      <formula>LEN(TRIM(C25))=0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56"/>
  <sheetViews>
    <sheetView showGridLines="0" zoomScale="90" zoomScaleNormal="90" workbookViewId="0">
      <selection activeCell="C38" sqref="C38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39" customWidth="1"/>
    <col min="5" max="6" width="12.7109375" style="239" customWidth="1"/>
    <col min="7" max="7" width="15.7109375" style="239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36"/>
      <c r="B4" s="236"/>
      <c r="C4" s="236"/>
      <c r="D4" s="236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41" t="s">
        <v>208</v>
      </c>
      <c r="B5" s="341"/>
      <c r="C5" s="341"/>
      <c r="D5" s="341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30.75" customHeight="1" x14ac:dyDescent="0.25">
      <c r="A8" s="354" t="s">
        <v>210</v>
      </c>
      <c r="B8" s="355"/>
      <c r="C8" s="355"/>
      <c r="D8" s="356"/>
    </row>
    <row r="9" spans="1:11" s="107" customFormat="1" ht="51.75" customHeight="1" x14ac:dyDescent="0.25">
      <c r="A9" s="290" t="s">
        <v>27</v>
      </c>
      <c r="B9" s="277" t="s">
        <v>209</v>
      </c>
      <c r="C9" s="234"/>
      <c r="D9" s="259"/>
    </row>
    <row r="10" spans="1:11" s="107" customFormat="1" ht="27.75" customHeight="1" x14ac:dyDescent="0.25">
      <c r="A10" s="272" t="s">
        <v>102</v>
      </c>
      <c r="B10" s="287" t="s">
        <v>213</v>
      </c>
      <c r="C10" s="196"/>
      <c r="D10" s="197"/>
    </row>
    <row r="11" spans="1:11" s="107" customFormat="1" ht="27.75" customHeight="1" x14ac:dyDescent="0.25">
      <c r="A11" s="291" t="s">
        <v>176</v>
      </c>
      <c r="B11" s="288" t="s">
        <v>141</v>
      </c>
      <c r="C11" s="196"/>
      <c r="D11" s="197"/>
    </row>
    <row r="12" spans="1:11" s="107" customFormat="1" ht="27.75" customHeight="1" x14ac:dyDescent="0.25">
      <c r="A12" s="291" t="s">
        <v>177</v>
      </c>
      <c r="B12" s="288" t="s">
        <v>142</v>
      </c>
      <c r="C12" s="196"/>
      <c r="D12" s="197"/>
    </row>
    <row r="13" spans="1:11" s="107" customFormat="1" ht="27.75" customHeight="1" x14ac:dyDescent="0.25">
      <c r="A13" s="291" t="s">
        <v>178</v>
      </c>
      <c r="B13" s="288" t="s">
        <v>143</v>
      </c>
      <c r="C13" s="196"/>
      <c r="D13" s="197"/>
    </row>
    <row r="14" spans="1:11" s="107" customFormat="1" ht="29.25" customHeight="1" x14ac:dyDescent="0.25">
      <c r="A14" s="291" t="s">
        <v>159</v>
      </c>
      <c r="B14" s="288" t="s">
        <v>144</v>
      </c>
      <c r="C14" s="196"/>
      <c r="D14" s="197"/>
    </row>
    <row r="15" spans="1:11" s="107" customFormat="1" ht="27.75" customHeight="1" x14ac:dyDescent="0.25">
      <c r="A15" s="291" t="s">
        <v>160</v>
      </c>
      <c r="B15" s="288" t="s">
        <v>145</v>
      </c>
      <c r="C15" s="196"/>
      <c r="D15" s="197"/>
    </row>
    <row r="16" spans="1:11" s="107" customFormat="1" ht="27.75" customHeight="1" x14ac:dyDescent="0.25">
      <c r="A16" s="272" t="s">
        <v>103</v>
      </c>
      <c r="B16" s="287" t="s">
        <v>146</v>
      </c>
      <c r="C16" s="196"/>
      <c r="D16" s="197"/>
    </row>
    <row r="17" spans="1:4" s="107" customFormat="1" ht="27.75" customHeight="1" x14ac:dyDescent="0.25">
      <c r="A17" s="272" t="s">
        <v>104</v>
      </c>
      <c r="B17" s="287" t="s">
        <v>147</v>
      </c>
      <c r="C17" s="196"/>
      <c r="D17" s="197"/>
    </row>
    <row r="18" spans="1:4" s="107" customFormat="1" ht="27.75" customHeight="1" x14ac:dyDescent="0.25">
      <c r="A18" s="291" t="s">
        <v>211</v>
      </c>
      <c r="B18" s="288" t="s">
        <v>148</v>
      </c>
      <c r="C18" s="196"/>
      <c r="D18" s="197"/>
    </row>
    <row r="19" spans="1:4" s="107" customFormat="1" ht="27.75" customHeight="1" x14ac:dyDescent="0.25">
      <c r="A19" s="291" t="s">
        <v>212</v>
      </c>
      <c r="B19" s="289" t="s">
        <v>217</v>
      </c>
      <c r="C19" s="231"/>
      <c r="D19" s="241"/>
    </row>
    <row r="20" spans="1:4" s="107" customFormat="1" ht="26.25" customHeight="1" x14ac:dyDescent="0.25">
      <c r="A20" s="357" t="s">
        <v>214</v>
      </c>
      <c r="B20" s="358"/>
      <c r="C20" s="358"/>
      <c r="D20" s="359"/>
    </row>
    <row r="21" spans="1:4" s="107" customFormat="1" ht="27.75" customHeight="1" x14ac:dyDescent="0.25">
      <c r="A21" s="284" t="s">
        <v>27</v>
      </c>
      <c r="B21" s="282" t="s">
        <v>149</v>
      </c>
      <c r="C21" s="234"/>
      <c r="D21" s="243"/>
    </row>
    <row r="22" spans="1:4" s="107" customFormat="1" ht="27.75" customHeight="1" x14ac:dyDescent="0.25">
      <c r="A22" s="285" t="s">
        <v>102</v>
      </c>
      <c r="B22" s="279" t="s">
        <v>150</v>
      </c>
      <c r="C22" s="234"/>
      <c r="D22" s="243"/>
    </row>
    <row r="23" spans="1:4" s="107" customFormat="1" ht="27.75" customHeight="1" x14ac:dyDescent="0.25">
      <c r="A23" s="285" t="s">
        <v>103</v>
      </c>
      <c r="B23" s="279" t="s">
        <v>151</v>
      </c>
      <c r="C23" s="234"/>
      <c r="D23" s="243"/>
    </row>
    <row r="24" spans="1:4" s="107" customFormat="1" ht="27.75" customHeight="1" x14ac:dyDescent="0.25">
      <c r="A24" s="285" t="s">
        <v>104</v>
      </c>
      <c r="B24" s="279" t="s">
        <v>152</v>
      </c>
      <c r="C24" s="234"/>
      <c r="D24" s="243"/>
    </row>
    <row r="25" spans="1:4" s="107" customFormat="1" ht="27.75" customHeight="1" x14ac:dyDescent="0.25">
      <c r="A25" s="285" t="s">
        <v>163</v>
      </c>
      <c r="B25" s="279" t="s">
        <v>153</v>
      </c>
      <c r="C25" s="234"/>
      <c r="D25" s="243"/>
    </row>
    <row r="26" spans="1:4" s="107" customFormat="1" ht="27.75" customHeight="1" x14ac:dyDescent="0.25">
      <c r="A26" s="284" t="s">
        <v>28</v>
      </c>
      <c r="B26" s="282" t="s">
        <v>154</v>
      </c>
      <c r="C26" s="234"/>
      <c r="D26" s="243"/>
    </row>
    <row r="27" spans="1:4" s="107" customFormat="1" ht="27.75" customHeight="1" x14ac:dyDescent="0.25">
      <c r="A27" s="285" t="s">
        <v>105</v>
      </c>
      <c r="B27" s="279" t="s">
        <v>155</v>
      </c>
      <c r="C27" s="234"/>
      <c r="D27" s="243"/>
    </row>
    <row r="28" spans="1:4" s="107" customFormat="1" ht="27.75" customHeight="1" x14ac:dyDescent="0.25">
      <c r="A28" s="285" t="s">
        <v>106</v>
      </c>
      <c r="B28" s="279" t="s">
        <v>152</v>
      </c>
      <c r="C28" s="234"/>
      <c r="D28" s="243"/>
    </row>
    <row r="29" spans="1:4" s="107" customFormat="1" ht="27.75" customHeight="1" x14ac:dyDescent="0.25">
      <c r="A29" s="285" t="s">
        <v>107</v>
      </c>
      <c r="B29" s="279" t="s">
        <v>156</v>
      </c>
      <c r="C29" s="234"/>
      <c r="D29" s="243"/>
    </row>
    <row r="30" spans="1:4" s="107" customFormat="1" ht="27.75" customHeight="1" x14ac:dyDescent="0.25">
      <c r="A30" s="285" t="s">
        <v>129</v>
      </c>
      <c r="B30" s="279" t="s">
        <v>157</v>
      </c>
      <c r="C30" s="234"/>
      <c r="D30" s="243"/>
    </row>
    <row r="31" spans="1:4" s="107" customFormat="1" ht="27.75" customHeight="1" x14ac:dyDescent="0.25">
      <c r="A31" s="284" t="s">
        <v>29</v>
      </c>
      <c r="B31" s="282" t="s">
        <v>215</v>
      </c>
      <c r="C31" s="234"/>
      <c r="D31" s="235"/>
    </row>
    <row r="32" spans="1:4" s="107" customFormat="1" ht="27.75" customHeight="1" x14ac:dyDescent="0.25">
      <c r="A32" s="285" t="s">
        <v>161</v>
      </c>
      <c r="B32" s="279" t="s">
        <v>141</v>
      </c>
      <c r="C32" s="234"/>
      <c r="D32" s="244"/>
    </row>
    <row r="33" spans="1:10" s="107" customFormat="1" ht="27.75" customHeight="1" x14ac:dyDescent="0.25">
      <c r="A33" s="285" t="s">
        <v>162</v>
      </c>
      <c r="B33" s="279" t="s">
        <v>142</v>
      </c>
      <c r="C33" s="234"/>
      <c r="D33" s="243"/>
    </row>
    <row r="34" spans="1:10" s="107" customFormat="1" ht="27.75" customHeight="1" x14ac:dyDescent="0.25">
      <c r="A34" s="285" t="s">
        <v>164</v>
      </c>
      <c r="B34" s="279" t="s">
        <v>143</v>
      </c>
      <c r="C34" s="234"/>
      <c r="D34" s="243"/>
    </row>
    <row r="35" spans="1:10" s="107" customFormat="1" ht="27.75" customHeight="1" x14ac:dyDescent="0.25">
      <c r="A35" s="285" t="s">
        <v>159</v>
      </c>
      <c r="B35" s="279" t="s">
        <v>167</v>
      </c>
      <c r="C35" s="234"/>
      <c r="D35" s="243"/>
    </row>
    <row r="36" spans="1:10" s="107" customFormat="1" ht="38.25" customHeight="1" x14ac:dyDescent="0.25">
      <c r="A36" s="285" t="s">
        <v>160</v>
      </c>
      <c r="B36" s="279" t="s">
        <v>168</v>
      </c>
      <c r="C36" s="234"/>
      <c r="D36" s="243"/>
    </row>
    <row r="37" spans="1:10" s="107" customFormat="1" ht="27.75" customHeight="1" x14ac:dyDescent="0.25">
      <c r="A37" s="284" t="s">
        <v>30</v>
      </c>
      <c r="B37" s="282" t="s">
        <v>146</v>
      </c>
      <c r="C37" s="234"/>
      <c r="D37" s="243"/>
    </row>
    <row r="38" spans="1:10" s="107" customFormat="1" ht="27.75" customHeight="1" x14ac:dyDescent="0.25">
      <c r="A38" s="284" t="s">
        <v>31</v>
      </c>
      <c r="B38" s="282" t="s">
        <v>147</v>
      </c>
      <c r="C38" s="234"/>
      <c r="D38" s="243"/>
    </row>
    <row r="39" spans="1:10" s="107" customFormat="1" ht="27.75" customHeight="1" x14ac:dyDescent="0.25">
      <c r="A39" s="285" t="s">
        <v>165</v>
      </c>
      <c r="B39" s="279" t="s">
        <v>158</v>
      </c>
      <c r="C39" s="234"/>
      <c r="D39" s="243"/>
    </row>
    <row r="40" spans="1:10" s="107" customFormat="1" ht="27.75" customHeight="1" thickBot="1" x14ac:dyDescent="0.3">
      <c r="A40" s="286" t="s">
        <v>166</v>
      </c>
      <c r="B40" s="283" t="s">
        <v>217</v>
      </c>
      <c r="C40" s="232"/>
      <c r="D40" s="246"/>
    </row>
    <row r="41" spans="1:10" s="107" customFormat="1" ht="12" customHeight="1" x14ac:dyDescent="0.25">
      <c r="A41" s="120"/>
      <c r="B41" s="121"/>
      <c r="C41" s="122"/>
      <c r="D41" s="123"/>
    </row>
    <row r="42" spans="1:10" s="107" customFormat="1" ht="25.5" customHeight="1" x14ac:dyDescent="0.25">
      <c r="A42" s="247"/>
      <c r="B42" s="247"/>
      <c r="C42" s="247"/>
      <c r="D42" s="123"/>
    </row>
    <row r="43" spans="1:10" s="19" customFormat="1" ht="20.100000000000001" customHeight="1" x14ac:dyDescent="0.25">
      <c r="A43" s="348" t="s">
        <v>38</v>
      </c>
      <c r="B43" s="348"/>
      <c r="C43" s="348"/>
      <c r="D43" s="348"/>
      <c r="E43" s="111"/>
      <c r="F43" s="111"/>
      <c r="G43" s="111"/>
      <c r="H43" s="111"/>
      <c r="I43" s="111"/>
      <c r="J43" s="111"/>
    </row>
    <row r="44" spans="1:10" s="19" customFormat="1" ht="20.100000000000001" customHeight="1" x14ac:dyDescent="0.25">
      <c r="A44" s="204"/>
      <c r="B44" s="204"/>
      <c r="C44" s="204"/>
      <c r="D44" s="204"/>
      <c r="E44" s="111"/>
      <c r="F44" s="111"/>
      <c r="G44" s="111"/>
      <c r="H44" s="111"/>
      <c r="I44" s="111"/>
      <c r="J44" s="111"/>
    </row>
    <row r="45" spans="1:10" s="61" customFormat="1" ht="30" customHeight="1" x14ac:dyDescent="0.25">
      <c r="A45" s="349" t="s">
        <v>1</v>
      </c>
      <c r="B45" s="349"/>
      <c r="C45" s="350" t="str">
        <f>IF('Príloha č. 1'!$C$6="","",'Príloha č. 1'!$C$6)</f>
        <v/>
      </c>
      <c r="D45" s="350"/>
      <c r="G45" s="62"/>
    </row>
    <row r="46" spans="1:10" s="61" customFormat="1" ht="15" customHeight="1" x14ac:dyDescent="0.25">
      <c r="A46" s="351" t="s">
        <v>2</v>
      </c>
      <c r="B46" s="351"/>
      <c r="C46" s="352" t="str">
        <f>IF('Príloha č. 1'!$C$7="","",'Príloha č. 1'!$C$7)</f>
        <v/>
      </c>
      <c r="D46" s="352"/>
    </row>
    <row r="47" spans="1:10" s="61" customFormat="1" ht="15" customHeight="1" x14ac:dyDescent="0.25">
      <c r="A47" s="351" t="s">
        <v>3</v>
      </c>
      <c r="B47" s="351"/>
      <c r="C47" s="352" t="str">
        <f>IF('Príloha č. 1'!C8:D8="","",'Príloha č. 1'!C8:D8)</f>
        <v/>
      </c>
      <c r="D47" s="352"/>
    </row>
    <row r="48" spans="1:10" s="61" customFormat="1" ht="15" customHeight="1" x14ac:dyDescent="0.25">
      <c r="A48" s="351" t="s">
        <v>4</v>
      </c>
      <c r="B48" s="351"/>
      <c r="C48" s="352" t="str">
        <f>IF('Príloha č. 1'!C9:D9="","",'Príloha č. 1'!C9:D9)</f>
        <v/>
      </c>
      <c r="D48" s="352"/>
    </row>
    <row r="51" spans="1:8" ht="15" customHeight="1" x14ac:dyDescent="0.2">
      <c r="A51" s="41" t="s">
        <v>8</v>
      </c>
      <c r="B51" s="119" t="str">
        <f>IF('Príloha č. 1'!B23:B23="","",'Príloha č. 1'!B23:B23)</f>
        <v/>
      </c>
      <c r="C51" s="239"/>
      <c r="E51" s="41"/>
      <c r="F51" s="41"/>
      <c r="G51" s="41"/>
    </row>
    <row r="52" spans="1:8" ht="15" customHeight="1" x14ac:dyDescent="0.2">
      <c r="A52" s="41" t="s">
        <v>9</v>
      </c>
      <c r="B52" s="32" t="str">
        <f>IF('Príloha č. 1'!B24:B24="","",'Príloha č. 1'!B24:B24)</f>
        <v/>
      </c>
      <c r="C52" s="239"/>
      <c r="E52" s="41"/>
      <c r="F52" s="41"/>
      <c r="G52" s="41"/>
    </row>
    <row r="53" spans="1:8" ht="39.950000000000003" customHeight="1" x14ac:dyDescent="0.2">
      <c r="D53" s="78"/>
    </row>
    <row r="54" spans="1:8" ht="45" customHeight="1" x14ac:dyDescent="0.2">
      <c r="D54" s="238" t="s">
        <v>79</v>
      </c>
      <c r="E54" s="66"/>
      <c r="F54" s="66"/>
      <c r="G54" s="66"/>
    </row>
    <row r="55" spans="1:8" s="63" customFormat="1" x14ac:dyDescent="0.2">
      <c r="A55" s="353" t="s">
        <v>10</v>
      </c>
      <c r="B55" s="353"/>
      <c r="C55" s="237"/>
      <c r="D55" s="66"/>
      <c r="E55" s="239"/>
      <c r="F55" s="239"/>
      <c r="G55" s="239"/>
    </row>
    <row r="56" spans="1:8" s="68" customFormat="1" ht="12" customHeight="1" x14ac:dyDescent="0.2">
      <c r="A56" s="64"/>
      <c r="B56" s="65" t="s">
        <v>11</v>
      </c>
      <c r="C56" s="65"/>
      <c r="D56" s="50"/>
      <c r="E56" s="239"/>
      <c r="F56" s="239"/>
      <c r="G56" s="239"/>
      <c r="H56" s="66"/>
    </row>
  </sheetData>
  <mergeCells count="18">
    <mergeCell ref="A1:D1"/>
    <mergeCell ref="A2:D2"/>
    <mergeCell ref="A3:D3"/>
    <mergeCell ref="A5:D5"/>
    <mergeCell ref="A6:B7"/>
    <mergeCell ref="C6:D6"/>
    <mergeCell ref="A43:D43"/>
    <mergeCell ref="A8:D8"/>
    <mergeCell ref="A20:D20"/>
    <mergeCell ref="A55:B55"/>
    <mergeCell ref="A46:B46"/>
    <mergeCell ref="C46:D46"/>
    <mergeCell ref="A47:B47"/>
    <mergeCell ref="C47:D47"/>
    <mergeCell ref="A48:B48"/>
    <mergeCell ref="C48:D48"/>
    <mergeCell ref="A45:B45"/>
    <mergeCell ref="C45:D45"/>
  </mergeCells>
  <conditionalFormatting sqref="B51:B52">
    <cfRule type="containsBlanks" dxfId="48" priority="3">
      <formula>LEN(TRIM(B51))=0</formula>
    </cfRule>
  </conditionalFormatting>
  <conditionalFormatting sqref="C46:D48">
    <cfRule type="containsBlanks" dxfId="47" priority="2">
      <formula>LEN(TRIM(C46))=0</formula>
    </cfRule>
  </conditionalFormatting>
  <conditionalFormatting sqref="C45:D45">
    <cfRule type="containsBlanks" dxfId="46" priority="1">
      <formula>LEN(TRIM(C45))=0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workbookViewId="0">
      <selection activeCell="G9" sqref="G9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239" customWidth="1"/>
    <col min="5" max="6" width="12.7109375" style="239" customWidth="1"/>
    <col min="7" max="7" width="15.7109375" style="239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36"/>
      <c r="B4" s="236"/>
      <c r="C4" s="236"/>
      <c r="D4" s="236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60" t="s">
        <v>250</v>
      </c>
      <c r="B5" s="360"/>
      <c r="C5" s="360"/>
      <c r="D5" s="360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27.75" customHeight="1" x14ac:dyDescent="0.25">
      <c r="A8" s="335" t="s">
        <v>101</v>
      </c>
      <c r="B8" s="336"/>
      <c r="C8" s="336"/>
      <c r="D8" s="337"/>
    </row>
    <row r="9" spans="1:11" s="107" customFormat="1" ht="42" customHeight="1" x14ac:dyDescent="0.25">
      <c r="A9" s="276" t="s">
        <v>27</v>
      </c>
      <c r="B9" s="277" t="s">
        <v>216</v>
      </c>
      <c r="C9" s="258"/>
      <c r="D9" s="267"/>
    </row>
    <row r="10" spans="1:11" s="107" customFormat="1" ht="29.25" customHeight="1" x14ac:dyDescent="0.25">
      <c r="A10" s="278" t="s">
        <v>102</v>
      </c>
      <c r="B10" s="279" t="s">
        <v>182</v>
      </c>
      <c r="C10" s="248"/>
      <c r="D10" s="249"/>
    </row>
    <row r="11" spans="1:11" s="107" customFormat="1" ht="79.5" customHeight="1" x14ac:dyDescent="0.25">
      <c r="A11" s="278" t="s">
        <v>103</v>
      </c>
      <c r="B11" s="279" t="s">
        <v>187</v>
      </c>
      <c r="C11" s="250"/>
      <c r="D11" s="251"/>
    </row>
    <row r="12" spans="1:11" s="107" customFormat="1" ht="37.5" customHeight="1" x14ac:dyDescent="0.25">
      <c r="A12" s="278" t="s">
        <v>104</v>
      </c>
      <c r="B12" s="279" t="s">
        <v>183</v>
      </c>
      <c r="C12" s="196"/>
      <c r="D12" s="197"/>
    </row>
    <row r="13" spans="1:11" s="107" customFormat="1" ht="27.75" customHeight="1" x14ac:dyDescent="0.25">
      <c r="A13" s="278" t="s">
        <v>163</v>
      </c>
      <c r="B13" s="279" t="s">
        <v>184</v>
      </c>
      <c r="C13" s="196"/>
      <c r="D13" s="197"/>
    </row>
    <row r="14" spans="1:11" s="107" customFormat="1" ht="27.75" customHeight="1" x14ac:dyDescent="0.25">
      <c r="A14" s="278" t="s">
        <v>169</v>
      </c>
      <c r="B14" s="279" t="s">
        <v>185</v>
      </c>
      <c r="C14" s="196"/>
      <c r="D14" s="197"/>
      <c r="I14" s="252"/>
    </row>
    <row r="15" spans="1:11" s="107" customFormat="1" ht="27.75" customHeight="1" x14ac:dyDescent="0.25">
      <c r="A15" s="278" t="s">
        <v>170</v>
      </c>
      <c r="B15" s="279" t="s">
        <v>186</v>
      </c>
      <c r="C15" s="196"/>
      <c r="D15" s="197"/>
    </row>
    <row r="16" spans="1:11" s="107" customFormat="1" ht="39" customHeight="1" thickBot="1" x14ac:dyDescent="0.3">
      <c r="A16" s="280" t="s">
        <v>171</v>
      </c>
      <c r="B16" s="281" t="s">
        <v>218</v>
      </c>
      <c r="C16" s="229" t="s">
        <v>25</v>
      </c>
      <c r="D16" s="230"/>
    </row>
    <row r="17" spans="1:10" s="107" customFormat="1" ht="12" customHeight="1" x14ac:dyDescent="0.25">
      <c r="A17" s="120"/>
      <c r="B17" s="121"/>
      <c r="C17" s="122"/>
      <c r="D17" s="123"/>
    </row>
    <row r="18" spans="1:10" s="107" customFormat="1" ht="25.5" customHeight="1" x14ac:dyDescent="0.25">
      <c r="A18" s="247"/>
      <c r="B18" s="247"/>
      <c r="C18" s="247"/>
      <c r="D18" s="123"/>
    </row>
    <row r="19" spans="1:10" s="19" customFormat="1" ht="20.100000000000001" customHeight="1" x14ac:dyDescent="0.25">
      <c r="A19" s="348" t="s">
        <v>38</v>
      </c>
      <c r="B19" s="348"/>
      <c r="C19" s="348"/>
      <c r="D19" s="348"/>
      <c r="E19" s="111"/>
      <c r="F19" s="111"/>
      <c r="G19" s="111"/>
      <c r="H19" s="111"/>
      <c r="I19" s="111"/>
      <c r="J19" s="111"/>
    </row>
    <row r="20" spans="1:10" s="19" customFormat="1" ht="20.100000000000001" customHeight="1" x14ac:dyDescent="0.25">
      <c r="A20" s="204"/>
      <c r="B20" s="204"/>
      <c r="C20" s="204"/>
      <c r="D20" s="204"/>
      <c r="E20" s="111"/>
      <c r="F20" s="111"/>
      <c r="G20" s="111"/>
      <c r="H20" s="111"/>
      <c r="I20" s="111"/>
      <c r="J20" s="111"/>
    </row>
    <row r="21" spans="1:10" s="61" customFormat="1" ht="30" customHeight="1" x14ac:dyDescent="0.25">
      <c r="A21" s="349" t="s">
        <v>1</v>
      </c>
      <c r="B21" s="349"/>
      <c r="C21" s="350" t="str">
        <f>IF('Príloha č. 1'!$C$6="","",'Príloha č. 1'!$C$6)</f>
        <v/>
      </c>
      <c r="D21" s="350"/>
      <c r="G21" s="62"/>
    </row>
    <row r="22" spans="1:10" s="61" customFormat="1" ht="15" customHeight="1" x14ac:dyDescent="0.25">
      <c r="A22" s="351" t="s">
        <v>2</v>
      </c>
      <c r="B22" s="351"/>
      <c r="C22" s="352" t="str">
        <f>IF('Príloha č. 1'!$C$7="","",'Príloha č. 1'!$C$7)</f>
        <v/>
      </c>
      <c r="D22" s="352"/>
    </row>
    <row r="23" spans="1:10" s="61" customFormat="1" ht="15" customHeight="1" x14ac:dyDescent="0.25">
      <c r="A23" s="351" t="s">
        <v>3</v>
      </c>
      <c r="B23" s="351"/>
      <c r="C23" s="352" t="str">
        <f>IF('Príloha č. 1'!C8:D8="","",'Príloha č. 1'!C8:D8)</f>
        <v/>
      </c>
      <c r="D23" s="352"/>
    </row>
    <row r="24" spans="1:10" s="61" customFormat="1" ht="15" customHeight="1" x14ac:dyDescent="0.25">
      <c r="A24" s="351" t="s">
        <v>4</v>
      </c>
      <c r="B24" s="351"/>
      <c r="C24" s="352" t="str">
        <f>IF('Príloha č. 1'!C9:D9="","",'Príloha č. 1'!C9:D9)</f>
        <v/>
      </c>
      <c r="D24" s="352"/>
    </row>
    <row r="27" spans="1:10" ht="15" customHeight="1" x14ac:dyDescent="0.2">
      <c r="A27" s="41" t="s">
        <v>8</v>
      </c>
      <c r="B27" s="119" t="str">
        <f>IF('Príloha č. 1'!B23:B23="","",'Príloha č. 1'!B23:B23)</f>
        <v/>
      </c>
      <c r="C27" s="239"/>
      <c r="E27" s="41"/>
      <c r="F27" s="41"/>
      <c r="G27" s="41"/>
    </row>
    <row r="28" spans="1:10" ht="15" customHeight="1" x14ac:dyDescent="0.2">
      <c r="A28" s="41" t="s">
        <v>9</v>
      </c>
      <c r="B28" s="32" t="str">
        <f>IF('Príloha č. 1'!B24:B24="","",'Príloha č. 1'!B24:B24)</f>
        <v/>
      </c>
      <c r="C28" s="239"/>
      <c r="E28" s="41"/>
      <c r="F28" s="41"/>
      <c r="G28" s="41"/>
    </row>
    <row r="29" spans="1:10" ht="39.950000000000003" customHeight="1" x14ac:dyDescent="0.2">
      <c r="D29" s="78"/>
    </row>
    <row r="30" spans="1:10" ht="45" customHeight="1" x14ac:dyDescent="0.2">
      <c r="D30" s="238" t="s">
        <v>79</v>
      </c>
      <c r="E30" s="66"/>
      <c r="F30" s="66"/>
      <c r="G30" s="66"/>
    </row>
    <row r="31" spans="1:10" s="63" customFormat="1" x14ac:dyDescent="0.2">
      <c r="A31" s="353" t="s">
        <v>10</v>
      </c>
      <c r="B31" s="353"/>
      <c r="C31" s="237"/>
      <c r="D31" s="66"/>
      <c r="E31" s="239"/>
      <c r="F31" s="239"/>
      <c r="G31" s="239"/>
    </row>
    <row r="32" spans="1:10" s="68" customFormat="1" ht="12" customHeight="1" x14ac:dyDescent="0.2">
      <c r="A32" s="64"/>
      <c r="B32" s="65" t="s">
        <v>11</v>
      </c>
      <c r="C32" s="65"/>
      <c r="D32" s="50"/>
      <c r="E32" s="239"/>
      <c r="F32" s="239"/>
      <c r="G32" s="239"/>
      <c r="H32" s="66"/>
    </row>
  </sheetData>
  <mergeCells count="17">
    <mergeCell ref="A21:B21"/>
    <mergeCell ref="C21:D21"/>
    <mergeCell ref="A1:D1"/>
    <mergeCell ref="A2:D2"/>
    <mergeCell ref="A3:D3"/>
    <mergeCell ref="A5:D5"/>
    <mergeCell ref="A6:B7"/>
    <mergeCell ref="C6:D6"/>
    <mergeCell ref="A19:D19"/>
    <mergeCell ref="A8:D8"/>
    <mergeCell ref="A31:B31"/>
    <mergeCell ref="A22:B22"/>
    <mergeCell ref="C22:D22"/>
    <mergeCell ref="A23:B23"/>
    <mergeCell ref="C23:D23"/>
    <mergeCell ref="A24:B24"/>
    <mergeCell ref="C24:D24"/>
  </mergeCells>
  <conditionalFormatting sqref="B27:B28">
    <cfRule type="containsBlanks" dxfId="45" priority="3">
      <formula>LEN(TRIM(B27))=0</formula>
    </cfRule>
  </conditionalFormatting>
  <conditionalFormatting sqref="C22:D24">
    <cfRule type="containsBlanks" dxfId="44" priority="2">
      <formula>LEN(TRIM(C22))=0</formula>
    </cfRule>
  </conditionalFormatting>
  <conditionalFormatting sqref="C21:D21">
    <cfRule type="containsBlanks" dxfId="43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0"/>
  <sheetViews>
    <sheetView showGridLines="0" zoomScale="90" zoomScaleNormal="90" workbookViewId="0">
      <selection activeCell="G12" sqref="G12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39" customWidth="1"/>
    <col min="5" max="6" width="12.7109375" style="239" customWidth="1"/>
    <col min="7" max="7" width="15.7109375" style="239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36"/>
      <c r="B4" s="236"/>
      <c r="C4" s="236"/>
      <c r="D4" s="236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41" t="s">
        <v>252</v>
      </c>
      <c r="B5" s="341"/>
      <c r="C5" s="341"/>
      <c r="D5" s="341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31.5" customHeight="1" x14ac:dyDescent="0.25">
      <c r="A8" s="354" t="s">
        <v>253</v>
      </c>
      <c r="B8" s="355"/>
      <c r="C8" s="355"/>
      <c r="D8" s="356"/>
    </row>
    <row r="9" spans="1:11" s="107" customFormat="1" ht="40.5" customHeight="1" x14ac:dyDescent="0.25">
      <c r="A9" s="293" t="s">
        <v>27</v>
      </c>
      <c r="B9" s="292" t="s">
        <v>254</v>
      </c>
      <c r="C9" s="196"/>
      <c r="D9" s="197"/>
    </row>
    <row r="10" spans="1:11" s="107" customFormat="1" ht="40.5" customHeight="1" x14ac:dyDescent="0.25">
      <c r="A10" s="272" t="s">
        <v>102</v>
      </c>
      <c r="B10" s="292" t="s">
        <v>219</v>
      </c>
      <c r="C10" s="196"/>
      <c r="D10" s="197"/>
    </row>
    <row r="11" spans="1:11" s="107" customFormat="1" ht="39" customHeight="1" x14ac:dyDescent="0.25">
      <c r="A11" s="272" t="s">
        <v>103</v>
      </c>
      <c r="B11" s="292" t="s">
        <v>220</v>
      </c>
      <c r="C11" s="196"/>
      <c r="D11" s="197"/>
    </row>
    <row r="12" spans="1:11" s="107" customFormat="1" ht="66.75" customHeight="1" x14ac:dyDescent="0.25">
      <c r="A12" s="272" t="s">
        <v>104</v>
      </c>
      <c r="B12" s="292" t="s">
        <v>221</v>
      </c>
      <c r="C12" s="196"/>
      <c r="D12" s="197"/>
    </row>
    <row r="13" spans="1:11" s="107" customFormat="1" ht="43.5" customHeight="1" x14ac:dyDescent="0.25">
      <c r="A13" s="272" t="s">
        <v>163</v>
      </c>
      <c r="B13" s="292" t="s">
        <v>222</v>
      </c>
      <c r="C13" s="196"/>
      <c r="D13" s="197"/>
    </row>
    <row r="14" spans="1:11" s="107" customFormat="1" ht="39" customHeight="1" thickBot="1" x14ac:dyDescent="0.3">
      <c r="A14" s="294" t="s">
        <v>169</v>
      </c>
      <c r="B14" s="295" t="s">
        <v>223</v>
      </c>
      <c r="C14" s="232"/>
      <c r="D14" s="233"/>
    </row>
    <row r="15" spans="1:11" s="107" customFormat="1" ht="12" customHeight="1" x14ac:dyDescent="0.25">
      <c r="A15" s="120"/>
      <c r="B15" s="121"/>
      <c r="C15" s="122"/>
      <c r="D15" s="123"/>
    </row>
    <row r="16" spans="1:11" s="107" customFormat="1" ht="25.5" customHeight="1" x14ac:dyDescent="0.25">
      <c r="A16" s="120"/>
      <c r="B16" s="127"/>
      <c r="C16" s="122"/>
      <c r="D16" s="123"/>
    </row>
    <row r="17" spans="1:10" s="19" customFormat="1" ht="20.100000000000001" customHeight="1" x14ac:dyDescent="0.25">
      <c r="A17" s="348" t="s">
        <v>38</v>
      </c>
      <c r="B17" s="348"/>
      <c r="C17" s="348"/>
      <c r="D17" s="348"/>
      <c r="E17" s="111"/>
      <c r="F17" s="111"/>
      <c r="G17" s="111"/>
      <c r="H17" s="111"/>
      <c r="I17" s="111"/>
      <c r="J17" s="111"/>
    </row>
    <row r="18" spans="1:10" s="19" customFormat="1" ht="20.100000000000001" customHeight="1" x14ac:dyDescent="0.25">
      <c r="A18" s="204"/>
      <c r="B18" s="204"/>
      <c r="C18" s="204"/>
      <c r="D18" s="204"/>
      <c r="E18" s="111"/>
      <c r="F18" s="111"/>
      <c r="G18" s="111"/>
      <c r="H18" s="111"/>
      <c r="I18" s="111"/>
      <c r="J18" s="111"/>
    </row>
    <row r="19" spans="1:10" s="61" customFormat="1" ht="30" customHeight="1" x14ac:dyDescent="0.25">
      <c r="A19" s="349" t="s">
        <v>1</v>
      </c>
      <c r="B19" s="349"/>
      <c r="C19" s="350" t="str">
        <f>IF('Príloha č. 1'!$C$6="","",'Príloha č. 1'!$C$6)</f>
        <v/>
      </c>
      <c r="D19" s="350"/>
      <c r="G19" s="62"/>
    </row>
    <row r="20" spans="1:10" s="61" customFormat="1" ht="15" customHeight="1" x14ac:dyDescent="0.25">
      <c r="A20" s="351" t="s">
        <v>2</v>
      </c>
      <c r="B20" s="351"/>
      <c r="C20" s="352" t="str">
        <f>IF('Príloha č. 1'!$C$7="","",'Príloha č. 1'!$C$7)</f>
        <v/>
      </c>
      <c r="D20" s="352"/>
    </row>
    <row r="21" spans="1:10" s="61" customFormat="1" ht="15" customHeight="1" x14ac:dyDescent="0.25">
      <c r="A21" s="351" t="s">
        <v>3</v>
      </c>
      <c r="B21" s="351"/>
      <c r="C21" s="352" t="str">
        <f>IF('Príloha č. 1'!C8:D8="","",'Príloha č. 1'!C8:D8)</f>
        <v/>
      </c>
      <c r="D21" s="352"/>
    </row>
    <row r="22" spans="1:10" s="61" customFormat="1" ht="15" customHeight="1" x14ac:dyDescent="0.25">
      <c r="A22" s="351" t="s">
        <v>4</v>
      </c>
      <c r="B22" s="351"/>
      <c r="C22" s="352" t="str">
        <f>IF('Príloha č. 1'!C9:D9="","",'Príloha č. 1'!C9:D9)</f>
        <v/>
      </c>
      <c r="D22" s="352"/>
    </row>
    <row r="25" spans="1:10" ht="15" customHeight="1" x14ac:dyDescent="0.2">
      <c r="A25" s="41" t="s">
        <v>8</v>
      </c>
      <c r="B25" s="119" t="str">
        <f>IF('Príloha č. 1'!B23:B23="","",'Príloha č. 1'!B23:B23)</f>
        <v/>
      </c>
      <c r="C25" s="239"/>
      <c r="E25" s="41"/>
      <c r="F25" s="41"/>
      <c r="G25" s="41"/>
    </row>
    <row r="26" spans="1:10" ht="15" customHeight="1" x14ac:dyDescent="0.2">
      <c r="A26" s="41" t="s">
        <v>9</v>
      </c>
      <c r="B26" s="32" t="str">
        <f>IF('Príloha č. 1'!B24:B24="","",'Príloha č. 1'!B24:B24)</f>
        <v/>
      </c>
      <c r="C26" s="239"/>
      <c r="E26" s="41"/>
      <c r="F26" s="41"/>
      <c r="G26" s="41"/>
    </row>
    <row r="27" spans="1:10" ht="39.950000000000003" customHeight="1" x14ac:dyDescent="0.2">
      <c r="D27" s="78"/>
    </row>
    <row r="28" spans="1:10" ht="45" customHeight="1" x14ac:dyDescent="0.2">
      <c r="D28" s="238" t="s">
        <v>79</v>
      </c>
      <c r="E28" s="66"/>
      <c r="F28" s="66"/>
      <c r="G28" s="66"/>
    </row>
    <row r="29" spans="1:10" s="63" customFormat="1" x14ac:dyDescent="0.2">
      <c r="A29" s="353" t="s">
        <v>10</v>
      </c>
      <c r="B29" s="353"/>
      <c r="C29" s="237"/>
      <c r="D29" s="66"/>
      <c r="E29" s="239"/>
      <c r="F29" s="239"/>
      <c r="G29" s="239"/>
    </row>
    <row r="30" spans="1:10" s="68" customFormat="1" ht="12" customHeight="1" x14ac:dyDescent="0.2">
      <c r="A30" s="64"/>
      <c r="B30" s="65" t="s">
        <v>11</v>
      </c>
      <c r="C30" s="65"/>
      <c r="D30" s="50"/>
      <c r="E30" s="239"/>
      <c r="F30" s="239"/>
      <c r="G30" s="239"/>
      <c r="H30" s="66"/>
    </row>
  </sheetData>
  <mergeCells count="17">
    <mergeCell ref="A8:D8"/>
    <mergeCell ref="A1:D1"/>
    <mergeCell ref="A2:D2"/>
    <mergeCell ref="A3:D3"/>
    <mergeCell ref="A5:D5"/>
    <mergeCell ref="A6:B7"/>
    <mergeCell ref="C6:D6"/>
    <mergeCell ref="A17:D17"/>
    <mergeCell ref="A19:B19"/>
    <mergeCell ref="C19:D19"/>
    <mergeCell ref="A29:B29"/>
    <mergeCell ref="A20:B20"/>
    <mergeCell ref="C20:D20"/>
    <mergeCell ref="A21:B21"/>
    <mergeCell ref="C21:D21"/>
    <mergeCell ref="A22:B22"/>
    <mergeCell ref="C22:D22"/>
  </mergeCells>
  <conditionalFormatting sqref="B25:B26">
    <cfRule type="containsBlanks" dxfId="42" priority="3">
      <formula>LEN(TRIM(B25))=0</formula>
    </cfRule>
  </conditionalFormatting>
  <conditionalFormatting sqref="C20:D22">
    <cfRule type="containsBlanks" dxfId="41" priority="2">
      <formula>LEN(TRIM(C20))=0</formula>
    </cfRule>
  </conditionalFormatting>
  <conditionalFormatting sqref="C19:D19">
    <cfRule type="containsBlanks" dxfId="40" priority="1">
      <formula>LEN(TRIM(C19))=0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G12" sqref="G12:H12"/>
    </sheetView>
  </sheetViews>
  <sheetFormatPr defaultRowHeight="12.75" x14ac:dyDescent="0.2"/>
  <cols>
    <col min="1" max="1" width="7.85546875" style="41" customWidth="1"/>
    <col min="2" max="2" width="42.28515625" style="41" customWidth="1"/>
    <col min="3" max="3" width="15.7109375" style="41" customWidth="1"/>
    <col min="4" max="4" width="25.7109375" style="261" customWidth="1"/>
    <col min="5" max="6" width="12.7109375" style="261" customWidth="1"/>
    <col min="7" max="7" width="15.7109375" style="26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38" t="s">
        <v>12</v>
      </c>
      <c r="B1" s="338"/>
      <c r="C1" s="338"/>
      <c r="D1" s="338"/>
    </row>
    <row r="2" spans="1:11" ht="30" customHeight="1" x14ac:dyDescent="0.2">
      <c r="A2" s="339" t="str">
        <f>'Príloha č. 1'!A2:B2</f>
        <v xml:space="preserve">Špeciálny zdravotnícky materiál pre intervenčnú kardiológiu </v>
      </c>
      <c r="B2" s="339"/>
      <c r="C2" s="339"/>
      <c r="D2" s="339"/>
      <c r="E2" s="109"/>
      <c r="F2" s="109"/>
      <c r="G2" s="109"/>
      <c r="H2" s="109"/>
      <c r="I2" s="109"/>
      <c r="J2" s="109"/>
      <c r="K2" s="109"/>
    </row>
    <row r="3" spans="1:11" s="42" customFormat="1" ht="30" customHeight="1" x14ac:dyDescent="0.25">
      <c r="A3" s="340" t="s">
        <v>59</v>
      </c>
      <c r="B3" s="340"/>
      <c r="C3" s="340"/>
      <c r="D3" s="340"/>
      <c r="E3" s="108"/>
      <c r="F3" s="108"/>
      <c r="G3" s="108"/>
      <c r="H3" s="108"/>
      <c r="I3" s="108"/>
      <c r="J3" s="108"/>
      <c r="K3" s="108"/>
    </row>
    <row r="4" spans="1:11" s="42" customFormat="1" ht="11.25" customHeight="1" x14ac:dyDescent="0.25">
      <c r="A4" s="255"/>
      <c r="B4" s="255"/>
      <c r="C4" s="255"/>
      <c r="D4" s="255"/>
      <c r="E4" s="108"/>
      <c r="F4" s="108"/>
      <c r="G4" s="108"/>
      <c r="H4" s="108"/>
      <c r="I4" s="108"/>
      <c r="J4" s="108"/>
      <c r="K4" s="108"/>
    </row>
    <row r="5" spans="1:11" s="42" customFormat="1" ht="30.75" customHeight="1" thickBot="1" x14ac:dyDescent="0.3">
      <c r="A5" s="341" t="s">
        <v>255</v>
      </c>
      <c r="B5" s="341"/>
      <c r="C5" s="341"/>
      <c r="D5" s="341"/>
      <c r="E5" s="108"/>
      <c r="F5" s="108"/>
      <c r="G5" s="108"/>
      <c r="H5" s="108"/>
      <c r="I5" s="108"/>
      <c r="J5" s="108"/>
      <c r="K5" s="108"/>
    </row>
    <row r="6" spans="1:11" s="40" customFormat="1" ht="90" customHeight="1" x14ac:dyDescent="0.25">
      <c r="A6" s="342" t="s">
        <v>56</v>
      </c>
      <c r="B6" s="343"/>
      <c r="C6" s="346" t="s">
        <v>57</v>
      </c>
      <c r="D6" s="347"/>
    </row>
    <row r="7" spans="1:11" s="40" customFormat="1" ht="25.5" customHeight="1" thickBot="1" x14ac:dyDescent="0.3">
      <c r="A7" s="344"/>
      <c r="B7" s="345"/>
      <c r="C7" s="106" t="s">
        <v>67</v>
      </c>
      <c r="D7" s="110" t="s">
        <v>58</v>
      </c>
    </row>
    <row r="8" spans="1:11" s="107" customFormat="1" ht="26.25" customHeight="1" x14ac:dyDescent="0.25">
      <c r="A8" s="335" t="s">
        <v>256</v>
      </c>
      <c r="B8" s="336"/>
      <c r="C8" s="336"/>
      <c r="D8" s="337"/>
    </row>
    <row r="9" spans="1:11" s="107" customFormat="1" ht="42.75" customHeight="1" x14ac:dyDescent="0.25">
      <c r="A9" s="257" t="s">
        <v>27</v>
      </c>
      <c r="B9" s="194" t="s">
        <v>257</v>
      </c>
      <c r="C9" s="196"/>
      <c r="D9" s="197"/>
    </row>
    <row r="10" spans="1:11" s="107" customFormat="1" ht="27.75" customHeight="1" x14ac:dyDescent="0.25">
      <c r="A10" s="296" t="s">
        <v>102</v>
      </c>
      <c r="B10" s="195" t="s">
        <v>224</v>
      </c>
      <c r="C10" s="196"/>
      <c r="D10" s="197"/>
    </row>
    <row r="11" spans="1:11" s="107" customFormat="1" ht="27.75" customHeight="1" x14ac:dyDescent="0.25">
      <c r="A11" s="296" t="s">
        <v>103</v>
      </c>
      <c r="B11" s="195" t="s">
        <v>225</v>
      </c>
      <c r="C11" s="196"/>
      <c r="D11" s="197"/>
    </row>
    <row r="12" spans="1:11" s="107" customFormat="1" ht="54.75" customHeight="1" thickBot="1" x14ac:dyDescent="0.3">
      <c r="A12" s="297" t="s">
        <v>104</v>
      </c>
      <c r="B12" s="198" t="s">
        <v>226</v>
      </c>
      <c r="C12" s="229"/>
      <c r="D12" s="230"/>
    </row>
    <row r="13" spans="1:11" s="107" customFormat="1" ht="12" customHeight="1" x14ac:dyDescent="0.25">
      <c r="A13" s="120"/>
      <c r="B13" s="121"/>
      <c r="C13" s="122"/>
      <c r="D13" s="123"/>
    </row>
    <row r="14" spans="1:11" s="107" customFormat="1" ht="25.5" customHeight="1" x14ac:dyDescent="0.25">
      <c r="A14" s="120"/>
      <c r="B14" s="127"/>
      <c r="C14" s="122"/>
      <c r="D14" s="123"/>
    </row>
    <row r="15" spans="1:11" s="19" customFormat="1" ht="20.100000000000001" customHeight="1" x14ac:dyDescent="0.25">
      <c r="A15" s="348" t="s">
        <v>38</v>
      </c>
      <c r="B15" s="348"/>
      <c r="C15" s="348"/>
      <c r="D15" s="348"/>
      <c r="E15" s="111"/>
      <c r="F15" s="111"/>
      <c r="G15" s="111"/>
      <c r="H15" s="111"/>
      <c r="I15" s="111"/>
      <c r="J15" s="111"/>
    </row>
    <row r="16" spans="1:11" s="19" customFormat="1" ht="20.100000000000001" customHeight="1" x14ac:dyDescent="0.25">
      <c r="A16" s="204"/>
      <c r="B16" s="204"/>
      <c r="C16" s="204"/>
      <c r="D16" s="204"/>
      <c r="E16" s="111"/>
      <c r="F16" s="111"/>
      <c r="G16" s="111"/>
      <c r="H16" s="111"/>
      <c r="I16" s="111"/>
      <c r="J16" s="111"/>
    </row>
    <row r="17" spans="1:8" s="61" customFormat="1" ht="30" customHeight="1" x14ac:dyDescent="0.25">
      <c r="A17" s="349" t="s">
        <v>1</v>
      </c>
      <c r="B17" s="349"/>
      <c r="C17" s="350" t="str">
        <f>IF('Príloha č. 1'!$C$6="","",'Príloha č. 1'!$C$6)</f>
        <v/>
      </c>
      <c r="D17" s="350"/>
      <c r="G17" s="62"/>
    </row>
    <row r="18" spans="1:8" s="61" customFormat="1" ht="15" customHeight="1" x14ac:dyDescent="0.25">
      <c r="A18" s="351" t="s">
        <v>2</v>
      </c>
      <c r="B18" s="351"/>
      <c r="C18" s="352" t="str">
        <f>IF('Príloha č. 1'!$C$7="","",'Príloha č. 1'!$C$7)</f>
        <v/>
      </c>
      <c r="D18" s="352"/>
    </row>
    <row r="19" spans="1:8" s="61" customFormat="1" ht="15" customHeight="1" x14ac:dyDescent="0.25">
      <c r="A19" s="351" t="s">
        <v>3</v>
      </c>
      <c r="B19" s="351"/>
      <c r="C19" s="352" t="str">
        <f>IF('Príloha č. 1'!C8:D8="","",'Príloha č. 1'!C8:D8)</f>
        <v/>
      </c>
      <c r="D19" s="352"/>
    </row>
    <row r="20" spans="1:8" s="61" customFormat="1" ht="15" customHeight="1" x14ac:dyDescent="0.25">
      <c r="A20" s="351" t="s">
        <v>4</v>
      </c>
      <c r="B20" s="351"/>
      <c r="C20" s="352" t="str">
        <f>IF('Príloha č. 1'!C9:D9="","",'Príloha č. 1'!C9:D9)</f>
        <v/>
      </c>
      <c r="D20" s="352"/>
    </row>
    <row r="23" spans="1:8" ht="15" customHeight="1" x14ac:dyDescent="0.2">
      <c r="A23" s="41" t="s">
        <v>8</v>
      </c>
      <c r="B23" s="119" t="str">
        <f>IF('Príloha č. 1'!B23:B23="","",'Príloha č. 1'!B23:B23)</f>
        <v/>
      </c>
      <c r="C23" s="261"/>
      <c r="E23" s="41"/>
      <c r="F23" s="41"/>
      <c r="G23" s="41"/>
    </row>
    <row r="24" spans="1:8" ht="15" customHeight="1" x14ac:dyDescent="0.2">
      <c r="A24" s="41" t="s">
        <v>9</v>
      </c>
      <c r="B24" s="32" t="str">
        <f>IF('Príloha č. 1'!B24:B24="","",'Príloha č. 1'!B24:B24)</f>
        <v/>
      </c>
      <c r="C24" s="261"/>
      <c r="E24" s="41"/>
      <c r="F24" s="41"/>
      <c r="G24" s="41"/>
    </row>
    <row r="25" spans="1:8" ht="39.950000000000003" customHeight="1" x14ac:dyDescent="0.2">
      <c r="D25" s="78"/>
    </row>
    <row r="26" spans="1:8" ht="45" customHeight="1" x14ac:dyDescent="0.2">
      <c r="D26" s="260" t="s">
        <v>79</v>
      </c>
      <c r="E26" s="66"/>
      <c r="F26" s="66"/>
      <c r="G26" s="66"/>
    </row>
    <row r="27" spans="1:8" s="63" customFormat="1" x14ac:dyDescent="0.2">
      <c r="A27" s="353" t="s">
        <v>10</v>
      </c>
      <c r="B27" s="353"/>
      <c r="C27" s="253"/>
      <c r="D27" s="66"/>
      <c r="E27" s="261"/>
      <c r="F27" s="261"/>
      <c r="G27" s="261"/>
    </row>
    <row r="28" spans="1:8" s="68" customFormat="1" ht="12" customHeight="1" x14ac:dyDescent="0.2">
      <c r="A28" s="64"/>
      <c r="B28" s="65" t="s">
        <v>11</v>
      </c>
      <c r="C28" s="65"/>
      <c r="D28" s="50"/>
      <c r="E28" s="261"/>
      <c r="F28" s="261"/>
      <c r="G28" s="261"/>
      <c r="H28" s="66"/>
    </row>
  </sheetData>
  <mergeCells count="17">
    <mergeCell ref="A20:B20"/>
    <mergeCell ref="C20:D20"/>
    <mergeCell ref="A27:B27"/>
    <mergeCell ref="A8:D8"/>
    <mergeCell ref="A15:D15"/>
    <mergeCell ref="A17:B17"/>
    <mergeCell ref="C17:D17"/>
    <mergeCell ref="A18:B18"/>
    <mergeCell ref="C18:D18"/>
    <mergeCell ref="A19:B19"/>
    <mergeCell ref="C19:D19"/>
    <mergeCell ref="A1:D1"/>
    <mergeCell ref="A2:D2"/>
    <mergeCell ref="A3:D3"/>
    <mergeCell ref="A5:D5"/>
    <mergeCell ref="A6:B7"/>
    <mergeCell ref="C6:D6"/>
  </mergeCells>
  <conditionalFormatting sqref="B23:B24">
    <cfRule type="containsBlanks" dxfId="39" priority="3">
      <formula>LEN(TRIM(B23))=0</formula>
    </cfRule>
  </conditionalFormatting>
  <conditionalFormatting sqref="C18:D20">
    <cfRule type="containsBlanks" dxfId="38" priority="2">
      <formula>LEN(TRIM(C18))=0</formula>
    </cfRule>
  </conditionalFormatting>
  <conditionalFormatting sqref="C17:D17">
    <cfRule type="containsBlanks" dxfId="37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22</vt:i4>
      </vt:variant>
    </vt:vector>
  </HeadingPairs>
  <TitlesOfParts>
    <vt:vector size="44" baseType="lpstr">
      <vt:lpstr>Príloha č. 1</vt:lpstr>
      <vt:lpstr>Príloha č. 2</vt:lpstr>
      <vt:lpstr>Príloha č. 3</vt:lpstr>
      <vt:lpstr>Príloha č. 4 - časť 1</vt:lpstr>
      <vt:lpstr>Príloha č. 4 - časť 2</vt:lpstr>
      <vt:lpstr>Príloha č. 4 - časť 3</vt:lpstr>
      <vt:lpstr>Príloha č. 4 - časť 4</vt:lpstr>
      <vt:lpstr>Príloha č. 4 - časť 5</vt:lpstr>
      <vt:lpstr>Príloha č. 4 - časť 6</vt:lpstr>
      <vt:lpstr> Príloha č. 5 - časť 1</vt:lpstr>
      <vt:lpstr> Príloha č. 5 - časť 2</vt:lpstr>
      <vt:lpstr> Príloha č. 5 - časť 3</vt:lpstr>
      <vt:lpstr> Príloha č. 5 - časť 4</vt:lpstr>
      <vt:lpstr> Príloha č. 5 - časť 5</vt:lpstr>
      <vt:lpstr> Príloha č. 5 - časť 6</vt:lpstr>
      <vt:lpstr>Príloha č. 6 - časť 1</vt:lpstr>
      <vt:lpstr>Príloha č. 6 - časť 2</vt:lpstr>
      <vt:lpstr>Príloha č. 6 - časť 3</vt:lpstr>
      <vt:lpstr>Príloha č. 6 - časť 4</vt:lpstr>
      <vt:lpstr>Príloha č. 6 - časť 5</vt:lpstr>
      <vt:lpstr>Príloha č. 6 - časť 6</vt:lpstr>
      <vt:lpstr>Príloha č. 7</vt:lpstr>
      <vt:lpstr>' Príloha č. 5 - časť 1'!Oblasť_tlače</vt:lpstr>
      <vt:lpstr>' Príloha č. 5 - časť 2'!Oblasť_tlače</vt:lpstr>
      <vt:lpstr>' Príloha č. 5 - časť 3'!Oblasť_tlače</vt:lpstr>
      <vt:lpstr>' Príloha č. 5 - časť 4'!Oblasť_tlače</vt:lpstr>
      <vt:lpstr>' Príloha č. 5 - časť 5'!Oblasť_tlače</vt:lpstr>
      <vt:lpstr>' Príloha č. 5 - časť 6'!Oblasť_tlače</vt:lpstr>
      <vt:lpstr>'Príloha č. 1'!Oblasť_tlače</vt:lpstr>
      <vt:lpstr>'Príloha č. 2'!Oblasť_tlače</vt:lpstr>
      <vt:lpstr>'Príloha č. 3'!Oblasť_tlače</vt:lpstr>
      <vt:lpstr>'Príloha č. 4 - časť 1'!Oblasť_tlače</vt:lpstr>
      <vt:lpstr>'Príloha č. 4 - časť 2'!Oblasť_tlače</vt:lpstr>
      <vt:lpstr>'Príloha č. 4 - časť 3'!Oblasť_tlače</vt:lpstr>
      <vt:lpstr>'Príloha č. 4 - časť 4'!Oblasť_tlače</vt:lpstr>
      <vt:lpstr>'Príloha č. 4 - časť 5'!Oblasť_tlače</vt:lpstr>
      <vt:lpstr>'Príloha č. 4 - časť 6'!Oblasť_tlače</vt:lpstr>
      <vt:lpstr>'Príloha č. 6 - časť 1'!Oblasť_tlače</vt:lpstr>
      <vt:lpstr>'Príloha č. 6 - časť 2'!Oblasť_tlače</vt:lpstr>
      <vt:lpstr>'Príloha č. 6 - časť 3'!Oblasť_tlače</vt:lpstr>
      <vt:lpstr>'Príloha č. 6 - časť 4'!Oblasť_tlače</vt:lpstr>
      <vt:lpstr>'Príloha č. 6 - časť 5'!Oblasť_tlače</vt:lpstr>
      <vt:lpstr>'Príloha č. 6 - časť 6'!Oblasť_tlače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2020-12-18T12:34:09Z</cp:lastPrinted>
  <dcterms:created xsi:type="dcterms:W3CDTF">2015-02-18T09:10:07Z</dcterms:created>
  <dcterms:modified xsi:type="dcterms:W3CDTF">2020-12-18T12:36:32Z</dcterms:modified>
</cp:coreProperties>
</file>