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uzivatel\Desktop\2021\4_Snina 2.etapa\Do Súťaže\1_SÚŤAŽ\Vysvetlenie SP č. 2\"/>
    </mc:Choice>
  </mc:AlternateContent>
  <xr:revisionPtr revIDLastSave="0" documentId="13_ncr:1_{A66B97E0-2F9A-4ACD-9271-747242EAF5F3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KryciList" sheetId="1" r:id="rId1"/>
    <sheet name="RekapituláciaSO" sheetId="2" r:id="rId2"/>
    <sheet name="SO08_VO" sheetId="22" r:id="rId3"/>
    <sheet name="SO08_KS" sheetId="21" r:id="rId4"/>
  </sheets>
  <definedNames>
    <definedName name="Dbaz">#REF!</definedName>
    <definedName name="dĺžka">#REF!</definedName>
    <definedName name="dobaohr">#REF!</definedName>
    <definedName name="dobarecirk">#REF!</definedName>
    <definedName name="Dsk">#REF!</definedName>
    <definedName name="Dtr">#REF!</definedName>
    <definedName name="hĺbka">#REF!</definedName>
    <definedName name="konštrhlbka">#REF!</definedName>
    <definedName name="natrakcii">#REF!</definedName>
    <definedName name="_xlnm.Print_Titles" localSheetId="0">KryciList!$1:$3</definedName>
    <definedName name="_xlnm.Print_Titles" localSheetId="1">RekapituláciaSO!$1:$9</definedName>
    <definedName name="_xlnm.Print_Titles" localSheetId="3">SO08_KS!$1:$11</definedName>
    <definedName name="_xlnm.Print_Titles" localSheetId="2">SO08_VO!$1:$11</definedName>
    <definedName name="objembaz">#REF!</definedName>
    <definedName name="plochafilt">#REF!</definedName>
    <definedName name="plochanaplav">#REF!</definedName>
    <definedName name="Pohr">#REF!</definedName>
    <definedName name="priemerfilt">#REF!</definedName>
    <definedName name="Prirážka20">1.2</definedName>
    <definedName name="Qpr">#REF!</definedName>
    <definedName name="Rabat0">1</definedName>
    <definedName name="Rabat20">1/(1-0.2)</definedName>
    <definedName name="RabatKrugel">0.93</definedName>
    <definedName name="šírka">#REF!</definedName>
    <definedName name="Tdohr">#REF!</definedName>
    <definedName name="teplotavody">#REF!</definedName>
    <definedName name="Tpr">#REF!</definedName>
    <definedName name="Vried">#REF!</definedName>
    <definedName name="vykonWT">#REF!</definedName>
    <definedName name="Zľava">#REF!</definedName>
  </definedNames>
  <calcPr calcId="181029"/>
</workbook>
</file>

<file path=xl/calcChain.xml><?xml version="1.0" encoding="utf-8"?>
<calcChain xmlns="http://schemas.openxmlformats.org/spreadsheetml/2006/main">
  <c r="H81" i="21" l="1"/>
  <c r="H80" i="21"/>
  <c r="H79" i="21"/>
  <c r="H78" i="21"/>
  <c r="H77" i="21"/>
  <c r="H76" i="21"/>
  <c r="H75" i="21"/>
  <c r="H74" i="21"/>
  <c r="H73" i="21"/>
  <c r="H72" i="21" s="1"/>
  <c r="H71" i="21"/>
  <c r="H70" i="21"/>
  <c r="H69" i="21"/>
  <c r="H68" i="21"/>
  <c r="H67" i="21"/>
  <c r="H66" i="21"/>
  <c r="H65" i="21"/>
  <c r="H64" i="21"/>
  <c r="H63" i="21"/>
  <c r="H62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 s="1"/>
  <c r="H64" i="22"/>
  <c r="H63" i="22"/>
  <c r="H62" i="22"/>
  <c r="H59" i="22"/>
  <c r="H58" i="22"/>
  <c r="H57" i="22"/>
  <c r="H56" i="22"/>
  <c r="H55" i="22"/>
  <c r="H54" i="22"/>
  <c r="H53" i="22"/>
  <c r="H52" i="22"/>
  <c r="H51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6" i="22"/>
  <c r="H15" i="22" s="1"/>
  <c r="H14" i="22" s="1"/>
  <c r="H39" i="21" l="1"/>
  <c r="H61" i="21"/>
  <c r="H50" i="22"/>
  <c r="H61" i="22"/>
  <c r="H19" i="22"/>
  <c r="H18" i="22" s="1"/>
  <c r="H14" i="21"/>
  <c r="H83" i="21" s="1"/>
</calcChain>
</file>

<file path=xl/sharedStrings.xml><?xml version="1.0" encoding="utf-8"?>
<sst xmlns="http://schemas.openxmlformats.org/spreadsheetml/2006/main" count="640" uniqueCount="334">
  <si>
    <t>KRYCÍ LIST ROZPOČTU</t>
  </si>
  <si>
    <t>Názov stavby</t>
  </si>
  <si>
    <t xml:space="preserve">Obnova historickej pamiatky Malý kaštieľ - Snina   </t>
  </si>
  <si>
    <t>JKSO</t>
  </si>
  <si>
    <t>EČO</t>
  </si>
  <si>
    <t>Miesto</t>
  </si>
  <si>
    <t>k.ú. Snina</t>
  </si>
  <si>
    <t>IČO</t>
  </si>
  <si>
    <t>IČ DPH</t>
  </si>
  <si>
    <t>Objednávateľ</t>
  </si>
  <si>
    <t xml:space="preserve">Mesto Snina   </t>
  </si>
  <si>
    <t>Projektant</t>
  </si>
  <si>
    <t xml:space="preserve">ARGO – PK s.r.o., Snina   </t>
  </si>
  <si>
    <t>Zhotoviteľ</t>
  </si>
  <si>
    <t xml:space="preserve">   </t>
  </si>
  <si>
    <t>Spracoval</t>
  </si>
  <si>
    <t>Rozpočet číslo</t>
  </si>
  <si>
    <t>Dňa</t>
  </si>
  <si>
    <t>Položiek</t>
  </si>
  <si>
    <t>CPV</t>
  </si>
  <si>
    <t>CPA</t>
  </si>
  <si>
    <t>Merné a účelové jednotky</t>
  </si>
  <si>
    <t xml:space="preserve">        Počet</t>
  </si>
  <si>
    <t xml:space="preserve"> Náklady / 1 m.j.</t>
  </si>
  <si>
    <t xml:space="preserve">       Počet</t>
  </si>
  <si>
    <t xml:space="preserve">           Počet</t>
  </si>
  <si>
    <t xml:space="preserve">    Náklady / 1 m.j.</t>
  </si>
  <si>
    <t xml:space="preserve">Rozpočtové náklady v 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</si>
  <si>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</si>
  <si>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</si>
  <si>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</si>
  <si>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</si>
  <si>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</si>
  <si>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</si>
  <si>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</si>
  <si>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1</t>
  </si>
  <si>
    <t>HSV</t>
  </si>
  <si>
    <t>Dodávky</t>
  </si>
  <si>
    <t>8</t>
  </si>
  <si>
    <t>Práce nadčas</t>
  </si>
  <si>
    <t>13</t>
  </si>
  <si>
    <t xml:space="preserve">GZS   </t>
  </si>
  <si>
    <t>2</t>
  </si>
  <si>
    <t>Montáž</t>
  </si>
  <si>
    <t>9</t>
  </si>
  <si>
    <t>Bez pevnej podl.</t>
  </si>
  <si>
    <t>14</t>
  </si>
  <si>
    <t xml:space="preserve">Projektové práce   </t>
  </si>
  <si>
    <t>3</t>
  </si>
  <si>
    <t>PSV</t>
  </si>
  <si>
    <t>10</t>
  </si>
  <si>
    <t>Kultúrna pamiatka</t>
  </si>
  <si>
    <t>15</t>
  </si>
  <si>
    <t xml:space="preserve">Sťažené podmienky   </t>
  </si>
  <si>
    <t>4</t>
  </si>
  <si>
    <t>11</t>
  </si>
  <si>
    <t>16</t>
  </si>
  <si>
    <t xml:space="preserve">Vplyv prostredia   </t>
  </si>
  <si>
    <t>5</t>
  </si>
  <si>
    <t>"M"</t>
  </si>
  <si>
    <t>17</t>
  </si>
  <si>
    <t xml:space="preserve">Iné VRN   </t>
  </si>
  <si>
    <t>6</t>
  </si>
  <si>
    <t>18</t>
  </si>
  <si>
    <t>VRN z rozpočtu</t>
  </si>
  <si>
    <t>7</t>
  </si>
  <si>
    <t>ZRN (r. 1-6)</t>
  </si>
  <si>
    <t>12</t>
  </si>
  <si>
    <t>DN (r. 8-11)</t>
  </si>
  <si>
    <t>19</t>
  </si>
  <si>
    <t>VRN (r. 13-18)</t>
  </si>
  <si>
    <t>20</t>
  </si>
  <si>
    <t>HZS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</si>
  <si>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</si>
  <si>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</si>
  <si>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</si>
  <si>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</si>
  <si>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</si>
  <si>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</si>
  <si>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</si>
  <si>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</si>
  <si>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</si>
  <si>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</si>
  <si>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</si>
  <si>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DPH</t>
  </si>
  <si>
    <t>% z</t>
  </si>
  <si>
    <t>25</t>
  </si>
  <si>
    <t>Cena s DPH (r. 23-24)</t>
  </si>
  <si>
    <t>E</t>
  </si>
  <si>
    <t>Prípočty a odpočty</t>
  </si>
  <si>
    <t>26</t>
  </si>
  <si>
    <t>Dodávky objednávateľa</t>
  </si>
  <si>
    <t>27</t>
  </si>
  <si>
    <t>Kĺzavá doložka</t>
  </si>
  <si>
    <t>28</t>
  </si>
  <si>
    <t>Zvýhodnenie</t>
  </si>
  <si>
    <t>Stavba:</t>
  </si>
  <si>
    <t>Objednávateľ:</t>
  </si>
  <si>
    <t>Mesto Snina</t>
  </si>
  <si>
    <t>Zhotoviteľ:</t>
  </si>
  <si>
    <t xml:space="preserve">Spracoval: </t>
  </si>
  <si>
    <t xml:space="preserve">Miesto: </t>
  </si>
  <si>
    <t xml:space="preserve">Dátum: </t>
  </si>
  <si>
    <t>Kód</t>
  </si>
  <si>
    <t>Zákazka</t>
  </si>
  <si>
    <t>Cena bez DPH</t>
  </si>
  <si>
    <t>Cena s DPH</t>
  </si>
  <si>
    <t>ZRN</t>
  </si>
  <si>
    <t>VRN</t>
  </si>
  <si>
    <t>KČ</t>
  </si>
  <si>
    <t xml:space="preserve">    II. etapa   </t>
  </si>
  <si>
    <t>08/II</t>
  </si>
  <si>
    <t xml:space="preserve">        SO 08 – Osvetlenie a kamerový systém   </t>
  </si>
  <si>
    <t>08/IIo</t>
  </si>
  <si>
    <t xml:space="preserve">            Vonkajšie osvetlenie   </t>
  </si>
  <si>
    <t>08/IIk</t>
  </si>
  <si>
    <t xml:space="preserve">            Kamerový systém   </t>
  </si>
  <si>
    <t>Celkom</t>
  </si>
  <si>
    <t>II. ETAPA</t>
  </si>
  <si>
    <t xml:space="preserve"> </t>
  </si>
  <si>
    <t>ZADANIE</t>
  </si>
  <si>
    <t xml:space="preserve">Stavba: </t>
  </si>
  <si>
    <t xml:space="preserve">Objekt: </t>
  </si>
  <si>
    <t>II. etapa</t>
  </si>
  <si>
    <t>Podčasť:</t>
  </si>
  <si>
    <t xml:space="preserve">Zhotoviteľ: </t>
  </si>
  <si>
    <t>Č.</t>
  </si>
  <si>
    <t>KCN</t>
  </si>
  <si>
    <t>Kód položky</t>
  </si>
  <si>
    <t>Popis</t>
  </si>
  <si>
    <t>MJ</t>
  </si>
  <si>
    <t>Množstvo celkom</t>
  </si>
  <si>
    <t>Cena jednotková</t>
  </si>
  <si>
    <t>Cena celkom</t>
  </si>
  <si>
    <t xml:space="preserve">Práce a dodávky HSV   </t>
  </si>
  <si>
    <t>R</t>
  </si>
  <si>
    <t>m3</t>
  </si>
  <si>
    <t>t</t>
  </si>
  <si>
    <t>583</t>
  </si>
  <si>
    <t>m2</t>
  </si>
  <si>
    <t xml:space="preserve">Zakladanie   </t>
  </si>
  <si>
    <t>283</t>
  </si>
  <si>
    <t>%</t>
  </si>
  <si>
    <t xml:space="preserve">Celkom   </t>
  </si>
  <si>
    <t>m</t>
  </si>
  <si>
    <t>011</t>
  </si>
  <si>
    <t>ks</t>
  </si>
  <si>
    <t>M</t>
  </si>
  <si>
    <t xml:space="preserve">M   </t>
  </si>
  <si>
    <t>21-M</t>
  </si>
  <si>
    <t xml:space="preserve">Elektromontáže   </t>
  </si>
  <si>
    <t>210010124</t>
  </si>
  <si>
    <t xml:space="preserve">Rúrka ochranná z PE, novoduru ap., uložená voľne vnútorná do D 80 mm   </t>
  </si>
  <si>
    <t>341</t>
  </si>
  <si>
    <t>210100252</t>
  </si>
  <si>
    <t xml:space="preserve">Ukončenie celoplastových káblov zmrašť. záklopkou alebo páskou do 4 x 25 mm2   </t>
  </si>
  <si>
    <t>2830127500</t>
  </si>
  <si>
    <t xml:space="preserve">Bužírka zmršťovacia čierna 6,4-3,2 mm  typ:  ZS064   </t>
  </si>
  <si>
    <t>210190001</t>
  </si>
  <si>
    <t xml:space="preserve">Montáž oceľolechovej rozvodnice do váhy 20 kg   </t>
  </si>
  <si>
    <t>RVO2</t>
  </si>
  <si>
    <t xml:space="preserve">Rozvádzač RVO 2   </t>
  </si>
  <si>
    <t>RVO</t>
  </si>
  <si>
    <t xml:space="preserve">Rozvádzač RVO   </t>
  </si>
  <si>
    <t>210200075</t>
  </si>
  <si>
    <t xml:space="preserve">Parkové a záhradné svietidlá zapustené do steny, jednozdrojové   </t>
  </si>
  <si>
    <t>210201064</t>
  </si>
  <si>
    <t xml:space="preserve">Svetlomety výbojkové do 80W, Hg, IP 43/54 na osvetlenie vedlajších komunikácií   </t>
  </si>
  <si>
    <t>348</t>
  </si>
  <si>
    <t>3480722600</t>
  </si>
  <si>
    <t>0722600</t>
  </si>
  <si>
    <t>SVN1</t>
  </si>
  <si>
    <t>SVN2</t>
  </si>
  <si>
    <t>SVN3</t>
  </si>
  <si>
    <t xml:space="preserve">Napájací zdroj 17W Vin 220-240V - Vout 48Vdc   </t>
  </si>
  <si>
    <t>SVN4</t>
  </si>
  <si>
    <t xml:space="preserve">Conektor block IP68 pre napájací zdroj   </t>
  </si>
  <si>
    <t>SVN5</t>
  </si>
  <si>
    <t xml:space="preserve">Konektory IP68   </t>
  </si>
  <si>
    <t>SV1P</t>
  </si>
  <si>
    <t xml:space="preserve">Svorkovnica stožiarová, do 16mm, pre 3f   </t>
  </si>
  <si>
    <t>SV2P</t>
  </si>
  <si>
    <t xml:space="preserve">Kľúč od svorkovnice   </t>
  </si>
  <si>
    <t>SV3P</t>
  </si>
  <si>
    <t xml:space="preserve">USB kľúč, program pre naprogramovanie svietidiel   </t>
  </si>
  <si>
    <t>210204002</t>
  </si>
  <si>
    <t xml:space="preserve">Osvetľovací stožiar sadový - oceľový   </t>
  </si>
  <si>
    <t>316</t>
  </si>
  <si>
    <t>3160113100</t>
  </si>
  <si>
    <t xml:space="preserve">Zápustný valcový stĺp z pozinkovanej ocele s vrstvou 70 mikrónov fi=102mm, h=4m, povrch stĺpu natretý akrylátovou práškovou farbou, farba šedá. (referenčný typ iGuzzini Crown BM31)   </t>
  </si>
  <si>
    <t>210220020</t>
  </si>
  <si>
    <t xml:space="preserve">Uzemňovacie vedenie v zemi FeZn   </t>
  </si>
  <si>
    <t>354</t>
  </si>
  <si>
    <t>3544223850</t>
  </si>
  <si>
    <t>kg</t>
  </si>
  <si>
    <t>210800107</t>
  </si>
  <si>
    <t xml:space="preserve">Kábel medený uložený voľne CYKY 450/750 V 3x1,5   </t>
  </si>
  <si>
    <t>3410350085</t>
  </si>
  <si>
    <t>210800202</t>
  </si>
  <si>
    <t xml:space="preserve">Kábel medený uložený v trubke CYKY 450/750 V 5x10   </t>
  </si>
  <si>
    <t>3410350101</t>
  </si>
  <si>
    <t>MV</t>
  </si>
  <si>
    <t xml:space="preserve">Murárske výpomoci   </t>
  </si>
  <si>
    <t>PM</t>
  </si>
  <si>
    <t xml:space="preserve">Podružný materiál   </t>
  </si>
  <si>
    <t>PPV</t>
  </si>
  <si>
    <t xml:space="preserve">Podiel pridružených výkonov   </t>
  </si>
  <si>
    <t>46-M</t>
  </si>
  <si>
    <t xml:space="preserve">Zemné práce pri extr.mont.prácach   </t>
  </si>
  <si>
    <t>460050004</t>
  </si>
  <si>
    <t xml:space="preserve">Jama pre jednoduchý stožiar nepätkovaný dĺžky 6-8 m, v rovine,zásyp a zhutnenie,zemina tr.4   </t>
  </si>
  <si>
    <t>460200664</t>
  </si>
  <si>
    <t xml:space="preserve">Hĺbenie káblovej ryhy 65 cm širokej a 100 cm hlbokej, v zemine triedy 4   </t>
  </si>
  <si>
    <t>460420041</t>
  </si>
  <si>
    <t xml:space="preserve">Zriadenie káblového lôžka z piesku a cementu bez zakrytia, v ryhe šírky do 100 cm, hr. vrstvy 12 cm   </t>
  </si>
  <si>
    <t>5831214500</t>
  </si>
  <si>
    <t>585</t>
  </si>
  <si>
    <t>5852211300</t>
  </si>
  <si>
    <t>460490012</t>
  </si>
  <si>
    <t xml:space="preserve">Rozvinutie a uloženie výstražnej fólie z PVC do ryhy, šírka 33 cm   </t>
  </si>
  <si>
    <t>2830002000</t>
  </si>
  <si>
    <t>460560664</t>
  </si>
  <si>
    <t xml:space="preserve">Ručný zásyp nezap. káblovej ryhy bez zhutn. zeminy, 65 cm širokej, 100 cm hlbokej v zemine tr. 4   </t>
  </si>
  <si>
    <t>460620014</t>
  </si>
  <si>
    <t xml:space="preserve">Proviz. úprava terénu v zemine tr. 4, aby nerovnosti terénu neboli väčšie ako 2 cm od vodor.hladiny   </t>
  </si>
  <si>
    <t xml:space="preserve">Hodinové zúčtovacie sadzby   </t>
  </si>
  <si>
    <t>HZS000113</t>
  </si>
  <si>
    <t xml:space="preserve">Stavebno montážne práce náročné ucelené - odborné, tvorivé remeselné (Tr 3) v rozsahu viac ako 8 hodín   </t>
  </si>
  <si>
    <t>hod</t>
  </si>
  <si>
    <t>HZSMaT</t>
  </si>
  <si>
    <t xml:space="preserve">Pomocný materiál ( svorky, oká káblové pre pripojenie stožiaru,  izolačná páska a pod )   </t>
  </si>
  <si>
    <t>HZS000114</t>
  </si>
  <si>
    <t xml:space="preserve">Revízia elektrického zariadenia   </t>
  </si>
  <si>
    <t>Vonkajšie osvetlenie</t>
  </si>
  <si>
    <t>275313311</t>
  </si>
  <si>
    <t xml:space="preserve">Betón základových pätiek, prostý tr. C 8/10 - betonáž svietidiel - stožiarové svietidlá   </t>
  </si>
  <si>
    <t>286</t>
  </si>
  <si>
    <t>286130072600</t>
  </si>
  <si>
    <t xml:space="preserve">Svietidlo typ P - popis v legende svietidiel   </t>
  </si>
  <si>
    <t>072</t>
  </si>
  <si>
    <t xml:space="preserve">Svietidlo typ O - popis v legende svietidiel   </t>
  </si>
  <si>
    <t>SVN</t>
  </si>
  <si>
    <t xml:space="preserve">Svietidlo typ N1 - popis v legende svietidiel   </t>
  </si>
  <si>
    <t xml:space="preserve">Svietidlo typ N2 - popis v legende svietidiel   </t>
  </si>
  <si>
    <t>SV1</t>
  </si>
  <si>
    <t>SV2</t>
  </si>
  <si>
    <t>SV3</t>
  </si>
  <si>
    <t xml:space="preserve">Pásovina uzemňovacia FeZn 30 x 4 mm   </t>
  </si>
  <si>
    <t xml:space="preserve">Kábel medený CYKY 3x1,5 mm2   </t>
  </si>
  <si>
    <t xml:space="preserve">Kábel medený CYKY 5x10 mm2   </t>
  </si>
  <si>
    <t xml:space="preserve">Drvina vápencová frakcia 0-4 mm   </t>
  </si>
  <si>
    <t xml:space="preserve">Cement troskoportlandský CEM II/B-S 42,5 balený   </t>
  </si>
  <si>
    <t xml:space="preserve">Výstražná fóla PE, šxhr 300x0,1 mm, dĺ. 250 m, farba červená   </t>
  </si>
  <si>
    <t xml:space="preserve">Uvedenie systému do prevádzky - zaškolenie obsluhy   </t>
  </si>
  <si>
    <t>220/M2M</t>
  </si>
  <si>
    <t xml:space="preserve">Uvedenie systému do prevádzky - funkčná skúška (podľa STN 33 4590-8)   </t>
  </si>
  <si>
    <t xml:space="preserve">napojenie a nastavenie do systému Ms. polície   </t>
  </si>
  <si>
    <t xml:space="preserve">montáž a konfigurácia záznamového zariadenia   </t>
  </si>
  <si>
    <t xml:space="preserve">inštalácia SW kamerového systému a nastavenie   </t>
  </si>
  <si>
    <t xml:space="preserve">montáž PC a napojenie monitorov   </t>
  </si>
  <si>
    <t xml:space="preserve">montáž kabeláže dispečingu   </t>
  </si>
  <si>
    <t xml:space="preserve">uchytenie monitorov   </t>
  </si>
  <si>
    <t xml:space="preserve">montáž monitorovej steny   </t>
  </si>
  <si>
    <t xml:space="preserve">DOPLNENIE DISPEČINGU - TECHNOLÓGIA - MONTÁŽ   </t>
  </si>
  <si>
    <t>22-M2M</t>
  </si>
  <si>
    <t>345/M2D</t>
  </si>
  <si>
    <t>345</t>
  </si>
  <si>
    <t xml:space="preserve">SW na ovládanie kamer. systému lic.   </t>
  </si>
  <si>
    <t xml:space="preserve">spojovací materiál   </t>
  </si>
  <si>
    <t xml:space="preserve">kabeláž dispečingu   </t>
  </si>
  <si>
    <t xml:space="preserve">držiak monitorovej steny 1-4   </t>
  </si>
  <si>
    <t xml:space="preserve">HDD na záznam kamier SkyHawk 4TB 5900RPM   </t>
  </si>
  <si>
    <t xml:space="preserve">NVR-8CH-POE -  záznamové zariadenie, 8x FullHD, PoE   </t>
  </si>
  <si>
    <t xml:space="preserve">monitor LCD 22", Full HD 1920x1080, VGA, DVI, HDMI, matný panel, VESA   </t>
  </si>
  <si>
    <t xml:space="preserve">PC na monitorovanie a spracovanie záznamu (špecifikácia v prílohe)   </t>
  </si>
  <si>
    <t xml:space="preserve">DOPLNENIE DISPEČINGU - TECHNOLÓGIA  - DODÁVKA   </t>
  </si>
  <si>
    <t>22-M2D</t>
  </si>
  <si>
    <t xml:space="preserve">Uvedenie systému do prevádzky - východisková revízia (podľa STN 33 4590-8)   </t>
  </si>
  <si>
    <t>220/M1M</t>
  </si>
  <si>
    <t xml:space="preserve">nastavenie systému, pripojenie na dispečing MS. polície   </t>
  </si>
  <si>
    <t xml:space="preserve">montážna plošina   </t>
  </si>
  <si>
    <t xml:space="preserve">nastavenie prenos. zariadenia   </t>
  </si>
  <si>
    <t xml:space="preserve">zapojenie a oživenie kamer. rozvádzača   </t>
  </si>
  <si>
    <t xml:space="preserve">meranie Permanent Link opt-trasy a útlmov   </t>
  </si>
  <si>
    <t xml:space="preserve">montáž prepojovacieho panelu optického   </t>
  </si>
  <si>
    <t xml:space="preserve">certifikačné meranie zvaru   </t>
  </si>
  <si>
    <t xml:space="preserve">zvar optický meraný   </t>
  </si>
  <si>
    <t xml:space="preserve">montáž optického adaptéru   </t>
  </si>
  <si>
    <t xml:space="preserve">montáž držiaka optických zvarov   </t>
  </si>
  <si>
    <t xml:space="preserve">ukončenie vlákien v optickej kazete   </t>
  </si>
  <si>
    <t xml:space="preserve">montáž optickej kazety   </t>
  </si>
  <si>
    <t xml:space="preserve">montáž prepäťovej ochrany   </t>
  </si>
  <si>
    <t xml:space="preserve">montáž skrinky vrátane príslušenstva   </t>
  </si>
  <si>
    <t xml:space="preserve">montáž zdroja kamery otočnej   </t>
  </si>
  <si>
    <t xml:space="preserve">nastavenie kamery pevnej, pohľady, parametre   </t>
  </si>
  <si>
    <t xml:space="preserve">oživenie kamery diaľkovo ovládanej   </t>
  </si>
  <si>
    <t xml:space="preserve">montáž kamery pevnej na konzolu   </t>
  </si>
  <si>
    <t xml:space="preserve">montáž kamery otočnej na konzolu   </t>
  </si>
  <si>
    <t xml:space="preserve">KAMERY VONKAJŠIE - TECHNOLÓGIA   - MONTÁŽ   </t>
  </si>
  <si>
    <t>22-M1M</t>
  </si>
  <si>
    <t>345/M1D</t>
  </si>
  <si>
    <t xml:space="preserve">Úchyt Bandimex + spony   </t>
  </si>
  <si>
    <t xml:space="preserve">Čelo optického patch panelu, 12 pozícií SC duplex, 1U, čierna   </t>
  </si>
  <si>
    <t xml:space="preserve">Telo optického patch panelu 1U, čierna   </t>
  </si>
  <si>
    <t xml:space="preserve">Ochrana zvaru   </t>
  </si>
  <si>
    <t xml:space="preserve">Pigtail   </t>
  </si>
  <si>
    <t xml:space="preserve">Adaptér   </t>
  </si>
  <si>
    <t xml:space="preserve">Optická kazeta   </t>
  </si>
  <si>
    <t xml:space="preserve">Patch cord 2m   </t>
  </si>
  <si>
    <t xml:space="preserve">MIKROTIK SFP modul single - mode   </t>
  </si>
  <si>
    <t xml:space="preserve">MIKROTIK 260GS - Prevodník optika - LAN   </t>
  </si>
  <si>
    <t xml:space="preserve">Patch kábel FTP Cat5e 0,5m   </t>
  </si>
  <si>
    <t xml:space="preserve">Prepäťová ochrana APC   </t>
  </si>
  <si>
    <t xml:space="preserve">Zásuvka, IP 44   </t>
  </si>
  <si>
    <t xml:space="preserve">Istič PR 61B, 6A   </t>
  </si>
  <si>
    <t xml:space="preserve">DIN lišta   </t>
  </si>
  <si>
    <t xml:space="preserve">Skrinka 500x400x200 + zámky   </t>
  </si>
  <si>
    <t xml:space="preserve">Napájací zdroj 24V AC/3,3A  EKO - 9524T3.3   </t>
  </si>
  <si>
    <t xml:space="preserve">Konzola kovová pre statickú kameru   </t>
  </si>
  <si>
    <t xml:space="preserve">1627 ZJ - Konzola stĺpová pre otočnú kameru, kovová   </t>
  </si>
  <si>
    <t xml:space="preserve">IPL-D404-4Mpx ext. antivandal dome kamera H264/H265 s IR LED, 1/3"Progresive Scan CMOS, obj.3,0-12mm 87°-35°, 15ks IR, dosvit do 30m, 2688x1520/20fps, D/N-IR cut, Triple streams, servisný BNC, Audio in/out, 3D DNR, WDR&gt;120dB, ROI, Defog, HLC, DIS, low bit   </t>
  </si>
  <si>
    <t xml:space="preserve">DS-2DF8236IX-AELW - 2 MPx , 1920x1080, 36x optický zoom, dosvit IR 200m, kompresia H.265+,  24V AC / Hi-PoE (50W)  (802.3at), krytie IP 66   </t>
  </si>
  <si>
    <t xml:space="preserve">KAMERY VONKAJŠIE - TECHNOLÓGIA  - DODÁVKA   </t>
  </si>
  <si>
    <t>22-M1D</t>
  </si>
  <si>
    <t xml:space="preserve">Práce a dodávky M   </t>
  </si>
  <si>
    <t>Kamerový systém</t>
  </si>
  <si>
    <t>Obnova historickej pamiatky Malý kaštieľ - Snina, II.etapa</t>
  </si>
  <si>
    <t xml:space="preserve">materiál podružný 3,6% zo súčtu pol. č.1-21   </t>
  </si>
  <si>
    <t xml:space="preserve">PPV 7% zo súčtu pol. č.1-21   </t>
  </si>
  <si>
    <t xml:space="preserve">materiál podružný 3,6% zo súčtu pol. č.45-52   </t>
  </si>
  <si>
    <t xml:space="preserve">PPV 7% zo súčtu pol. č.45-52   </t>
  </si>
  <si>
    <t>Obnova historickej pamiatky Malý kaštieľ - Snina, Časť 02 Osvetlenie a kamerový systém</t>
  </si>
  <si>
    <t>Časť 02 Osvetlenie a kamerový systém</t>
  </si>
  <si>
    <t>Chránička delená červená, DN 63, HDPE, BC, KOPODUR KD 09063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</si>
</sst>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*&quot;€&quot;;\-#,##0_*&quot;€&quot;"/>
    <numFmt numFmtId="165" formatCode="###0;\-###0"/>
    <numFmt numFmtId="166" formatCode="###0.000;\-###0.000"/>
    <numFmt numFmtId="167" formatCode="_-* #,##0.00\ &quot;Sk&quot;_-;\-* #,##0.00\ &quot;Sk&quot;_-;_-* &quot;-&quot;??\ &quot;Sk&quot;_-;_-@_-"/>
    <numFmt numFmtId="168" formatCode="#,##0.000"/>
  </numFmts>
  <fonts count="40" x14ac:knownFonts="1">
    <font>
      <sz val="8"/>
      <name val="MS Sans Serif"/>
      <charset val="1"/>
    </font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 CE"/>
      <charset val="238"/>
    </font>
    <font>
      <b/>
      <i/>
      <sz val="7"/>
      <color indexed="10"/>
      <name val="Arial CE"/>
      <charset val="238"/>
    </font>
    <font>
      <sz val="8"/>
      <name val="Arial"/>
      <family val="2"/>
    </font>
    <font>
      <b/>
      <sz val="8"/>
      <name val="Arial CE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0"/>
      <name val="Arial"/>
      <family val="2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"/>
      <family val="2"/>
    </font>
    <font>
      <b/>
      <sz val="7"/>
      <name val="Arial"/>
      <family val="2"/>
    </font>
    <font>
      <sz val="7"/>
      <name val="Arial CE"/>
      <charset val="238"/>
    </font>
    <font>
      <sz val="7"/>
      <name val="Arial"/>
      <family val="2"/>
    </font>
    <font>
      <sz val="8"/>
      <name val="MS Sans Serif"/>
      <charset val="1"/>
    </font>
    <font>
      <b/>
      <sz val="14"/>
      <name val="Arial"/>
      <family val="2"/>
    </font>
    <font>
      <b/>
      <sz val="9"/>
      <name val="Arial"/>
      <family val="2"/>
    </font>
    <font>
      <b/>
      <sz val="9"/>
      <name val="Arial CE"/>
      <charset val="238"/>
    </font>
    <font>
      <sz val="9"/>
      <name val="Arial"/>
      <family val="2"/>
    </font>
    <font>
      <sz val="9"/>
      <name val="Arial CE"/>
      <charset val="238"/>
    </font>
    <font>
      <sz val="9"/>
      <name val="MS Sans Serif"/>
      <charset val="238"/>
    </font>
    <font>
      <b/>
      <sz val="8"/>
      <color indexed="12"/>
      <name val="Arial CE"/>
      <charset val="238"/>
    </font>
    <font>
      <sz val="8"/>
      <color indexed="16"/>
      <name val="Arial CE"/>
      <charset val="238"/>
    </font>
    <font>
      <sz val="8"/>
      <color indexed="21"/>
      <name val="Arial CE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b/>
      <sz val="8"/>
      <color indexed="18"/>
      <name val="Arial CE"/>
      <charset val="238"/>
    </font>
    <font>
      <i/>
      <sz val="8"/>
      <color indexed="12"/>
      <name val="Arial CE"/>
      <charset val="238"/>
    </font>
    <font>
      <i/>
      <sz val="7"/>
      <color indexed="12"/>
      <name val="Arial CE"/>
      <charset val="238"/>
    </font>
    <font>
      <b/>
      <sz val="9"/>
      <color indexed="10"/>
      <name val="Arial CE"/>
      <charset val="238"/>
    </font>
    <font>
      <sz val="11"/>
      <color indexed="8"/>
      <name val="Calibri"/>
      <family val="2"/>
      <charset val="238"/>
    </font>
    <font>
      <sz val="9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 applyAlignment="0">
      <alignment vertical="top"/>
      <protection locked="0"/>
    </xf>
    <xf numFmtId="0" fontId="16" fillId="0" borderId="0" applyAlignment="0">
      <alignment vertical="top" wrapText="1"/>
      <protection locked="0"/>
    </xf>
    <xf numFmtId="0" fontId="32" fillId="0" borderId="0"/>
    <xf numFmtId="0" fontId="33" fillId="0" borderId="0"/>
    <xf numFmtId="167" fontId="32" fillId="0" borderId="0" applyFont="0" applyFill="0" applyBorder="0" applyAlignment="0" applyProtection="0"/>
    <xf numFmtId="0" fontId="2" fillId="0" borderId="0"/>
  </cellStyleXfs>
  <cellXfs count="223">
    <xf numFmtId="0" fontId="0" fillId="0" borderId="0" xfId="0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top"/>
    </xf>
    <xf numFmtId="0" fontId="5" fillId="0" borderId="4" xfId="0" applyFont="1" applyBorder="1" applyAlignment="1" applyProtection="1">
      <alignment horizontal="left" vertical="top"/>
    </xf>
    <xf numFmtId="0" fontId="8" fillId="0" borderId="15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top"/>
    </xf>
    <xf numFmtId="0" fontId="5" fillId="0" borderId="16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10" fillId="0" borderId="23" xfId="0" applyFont="1" applyBorder="1" applyAlignment="1" applyProtection="1">
      <alignment horizontal="left" vertical="center"/>
    </xf>
    <xf numFmtId="0" fontId="10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37" fontId="2" fillId="0" borderId="29" xfId="0" applyNumberFormat="1" applyFont="1" applyBorder="1" applyAlignment="1" applyProtection="1">
      <alignment horizontal="right" vertical="center"/>
    </xf>
    <xf numFmtId="37" fontId="2" fillId="0" borderId="30" xfId="0" applyNumberFormat="1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164" fontId="2" fillId="0" borderId="30" xfId="0" applyNumberFormat="1" applyFont="1" applyBorder="1" applyAlignment="1" applyProtection="1">
      <alignment horizontal="right" vertical="center"/>
    </xf>
    <xf numFmtId="37" fontId="2" fillId="0" borderId="28" xfId="0" applyNumberFormat="1" applyFont="1" applyBorder="1" applyAlignment="1" applyProtection="1">
      <alignment horizontal="right" vertical="center"/>
    </xf>
    <xf numFmtId="0" fontId="2" fillId="0" borderId="31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/>
    </xf>
    <xf numFmtId="0" fontId="9" fillId="0" borderId="20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left" vertical="center"/>
    </xf>
    <xf numFmtId="0" fontId="9" fillId="0" borderId="24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13" fillId="0" borderId="26" xfId="0" applyFont="1" applyBorder="1" applyAlignment="1" applyProtection="1">
      <alignment horizontal="left" vertical="center"/>
    </xf>
    <xf numFmtId="0" fontId="9" fillId="0" borderId="26" xfId="0" applyFont="1" applyBorder="1" applyAlignment="1" applyProtection="1">
      <alignment horizontal="left" vertical="center"/>
    </xf>
    <xf numFmtId="0" fontId="9" fillId="0" borderId="25" xfId="0" applyFont="1" applyBorder="1" applyAlignment="1" applyProtection="1">
      <alignment horizontal="left" vertical="center"/>
    </xf>
    <xf numFmtId="0" fontId="5" fillId="0" borderId="32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left" vertical="center"/>
    </xf>
    <xf numFmtId="0" fontId="5" fillId="0" borderId="35" xfId="0" applyFont="1" applyBorder="1" applyAlignment="1" applyProtection="1">
      <alignment horizontal="left" vertical="center"/>
    </xf>
    <xf numFmtId="39" fontId="10" fillId="0" borderId="36" xfId="0" applyNumberFormat="1" applyFont="1" applyBorder="1" applyAlignment="1" applyProtection="1">
      <alignment horizontal="right" vertical="center"/>
    </xf>
    <xf numFmtId="0" fontId="2" fillId="0" borderId="37" xfId="0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 vertical="center"/>
    </xf>
    <xf numFmtId="39" fontId="2" fillId="0" borderId="36" xfId="0" applyNumberFormat="1" applyFont="1" applyBorder="1" applyAlignment="1" applyProtection="1">
      <alignment horizontal="left" vertical="center"/>
    </xf>
    <xf numFmtId="0" fontId="8" fillId="0" borderId="36" xfId="0" applyFont="1" applyBorder="1" applyAlignment="1" applyProtection="1">
      <alignment horizontal="left" vertical="center"/>
    </xf>
    <xf numFmtId="0" fontId="2" fillId="0" borderId="39" xfId="0" applyFont="1" applyBorder="1" applyAlignment="1" applyProtection="1">
      <alignment horizontal="left" vertical="center"/>
    </xf>
    <xf numFmtId="2" fontId="14" fillId="0" borderId="39" xfId="0" applyNumberFormat="1" applyFont="1" applyBorder="1" applyAlignment="1" applyProtection="1">
      <alignment horizontal="right" vertical="center"/>
    </xf>
    <xf numFmtId="0" fontId="9" fillId="0" borderId="40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left" vertical="center"/>
    </xf>
    <xf numFmtId="0" fontId="8" fillId="0" borderId="39" xfId="0" applyFont="1" applyBorder="1" applyAlignment="1" applyProtection="1">
      <alignment horizontal="left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left" vertical="center"/>
    </xf>
    <xf numFmtId="2" fontId="14" fillId="0" borderId="38" xfId="0" applyNumberFormat="1" applyFont="1" applyBorder="1" applyAlignment="1" applyProtection="1">
      <alignment horizontal="right" vertical="center"/>
    </xf>
    <xf numFmtId="0" fontId="7" fillId="0" borderId="36" xfId="0" applyFont="1" applyBorder="1" applyAlignment="1" applyProtection="1">
      <alignment horizontal="left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left" vertical="center"/>
    </xf>
    <xf numFmtId="39" fontId="10" fillId="0" borderId="30" xfId="0" applyNumberFormat="1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/>
    </xf>
    <xf numFmtId="0" fontId="2" fillId="0" borderId="44" xfId="0" applyFont="1" applyBorder="1" applyAlignment="1" applyProtection="1">
      <alignment horizontal="left" vertical="center"/>
    </xf>
    <xf numFmtId="0" fontId="2" fillId="0" borderId="45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46" xfId="0" applyFont="1" applyBorder="1" applyAlignment="1" applyProtection="1">
      <alignment horizontal="left" vertical="center"/>
    </xf>
    <xf numFmtId="0" fontId="2" fillId="0" borderId="47" xfId="0" applyFont="1" applyBorder="1" applyAlignment="1" applyProtection="1">
      <alignment horizontal="left" vertical="center"/>
    </xf>
    <xf numFmtId="2" fontId="14" fillId="0" borderId="0" xfId="0" applyNumberFormat="1" applyFont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5" fillId="0" borderId="48" xfId="0" applyFont="1" applyBorder="1" applyAlignment="1" applyProtection="1">
      <alignment horizontal="left"/>
    </xf>
    <xf numFmtId="0" fontId="5" fillId="0" borderId="40" xfId="0" applyFont="1" applyBorder="1" applyAlignment="1" applyProtection="1">
      <alignment horizontal="left"/>
    </xf>
    <xf numFmtId="2" fontId="14" fillId="0" borderId="25" xfId="0" applyNumberFormat="1" applyFont="1" applyBorder="1" applyAlignment="1" applyProtection="1">
      <alignment horizontal="right" vertical="center"/>
    </xf>
    <xf numFmtId="0" fontId="2" fillId="0" borderId="49" xfId="0" applyFont="1" applyBorder="1" applyAlignment="1" applyProtection="1">
      <alignment horizontal="left" vertical="center"/>
    </xf>
    <xf numFmtId="0" fontId="8" fillId="0" borderId="36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center" vertical="center"/>
    </xf>
    <xf numFmtId="39" fontId="8" fillId="0" borderId="39" xfId="0" applyNumberFormat="1" applyFont="1" applyBorder="1" applyAlignment="1" applyProtection="1">
      <alignment horizontal="left" vertical="center"/>
    </xf>
    <xf numFmtId="0" fontId="5" fillId="0" borderId="38" xfId="0" applyFont="1" applyBorder="1" applyAlignment="1" applyProtection="1">
      <alignment horizontal="left" vertical="center"/>
    </xf>
    <xf numFmtId="39" fontId="10" fillId="0" borderId="40" xfId="0" applyNumberFormat="1" applyFont="1" applyBorder="1" applyAlignment="1" applyProtection="1">
      <alignment horizontal="right" vertical="center"/>
    </xf>
    <xf numFmtId="0" fontId="13" fillId="0" borderId="50" xfId="0" applyFont="1" applyBorder="1" applyAlignment="1" applyProtection="1">
      <alignment horizontal="left" vertical="top"/>
    </xf>
    <xf numFmtId="0" fontId="2" fillId="0" borderId="51" xfId="0" applyFont="1" applyBorder="1" applyAlignment="1" applyProtection="1">
      <alignment horizontal="left" vertical="center"/>
    </xf>
    <xf numFmtId="0" fontId="2" fillId="0" borderId="33" xfId="0" applyFont="1" applyBorder="1" applyAlignment="1" applyProtection="1">
      <alignment horizontal="left" vertical="center"/>
    </xf>
    <xf numFmtId="0" fontId="2" fillId="0" borderId="52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/>
    </xf>
    <xf numFmtId="39" fontId="15" fillId="0" borderId="0" xfId="0" applyNumberFormat="1" applyFont="1" applyAlignment="1" applyProtection="1">
      <alignment horizontal="left"/>
    </xf>
    <xf numFmtId="0" fontId="9" fillId="0" borderId="4" xfId="0" applyFont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center"/>
    </xf>
    <xf numFmtId="39" fontId="11" fillId="0" borderId="30" xfId="0" applyNumberFormat="1" applyFont="1" applyBorder="1" applyAlignment="1" applyProtection="1">
      <alignment horizontal="right" vertical="center"/>
    </xf>
    <xf numFmtId="0" fontId="9" fillId="0" borderId="50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/>
    </xf>
    <xf numFmtId="0" fontId="2" fillId="0" borderId="53" xfId="0" applyFont="1" applyBorder="1" applyAlignment="1" applyProtection="1">
      <alignment horizontal="left" vertical="center"/>
    </xf>
    <xf numFmtId="0" fontId="5" fillId="0" borderId="54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/>
    </xf>
    <xf numFmtId="0" fontId="20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left" vertical="top"/>
    </xf>
    <xf numFmtId="0" fontId="7" fillId="2" borderId="55" xfId="0" applyFont="1" applyFill="1" applyBorder="1" applyAlignment="1" applyProtection="1">
      <alignment horizontal="center" vertical="center" wrapText="1"/>
    </xf>
    <xf numFmtId="0" fontId="23" fillId="0" borderId="55" xfId="0" applyFont="1" applyBorder="1" applyAlignment="1" applyProtection="1">
      <alignment horizontal="left" wrapText="1"/>
    </xf>
    <xf numFmtId="39" fontId="23" fillId="0" borderId="55" xfId="0" applyNumberFormat="1" applyFont="1" applyBorder="1" applyAlignment="1" applyProtection="1">
      <alignment horizontal="right"/>
    </xf>
    <xf numFmtId="2" fontId="23" fillId="0" borderId="20" xfId="0" applyNumberFormat="1" applyFont="1" applyBorder="1" applyAlignment="1" applyProtection="1">
      <alignment horizontal="right"/>
    </xf>
    <xf numFmtId="39" fontId="19" fillId="0" borderId="0" xfId="0" applyNumberFormat="1" applyFont="1" applyAlignment="1" applyProtection="1">
      <alignment horizontal="right"/>
    </xf>
    <xf numFmtId="0" fontId="24" fillId="0" borderId="55" xfId="0" applyFont="1" applyBorder="1" applyAlignment="1">
      <alignment horizontal="left" vertical="center" wrapText="1"/>
      <protection locked="0"/>
    </xf>
    <xf numFmtId="39" fontId="24" fillId="0" borderId="55" xfId="0" applyNumberFormat="1" applyFont="1" applyBorder="1" applyAlignment="1">
      <alignment horizontal="right" vertical="center"/>
      <protection locked="0"/>
    </xf>
    <xf numFmtId="2" fontId="24" fillId="0" borderId="20" xfId="0" applyNumberFormat="1" applyFont="1" applyBorder="1" applyAlignment="1">
      <alignment horizontal="right" vertical="center"/>
      <protection locked="0"/>
    </xf>
    <xf numFmtId="0" fontId="25" fillId="0" borderId="55" xfId="0" applyFont="1" applyBorder="1" applyAlignment="1">
      <alignment horizontal="left" vertical="center" wrapText="1"/>
      <protection locked="0"/>
    </xf>
    <xf numFmtId="39" fontId="25" fillId="0" borderId="55" xfId="0" applyNumberFormat="1" applyFont="1" applyBorder="1" applyAlignment="1">
      <alignment horizontal="right" vertical="center"/>
      <protection locked="0"/>
    </xf>
    <xf numFmtId="2" fontId="25" fillId="0" borderId="20" xfId="0" applyNumberFormat="1" applyFont="1" applyBorder="1" applyAlignment="1">
      <alignment horizontal="right" vertical="center"/>
      <protection locked="0"/>
    </xf>
    <xf numFmtId="0" fontId="6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left" vertical="top"/>
    </xf>
    <xf numFmtId="0" fontId="8" fillId="2" borderId="55" xfId="0" applyFont="1" applyFill="1" applyBorder="1" applyAlignment="1" applyProtection="1">
      <alignment horizontal="center" vertical="center" wrapText="1"/>
    </xf>
    <xf numFmtId="165" fontId="14" fillId="0" borderId="0" xfId="0" applyNumberFormat="1" applyFont="1" applyAlignment="1" applyProtection="1">
      <alignment horizontal="right"/>
    </xf>
    <xf numFmtId="0" fontId="14" fillId="0" borderId="0" xfId="0" applyFont="1" applyAlignment="1" applyProtection="1">
      <alignment horizontal="left" wrapText="1"/>
    </xf>
    <xf numFmtId="0" fontId="26" fillId="0" borderId="0" xfId="0" applyFont="1" applyAlignment="1" applyProtection="1">
      <alignment horizontal="left" wrapText="1"/>
    </xf>
    <xf numFmtId="0" fontId="27" fillId="0" borderId="0" xfId="0" applyFont="1" applyAlignment="1" applyProtection="1">
      <alignment horizontal="left" wrapText="1"/>
    </xf>
    <xf numFmtId="166" fontId="14" fillId="0" borderId="0" xfId="0" applyNumberFormat="1" applyFont="1" applyAlignment="1" applyProtection="1">
      <alignment horizontal="right"/>
    </xf>
    <xf numFmtId="0" fontId="28" fillId="0" borderId="0" xfId="0" applyFont="1" applyAlignment="1" applyProtection="1">
      <alignment horizontal="left" wrapText="1"/>
    </xf>
    <xf numFmtId="165" fontId="8" fillId="0" borderId="61" xfId="0" applyNumberFormat="1" applyFont="1" applyBorder="1" applyAlignment="1" applyProtection="1">
      <alignment horizontal="right"/>
    </xf>
    <xf numFmtId="0" fontId="8" fillId="0" borderId="62" xfId="0" applyFont="1" applyBorder="1" applyAlignment="1" applyProtection="1">
      <alignment horizontal="left" wrapText="1"/>
    </xf>
    <xf numFmtId="166" fontId="8" fillId="0" borderId="62" xfId="0" applyNumberFormat="1" applyFont="1" applyBorder="1" applyAlignment="1" applyProtection="1">
      <alignment horizontal="right"/>
    </xf>
    <xf numFmtId="165" fontId="29" fillId="0" borderId="61" xfId="0" applyNumberFormat="1" applyFont="1" applyBorder="1" applyAlignment="1" applyProtection="1">
      <alignment horizontal="right"/>
    </xf>
    <xf numFmtId="0" fontId="29" fillId="0" borderId="62" xfId="0" applyFont="1" applyBorder="1" applyAlignment="1" applyProtection="1">
      <alignment horizontal="left" wrapText="1"/>
    </xf>
    <xf numFmtId="166" fontId="29" fillId="0" borderId="62" xfId="0" applyNumberFormat="1" applyFont="1" applyBorder="1" applyAlignment="1" applyProtection="1">
      <alignment horizontal="right"/>
    </xf>
    <xf numFmtId="165" fontId="21" fillId="0" borderId="0" xfId="0" applyNumberFormat="1" applyFont="1" applyAlignment="1" applyProtection="1">
      <alignment horizontal="right"/>
    </xf>
    <xf numFmtId="0" fontId="21" fillId="0" borderId="0" xfId="0" applyFont="1" applyAlignment="1" applyProtection="1">
      <alignment horizontal="left" wrapText="1"/>
    </xf>
    <xf numFmtId="0" fontId="3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 wrapText="1"/>
    </xf>
    <xf numFmtId="166" fontId="21" fillId="0" borderId="0" xfId="0" applyNumberFormat="1" applyFont="1" applyAlignment="1" applyProtection="1">
      <alignment horizontal="right"/>
    </xf>
    <xf numFmtId="1" fontId="8" fillId="0" borderId="39" xfId="0" applyNumberFormat="1" applyFont="1" applyBorder="1" applyAlignment="1" applyProtection="1">
      <alignment horizontal="right" vertical="center"/>
    </xf>
    <xf numFmtId="1" fontId="0" fillId="0" borderId="0" xfId="0" applyNumberFormat="1" applyFont="1" applyAlignment="1">
      <alignment horizontal="left" vertical="top"/>
      <protection locked="0"/>
    </xf>
    <xf numFmtId="0" fontId="21" fillId="0" borderId="0" xfId="0" applyFont="1" applyAlignment="1" applyProtection="1">
      <alignment horizontal="left"/>
    </xf>
    <xf numFmtId="0" fontId="35" fillId="0" borderId="0" xfId="0" applyFont="1" applyAlignment="1" applyProtection="1">
      <alignment horizontal="left"/>
    </xf>
    <xf numFmtId="0" fontId="36" fillId="0" borderId="0" xfId="0" applyFont="1" applyAlignment="1" applyProtection="1">
      <alignment horizontal="left"/>
    </xf>
    <xf numFmtId="0" fontId="37" fillId="0" borderId="0" xfId="0" applyFont="1" applyAlignment="1" applyProtection="1">
      <alignment horizontal="left"/>
    </xf>
    <xf numFmtId="0" fontId="37" fillId="0" borderId="0" xfId="0" applyFont="1" applyAlignment="1" applyProtection="1">
      <alignment horizontal="left" vertical="top"/>
    </xf>
    <xf numFmtId="0" fontId="39" fillId="0" borderId="0" xfId="0" applyFont="1" applyAlignment="1" applyProtection="1">
      <alignment horizontal="left"/>
    </xf>
    <xf numFmtId="168" fontId="14" fillId="0" borderId="0" xfId="0" applyNumberFormat="1" applyFont="1" applyAlignment="1" applyProtection="1">
      <alignment horizontal="left"/>
    </xf>
    <xf numFmtId="168" fontId="8" fillId="0" borderId="0" xfId="0" applyNumberFormat="1" applyFont="1" applyAlignment="1" applyProtection="1">
      <alignment horizontal="left"/>
    </xf>
    <xf numFmtId="168" fontId="37" fillId="0" borderId="0" xfId="0" applyNumberFormat="1" applyFont="1" applyAlignment="1" applyProtection="1">
      <alignment horizontal="left"/>
    </xf>
    <xf numFmtId="168" fontId="37" fillId="0" borderId="0" xfId="0" applyNumberFormat="1" applyFont="1" applyAlignment="1" applyProtection="1">
      <alignment horizontal="left" vertical="top"/>
    </xf>
    <xf numFmtId="168" fontId="21" fillId="0" borderId="0" xfId="0" applyNumberFormat="1" applyFont="1" applyAlignment="1" applyProtection="1">
      <alignment horizontal="left"/>
    </xf>
    <xf numFmtId="168" fontId="8" fillId="2" borderId="55" xfId="0" applyNumberFormat="1" applyFont="1" applyFill="1" applyBorder="1" applyAlignment="1" applyProtection="1">
      <alignment horizontal="center" vertical="center" wrapText="1"/>
    </xf>
    <xf numFmtId="168" fontId="14" fillId="0" borderId="0" xfId="0" applyNumberFormat="1" applyFont="1" applyAlignment="1" applyProtection="1">
      <alignment horizontal="right"/>
    </xf>
    <xf numFmtId="168" fontId="14" fillId="0" borderId="62" xfId="0" applyNumberFormat="1" applyFont="1" applyBorder="1" applyAlignment="1" applyProtection="1">
      <alignment horizontal="right"/>
    </xf>
    <xf numFmtId="168" fontId="30" fillId="0" borderId="62" xfId="0" applyNumberFormat="1" applyFont="1" applyBorder="1" applyAlignment="1" applyProtection="1">
      <alignment horizontal="right"/>
    </xf>
    <xf numFmtId="168" fontId="21" fillId="0" borderId="0" xfId="0" applyNumberFormat="1" applyFont="1" applyAlignment="1" applyProtection="1">
      <alignment horizontal="right"/>
    </xf>
    <xf numFmtId="168" fontId="0" fillId="0" borderId="0" xfId="0" applyNumberFormat="1" applyAlignment="1">
      <alignment horizontal="left" vertical="top"/>
      <protection locked="0"/>
    </xf>
    <xf numFmtId="168" fontId="38" fillId="0" borderId="0" xfId="0" applyNumberFormat="1" applyFont="1" applyAlignment="1" applyProtection="1">
      <alignment horizontal="left" vertical="top"/>
    </xf>
    <xf numFmtId="168" fontId="14" fillId="0" borderId="63" xfId="0" applyNumberFormat="1" applyFont="1" applyBorder="1" applyAlignment="1" applyProtection="1">
      <alignment horizontal="right"/>
    </xf>
    <xf numFmtId="168" fontId="30" fillId="0" borderId="63" xfId="0" applyNumberFormat="1" applyFont="1" applyBorder="1" applyAlignment="1" applyProtection="1">
      <alignment horizontal="right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57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58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57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58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56" xfId="0" applyFont="1" applyBorder="1" applyAlignment="1" applyProtection="1">
      <alignment horizontal="left" vertical="center"/>
    </xf>
    <xf numFmtId="0" fontId="5" fillId="0" borderId="59" xfId="0" applyFont="1" applyBorder="1" applyAlignment="1" applyProtection="1">
      <alignment horizontal="left" vertical="center"/>
    </xf>
    <xf numFmtId="0" fontId="5" fillId="0" borderId="56" xfId="0" applyFont="1" applyBorder="1" applyAlignment="1" applyProtection="1">
      <alignment horizontal="left" vertical="center"/>
    </xf>
    <xf numFmtId="0" fontId="5" fillId="0" borderId="60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29" fillId="3" borderId="62" xfId="0" applyFont="1" applyFill="1" applyBorder="1" applyAlignment="1" applyProtection="1">
      <alignment horizontal="left" wrapText="1"/>
    </xf>
  </cellXfs>
  <cellStyles count="6">
    <cellStyle name="meny 4" xfId="4" xr:uid="{4913E3C4-EB86-4042-BAFF-4D71B7884C43}"/>
    <cellStyle name="Normálna" xfId="0" builtinId="0"/>
    <cellStyle name="Normálna 2" xfId="1" xr:uid="{00000000-0005-0000-0000-000001000000}"/>
    <cellStyle name="Normálna 3" xfId="5" xr:uid="{28C4E2E4-A109-6448-8908-A681FF393ACB}"/>
    <cellStyle name="normálne 7" xfId="2" xr:uid="{0C4F9EDE-78DF-BF4C-BD64-87E6A7C3CED8}"/>
    <cellStyle name="normálne_Silnoprúd" xfId="3" xr:uid="{F80AA102-CF4B-7748-80E1-1CF63D147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showGridLines="0" zoomScale="130" zoomScaleNormal="130" workbookViewId="0">
      <pane ySplit="3" topLeftCell="A11" activePane="bottomLeft" state="frozenSplit"/>
      <selection activeCell="I25" sqref="I25"/>
      <selection pane="bottomLeft" activeCell="E8" sqref="E8"/>
    </sheetView>
  </sheetViews>
  <sheetFormatPr defaultColWidth="10.42578125" defaultRowHeight="12" customHeight="1" x14ac:dyDescent="0.2"/>
  <cols>
    <col min="1" max="1" width="3.28515625" style="2" customWidth="1"/>
    <col min="2" max="2" width="2.28515625" style="2" customWidth="1"/>
    <col min="3" max="3" width="3.7109375" style="2" customWidth="1"/>
    <col min="4" max="4" width="8.28515625" style="2" customWidth="1"/>
    <col min="5" max="5" width="15.7109375" style="2" customWidth="1"/>
    <col min="6" max="6" width="1.28515625" style="2" customWidth="1"/>
    <col min="7" max="7" width="3.28515625" style="2" customWidth="1"/>
    <col min="8" max="8" width="4.28515625" style="2" customWidth="1"/>
    <col min="9" max="9" width="10.28515625" style="2" customWidth="1"/>
    <col min="10" max="10" width="15.7109375" style="2" customWidth="1"/>
    <col min="11" max="11" width="1" style="2" customWidth="1"/>
    <col min="12" max="12" width="3.28515625" style="2" customWidth="1"/>
    <col min="13" max="13" width="4.42578125" style="2" customWidth="1"/>
    <col min="14" max="14" width="6.28515625" style="2" customWidth="1"/>
    <col min="15" max="15" width="3.7109375" style="2" customWidth="1"/>
    <col min="16" max="16" width="13.28515625" style="2" customWidth="1"/>
    <col min="17" max="17" width="5" style="2" customWidth="1"/>
    <col min="18" max="18" width="15.7109375" style="2" customWidth="1"/>
    <col min="19" max="19" width="0.7109375" style="2" customWidth="1"/>
    <col min="20" max="16384" width="10.42578125" style="1"/>
  </cols>
  <sheetData>
    <row r="1" spans="1:19" s="2" customFormat="1" ht="3.7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s="2" customFormat="1" ht="19.5" customHeight="1" x14ac:dyDescent="0.3">
      <c r="A2" s="6"/>
      <c r="B2" s="7"/>
      <c r="C2" s="7"/>
      <c r="D2" s="7"/>
      <c r="E2" s="7"/>
      <c r="F2" s="7"/>
      <c r="G2" s="8" t="s">
        <v>0</v>
      </c>
      <c r="H2" s="9"/>
      <c r="I2" s="7"/>
      <c r="J2" s="7"/>
      <c r="K2" s="7"/>
      <c r="L2" s="7"/>
      <c r="M2" s="7"/>
      <c r="N2" s="7"/>
      <c r="O2" s="7"/>
      <c r="P2" s="7"/>
      <c r="Q2" s="7"/>
      <c r="R2" s="7"/>
      <c r="S2" s="10"/>
    </row>
    <row r="3" spans="1:19" s="2" customFormat="1" ht="9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s="2" customFormat="1" ht="7.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5"/>
      <c r="Q4" s="15"/>
      <c r="R4" s="15"/>
      <c r="S4" s="17"/>
    </row>
    <row r="5" spans="1:19" s="2" customFormat="1" ht="24.75" customHeight="1" x14ac:dyDescent="0.2">
      <c r="A5" s="18"/>
      <c r="B5" s="16" t="s">
        <v>1</v>
      </c>
      <c r="C5" s="16"/>
      <c r="D5" s="16"/>
      <c r="E5" s="195" t="s">
        <v>2</v>
      </c>
      <c r="F5" s="196"/>
      <c r="G5" s="196"/>
      <c r="H5" s="196"/>
      <c r="I5" s="196"/>
      <c r="J5" s="196"/>
      <c r="K5" s="196"/>
      <c r="L5" s="196"/>
      <c r="M5" s="197"/>
      <c r="N5" s="16"/>
      <c r="O5" s="16"/>
      <c r="P5" s="16" t="s">
        <v>3</v>
      </c>
      <c r="Q5" s="19"/>
      <c r="R5" s="20"/>
      <c r="S5" s="21"/>
    </row>
    <row r="6" spans="1:19" s="2" customFormat="1" ht="24.75" customHeight="1" x14ac:dyDescent="0.2">
      <c r="A6" s="18"/>
      <c r="B6" s="16"/>
      <c r="C6" s="16"/>
      <c r="D6" s="16"/>
      <c r="E6" s="198" t="s">
        <v>118</v>
      </c>
      <c r="F6" s="199"/>
      <c r="G6" s="199"/>
      <c r="H6" s="199"/>
      <c r="I6" s="199"/>
      <c r="J6" s="199"/>
      <c r="K6" s="199"/>
      <c r="L6" s="199"/>
      <c r="M6" s="200"/>
      <c r="N6" s="16"/>
      <c r="O6" s="16"/>
      <c r="P6" s="16" t="s">
        <v>4</v>
      </c>
      <c r="Q6" s="22"/>
      <c r="R6" s="23"/>
      <c r="S6" s="21"/>
    </row>
    <row r="7" spans="1:19" s="2" customFormat="1" ht="24.75" customHeight="1" x14ac:dyDescent="0.2">
      <c r="A7" s="18"/>
      <c r="B7" s="16"/>
      <c r="C7" s="16"/>
      <c r="D7" s="16"/>
      <c r="E7" s="201" t="s">
        <v>332</v>
      </c>
      <c r="F7" s="202"/>
      <c r="G7" s="202"/>
      <c r="H7" s="202"/>
      <c r="I7" s="202"/>
      <c r="J7" s="202"/>
      <c r="K7" s="202"/>
      <c r="L7" s="202"/>
      <c r="M7" s="203"/>
      <c r="N7" s="16"/>
      <c r="O7" s="16"/>
      <c r="P7" s="16" t="s">
        <v>5</v>
      </c>
      <c r="Q7" s="24" t="s">
        <v>6</v>
      </c>
      <c r="R7" s="25"/>
      <c r="S7" s="21"/>
    </row>
    <row r="8" spans="1:19" s="2" customFormat="1" ht="24.75" customHeight="1" x14ac:dyDescent="0.2">
      <c r="A8" s="18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 t="s">
        <v>7</v>
      </c>
      <c r="Q8" s="16"/>
      <c r="R8" s="16" t="s">
        <v>8</v>
      </c>
      <c r="S8" s="21"/>
    </row>
    <row r="9" spans="1:19" s="2" customFormat="1" ht="24.75" customHeight="1" x14ac:dyDescent="0.2">
      <c r="A9" s="18"/>
      <c r="B9" s="16" t="s">
        <v>9</v>
      </c>
      <c r="C9" s="16"/>
      <c r="D9" s="16"/>
      <c r="E9" s="204" t="s">
        <v>10</v>
      </c>
      <c r="F9" s="205"/>
      <c r="G9" s="205"/>
      <c r="H9" s="205"/>
      <c r="I9" s="205"/>
      <c r="J9" s="205"/>
      <c r="K9" s="205"/>
      <c r="L9" s="205"/>
      <c r="M9" s="206"/>
      <c r="N9" s="16"/>
      <c r="O9" s="16"/>
      <c r="P9" s="26"/>
      <c r="Q9" s="16"/>
      <c r="R9" s="26"/>
      <c r="S9" s="21"/>
    </row>
    <row r="10" spans="1:19" s="2" customFormat="1" ht="24.75" customHeight="1" x14ac:dyDescent="0.2">
      <c r="A10" s="27"/>
      <c r="B10" s="16" t="s">
        <v>11</v>
      </c>
      <c r="C10" s="16"/>
      <c r="D10" s="16"/>
      <c r="E10" s="192" t="s">
        <v>12</v>
      </c>
      <c r="F10" s="193"/>
      <c r="G10" s="193"/>
      <c r="H10" s="193"/>
      <c r="I10" s="193"/>
      <c r="J10" s="193"/>
      <c r="K10" s="193"/>
      <c r="L10" s="193"/>
      <c r="M10" s="194"/>
      <c r="N10" s="16"/>
      <c r="O10" s="16"/>
      <c r="P10" s="26"/>
      <c r="Q10" s="16"/>
      <c r="R10" s="26"/>
      <c r="S10" s="21"/>
    </row>
    <row r="11" spans="1:19" s="2" customFormat="1" ht="24.75" customHeight="1" x14ac:dyDescent="0.2">
      <c r="A11" s="18"/>
      <c r="B11" s="16" t="s">
        <v>13</v>
      </c>
      <c r="C11" s="16"/>
      <c r="D11" s="16"/>
      <c r="E11" s="192" t="s">
        <v>14</v>
      </c>
      <c r="F11" s="193"/>
      <c r="G11" s="193"/>
      <c r="H11" s="193"/>
      <c r="I11" s="193"/>
      <c r="J11" s="193"/>
      <c r="K11" s="193"/>
      <c r="L11" s="193"/>
      <c r="M11" s="194"/>
      <c r="N11" s="16"/>
      <c r="O11" s="16"/>
      <c r="P11" s="26"/>
      <c r="Q11" s="16"/>
      <c r="R11" s="26"/>
      <c r="S11" s="21"/>
    </row>
    <row r="12" spans="1:19" s="2" customFormat="1" ht="12.75" hidden="1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19" s="2" customFormat="1" ht="24" customHeight="1" x14ac:dyDescent="0.2">
      <c r="A13" s="29"/>
      <c r="B13" s="215" t="s">
        <v>15</v>
      </c>
      <c r="C13" s="215"/>
      <c r="D13" s="215"/>
      <c r="E13" s="207"/>
      <c r="F13" s="208"/>
      <c r="G13" s="208"/>
      <c r="H13" s="208"/>
      <c r="I13" s="208"/>
      <c r="J13" s="208"/>
      <c r="K13" s="208"/>
      <c r="L13" s="208"/>
      <c r="M13" s="209"/>
      <c r="N13" s="28"/>
      <c r="O13" s="28"/>
      <c r="P13" s="30"/>
      <c r="Q13" s="28"/>
      <c r="R13" s="30"/>
      <c r="S13" s="31"/>
    </row>
    <row r="14" spans="1:19" s="2" customFormat="1" ht="12" customHeight="1" x14ac:dyDescent="0.2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31"/>
    </row>
    <row r="15" spans="1:19" s="2" customFormat="1" ht="17.25" customHeight="1" x14ac:dyDescent="0.2">
      <c r="A15" s="18"/>
      <c r="B15" s="16"/>
      <c r="C15" s="16"/>
      <c r="D15" s="16"/>
      <c r="E15" s="16" t="s">
        <v>16</v>
      </c>
      <c r="F15" s="16"/>
      <c r="G15" s="28"/>
      <c r="H15" s="16" t="s">
        <v>17</v>
      </c>
      <c r="I15" s="16"/>
      <c r="J15" s="16"/>
      <c r="K15" s="16" t="s">
        <v>18</v>
      </c>
      <c r="L15" s="16"/>
      <c r="M15" s="16"/>
      <c r="N15" s="16"/>
      <c r="O15" s="16"/>
      <c r="P15" s="16" t="s">
        <v>19</v>
      </c>
      <c r="Q15" s="16"/>
      <c r="R15" s="32"/>
      <c r="S15" s="21"/>
    </row>
    <row r="16" spans="1:19" s="2" customFormat="1" ht="17.25" customHeight="1" x14ac:dyDescent="0.2">
      <c r="A16" s="18"/>
      <c r="B16" s="16"/>
      <c r="C16" s="16"/>
      <c r="D16" s="16"/>
      <c r="E16" s="33"/>
      <c r="F16" s="16"/>
      <c r="G16" s="28"/>
      <c r="H16" s="210"/>
      <c r="I16" s="211"/>
      <c r="J16" s="16"/>
      <c r="K16" s="212"/>
      <c r="L16" s="213"/>
      <c r="M16" s="211"/>
      <c r="N16" s="16"/>
      <c r="O16" s="16"/>
      <c r="P16" s="16" t="s">
        <v>20</v>
      </c>
      <c r="Q16" s="16"/>
      <c r="R16" s="34"/>
      <c r="S16" s="21"/>
    </row>
    <row r="17" spans="1:19" s="2" customFormat="1" ht="6.75" customHeight="1" x14ac:dyDescent="0.2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/>
    </row>
    <row r="18" spans="1:19" s="2" customFormat="1" ht="23.25" customHeight="1" x14ac:dyDescent="0.2">
      <c r="A18" s="38"/>
      <c r="B18" s="39"/>
      <c r="C18" s="39"/>
      <c r="D18" s="39"/>
      <c r="E18" s="40" t="s">
        <v>21</v>
      </c>
      <c r="F18" s="39"/>
      <c r="G18" s="39"/>
      <c r="H18" s="39"/>
      <c r="I18" s="39"/>
      <c r="J18" s="39"/>
      <c r="K18" s="39"/>
      <c r="L18" s="39"/>
      <c r="M18" s="39"/>
      <c r="N18" s="39"/>
      <c r="O18" s="41"/>
      <c r="P18" s="39"/>
      <c r="Q18" s="39"/>
      <c r="R18" s="39"/>
      <c r="S18" s="42"/>
    </row>
    <row r="19" spans="1:19" s="2" customFormat="1" ht="21.75" customHeight="1" x14ac:dyDescent="0.2">
      <c r="A19" s="43" t="s">
        <v>22</v>
      </c>
      <c r="B19" s="44"/>
      <c r="C19" s="44"/>
      <c r="D19" s="45"/>
      <c r="E19" s="46" t="s">
        <v>23</v>
      </c>
      <c r="F19" s="45"/>
      <c r="G19" s="46" t="s">
        <v>24</v>
      </c>
      <c r="H19" s="44"/>
      <c r="I19" s="47"/>
      <c r="J19" s="48" t="s">
        <v>23</v>
      </c>
      <c r="K19" s="45"/>
      <c r="L19" s="46" t="s">
        <v>25</v>
      </c>
      <c r="M19" s="44"/>
      <c r="N19" s="44"/>
      <c r="O19" s="49"/>
      <c r="P19" s="45"/>
      <c r="Q19" s="46" t="s">
        <v>26</v>
      </c>
      <c r="R19" s="44"/>
      <c r="S19" s="50"/>
    </row>
    <row r="20" spans="1:19" s="2" customFormat="1" ht="23.25" customHeight="1" x14ac:dyDescent="0.2">
      <c r="A20" s="51"/>
      <c r="B20" s="52"/>
      <c r="C20" s="52"/>
      <c r="D20" s="53"/>
      <c r="E20" s="54"/>
      <c r="F20" s="55"/>
      <c r="G20" s="56"/>
      <c r="H20" s="52"/>
      <c r="I20" s="53"/>
      <c r="J20" s="57"/>
      <c r="K20" s="55"/>
      <c r="L20" s="56"/>
      <c r="M20" s="52"/>
      <c r="N20" s="52"/>
      <c r="O20" s="41"/>
      <c r="P20" s="53"/>
      <c r="Q20" s="56"/>
      <c r="R20" s="58"/>
      <c r="S20" s="59"/>
    </row>
    <row r="21" spans="1:19" s="2" customFormat="1" ht="23.25" customHeight="1" x14ac:dyDescent="0.2">
      <c r="A21" s="60"/>
      <c r="B21" s="40"/>
      <c r="C21" s="40"/>
      <c r="D21" s="40"/>
      <c r="E21" s="40" t="s">
        <v>27</v>
      </c>
      <c r="F21" s="40"/>
      <c r="G21" s="40"/>
      <c r="H21" s="40"/>
      <c r="I21" s="61" t="s">
        <v>28</v>
      </c>
      <c r="J21" s="40"/>
      <c r="K21" s="40"/>
      <c r="L21" s="40"/>
      <c r="M21" s="40"/>
      <c r="N21" s="40"/>
      <c r="O21" s="62"/>
      <c r="P21" s="40"/>
      <c r="Q21" s="40"/>
      <c r="R21" s="40"/>
      <c r="S21" s="63"/>
    </row>
    <row r="22" spans="1:19" s="2" customFormat="1" ht="21.75" customHeight="1" x14ac:dyDescent="0.2">
      <c r="A22" s="64" t="s">
        <v>29</v>
      </c>
      <c r="B22" s="65"/>
      <c r="C22" s="66" t="s">
        <v>30</v>
      </c>
      <c r="D22" s="67"/>
      <c r="E22" s="67"/>
      <c r="F22" s="68"/>
      <c r="G22" s="64" t="s">
        <v>31</v>
      </c>
      <c r="H22" s="65"/>
      <c r="I22" s="66" t="s">
        <v>32</v>
      </c>
      <c r="J22" s="67"/>
      <c r="K22" s="69"/>
      <c r="L22" s="64" t="s">
        <v>33</v>
      </c>
      <c r="M22" s="65"/>
      <c r="N22" s="66" t="s">
        <v>34</v>
      </c>
      <c r="O22" s="70"/>
      <c r="P22" s="67"/>
      <c r="Q22" s="67"/>
      <c r="R22" s="67"/>
      <c r="S22" s="69"/>
    </row>
    <row r="23" spans="1:19" s="2" customFormat="1" ht="27" customHeight="1" x14ac:dyDescent="0.2">
      <c r="A23" s="71" t="s">
        <v>35</v>
      </c>
      <c r="B23" s="72" t="s">
        <v>36</v>
      </c>
      <c r="C23" s="73"/>
      <c r="D23" s="74" t="s">
        <v>37</v>
      </c>
      <c r="E23" s="75"/>
      <c r="F23" s="76"/>
      <c r="G23" s="71" t="s">
        <v>38</v>
      </c>
      <c r="H23" s="77" t="s">
        <v>39</v>
      </c>
      <c r="I23" s="78"/>
      <c r="J23" s="79"/>
      <c r="K23" s="76"/>
      <c r="L23" s="71" t="s">
        <v>40</v>
      </c>
      <c r="M23" s="80" t="s">
        <v>41</v>
      </c>
      <c r="N23" s="81"/>
      <c r="O23" s="49"/>
      <c r="P23" s="82"/>
      <c r="Q23" s="78"/>
      <c r="R23" s="75"/>
      <c r="S23" s="76"/>
    </row>
    <row r="24" spans="1:19" s="2" customFormat="1" ht="27" customHeight="1" x14ac:dyDescent="0.2">
      <c r="A24" s="71" t="s">
        <v>42</v>
      </c>
      <c r="B24" s="83"/>
      <c r="C24" s="84"/>
      <c r="D24" s="74" t="s">
        <v>43</v>
      </c>
      <c r="E24" s="75"/>
      <c r="F24" s="76"/>
      <c r="G24" s="71" t="s">
        <v>44</v>
      </c>
      <c r="H24" s="77" t="s">
        <v>45</v>
      </c>
      <c r="I24" s="78"/>
      <c r="J24" s="79"/>
      <c r="K24" s="76"/>
      <c r="L24" s="71" t="s">
        <v>46</v>
      </c>
      <c r="M24" s="80" t="s">
        <v>47</v>
      </c>
      <c r="N24" s="81"/>
      <c r="O24" s="49"/>
      <c r="P24" s="81"/>
      <c r="Q24" s="78"/>
      <c r="R24" s="75"/>
      <c r="S24" s="76"/>
    </row>
    <row r="25" spans="1:19" s="2" customFormat="1" ht="27" customHeight="1" x14ac:dyDescent="0.2">
      <c r="A25" s="71" t="s">
        <v>48</v>
      </c>
      <c r="B25" s="72" t="s">
        <v>49</v>
      </c>
      <c r="C25" s="73"/>
      <c r="D25" s="74" t="s">
        <v>37</v>
      </c>
      <c r="E25" s="75"/>
      <c r="F25" s="76"/>
      <c r="G25" s="71" t="s">
        <v>50</v>
      </c>
      <c r="H25" s="77" t="s">
        <v>51</v>
      </c>
      <c r="I25" s="78"/>
      <c r="J25" s="79"/>
      <c r="K25" s="76"/>
      <c r="L25" s="71" t="s">
        <v>52</v>
      </c>
      <c r="M25" s="80" t="s">
        <v>53</v>
      </c>
      <c r="N25" s="81"/>
      <c r="O25" s="49"/>
      <c r="P25" s="81"/>
      <c r="Q25" s="78"/>
      <c r="R25" s="75"/>
      <c r="S25" s="76"/>
    </row>
    <row r="26" spans="1:19" s="2" customFormat="1" ht="27" customHeight="1" x14ac:dyDescent="0.2">
      <c r="A26" s="71" t="s">
        <v>54</v>
      </c>
      <c r="B26" s="83"/>
      <c r="C26" s="84"/>
      <c r="D26" s="74" t="s">
        <v>43</v>
      </c>
      <c r="E26" s="75"/>
      <c r="F26" s="76"/>
      <c r="G26" s="71" t="s">
        <v>55</v>
      </c>
      <c r="H26" s="77"/>
      <c r="I26" s="78"/>
      <c r="J26" s="79"/>
      <c r="K26" s="76"/>
      <c r="L26" s="71" t="s">
        <v>56</v>
      </c>
      <c r="M26" s="85" t="s">
        <v>57</v>
      </c>
      <c r="N26" s="81"/>
      <c r="O26" s="49"/>
      <c r="P26" s="81"/>
      <c r="Q26" s="78"/>
      <c r="R26" s="75"/>
      <c r="S26" s="76"/>
    </row>
    <row r="27" spans="1:19" s="2" customFormat="1" ht="27" customHeight="1" x14ac:dyDescent="0.2">
      <c r="A27" s="71" t="s">
        <v>58</v>
      </c>
      <c r="B27" s="72" t="s">
        <v>59</v>
      </c>
      <c r="C27" s="73"/>
      <c r="D27" s="74" t="s">
        <v>37</v>
      </c>
      <c r="E27" s="75"/>
      <c r="F27" s="76"/>
      <c r="G27" s="86"/>
      <c r="H27" s="87"/>
      <c r="I27" s="78"/>
      <c r="J27" s="79"/>
      <c r="K27" s="76"/>
      <c r="L27" s="71" t="s">
        <v>60</v>
      </c>
      <c r="M27" s="80" t="s">
        <v>61</v>
      </c>
      <c r="N27" s="81"/>
      <c r="O27" s="49"/>
      <c r="P27" s="81"/>
      <c r="Q27" s="88"/>
      <c r="R27" s="75"/>
      <c r="S27" s="76"/>
    </row>
    <row r="28" spans="1:19" s="2" customFormat="1" ht="23.25" customHeight="1" x14ac:dyDescent="0.2">
      <c r="A28" s="71" t="s">
        <v>62</v>
      </c>
      <c r="B28" s="83"/>
      <c r="C28" s="84"/>
      <c r="D28" s="74" t="s">
        <v>43</v>
      </c>
      <c r="E28" s="75"/>
      <c r="F28" s="76"/>
      <c r="G28" s="86"/>
      <c r="H28" s="87"/>
      <c r="I28" s="78"/>
      <c r="J28" s="79"/>
      <c r="K28" s="76"/>
      <c r="L28" s="71" t="s">
        <v>63</v>
      </c>
      <c r="M28" s="80" t="s">
        <v>64</v>
      </c>
      <c r="N28" s="81"/>
      <c r="O28" s="49"/>
      <c r="P28" s="81"/>
      <c r="Q28" s="78"/>
      <c r="R28" s="75"/>
      <c r="S28" s="76"/>
    </row>
    <row r="29" spans="1:19" s="2" customFormat="1" ht="21.75" customHeight="1" x14ac:dyDescent="0.2">
      <c r="A29" s="71" t="s">
        <v>65</v>
      </c>
      <c r="B29" s="216" t="s">
        <v>66</v>
      </c>
      <c r="C29" s="216"/>
      <c r="D29" s="216"/>
      <c r="E29" s="75"/>
      <c r="F29" s="76"/>
      <c r="G29" s="71" t="s">
        <v>67</v>
      </c>
      <c r="H29" s="89" t="s">
        <v>68</v>
      </c>
      <c r="I29" s="78"/>
      <c r="J29" s="79"/>
      <c r="K29" s="76"/>
      <c r="L29" s="71" t="s">
        <v>69</v>
      </c>
      <c r="M29" s="89" t="s">
        <v>70</v>
      </c>
      <c r="N29" s="81"/>
      <c r="O29" s="49"/>
      <c r="P29" s="81"/>
      <c r="Q29" s="78"/>
      <c r="R29" s="75"/>
      <c r="S29" s="76"/>
    </row>
    <row r="30" spans="1:19" s="2" customFormat="1" ht="21.75" customHeight="1" x14ac:dyDescent="0.2">
      <c r="A30" s="90" t="s">
        <v>71</v>
      </c>
      <c r="B30" s="91" t="s">
        <v>72</v>
      </c>
      <c r="C30" s="52"/>
      <c r="D30" s="55"/>
      <c r="E30" s="92"/>
      <c r="F30" s="59"/>
      <c r="G30" s="90" t="s">
        <v>73</v>
      </c>
      <c r="H30" s="91" t="s">
        <v>74</v>
      </c>
      <c r="I30" s="55"/>
      <c r="J30" s="92"/>
      <c r="K30" s="59"/>
      <c r="L30" s="90" t="s">
        <v>75</v>
      </c>
      <c r="M30" s="91" t="s">
        <v>76</v>
      </c>
      <c r="N30" s="52"/>
      <c r="O30" s="41"/>
      <c r="P30" s="52"/>
      <c r="Q30" s="55"/>
      <c r="R30" s="92"/>
      <c r="S30" s="59"/>
    </row>
    <row r="31" spans="1:19" s="2" customFormat="1" ht="21.75" customHeight="1" x14ac:dyDescent="0.2">
      <c r="A31" s="93" t="s">
        <v>11</v>
      </c>
      <c r="B31" s="94"/>
      <c r="C31" s="94"/>
      <c r="D31" s="94"/>
      <c r="E31" s="94"/>
      <c r="F31" s="95"/>
      <c r="G31" s="96"/>
      <c r="H31" s="94"/>
      <c r="I31" s="94"/>
      <c r="J31" s="94"/>
      <c r="K31" s="97"/>
      <c r="L31" s="64" t="s">
        <v>77</v>
      </c>
      <c r="M31" s="45"/>
      <c r="N31" s="66" t="s">
        <v>78</v>
      </c>
      <c r="O31" s="70"/>
      <c r="P31" s="44"/>
      <c r="Q31" s="44"/>
      <c r="R31" s="44"/>
      <c r="S31" s="50"/>
    </row>
    <row r="32" spans="1:19" s="2" customFormat="1" ht="21.75" customHeight="1" x14ac:dyDescent="0.2">
      <c r="A32" s="98"/>
      <c r="B32" s="99"/>
      <c r="C32" s="99"/>
      <c r="D32" s="99"/>
      <c r="E32" s="99"/>
      <c r="F32" s="100"/>
      <c r="G32" s="101"/>
      <c r="H32" s="99"/>
      <c r="I32" s="102"/>
      <c r="J32" s="99"/>
      <c r="K32" s="103"/>
      <c r="L32" s="71" t="s">
        <v>79</v>
      </c>
      <c r="M32" s="77" t="s">
        <v>80</v>
      </c>
      <c r="N32" s="81"/>
      <c r="O32" s="49"/>
      <c r="P32" s="81"/>
      <c r="Q32" s="78"/>
      <c r="R32" s="75"/>
      <c r="S32" s="76"/>
    </row>
    <row r="33" spans="1:19" s="2" customFormat="1" ht="21.75" customHeight="1" x14ac:dyDescent="0.2">
      <c r="A33" s="104" t="s">
        <v>81</v>
      </c>
      <c r="B33" s="49"/>
      <c r="C33" s="49"/>
      <c r="D33" s="49"/>
      <c r="E33" s="49"/>
      <c r="F33" s="84"/>
      <c r="G33" s="105" t="s">
        <v>82</v>
      </c>
      <c r="H33" s="106"/>
      <c r="I33" s="49"/>
      <c r="J33" s="49"/>
      <c r="K33" s="107"/>
      <c r="L33" s="71" t="s">
        <v>83</v>
      </c>
      <c r="M33" s="108" t="s">
        <v>84</v>
      </c>
      <c r="N33" s="170">
        <v>20</v>
      </c>
      <c r="O33" s="109" t="s">
        <v>85</v>
      </c>
      <c r="P33" s="110"/>
      <c r="Q33" s="111"/>
      <c r="R33" s="112"/>
      <c r="S33" s="107"/>
    </row>
    <row r="34" spans="1:19" s="2" customFormat="1" ht="12.75" hidden="1" customHeight="1" x14ac:dyDescent="0.2">
      <c r="A34" s="113"/>
      <c r="B34" s="114"/>
      <c r="C34" s="114"/>
      <c r="D34" s="114"/>
      <c r="E34" s="114"/>
      <c r="F34" s="73"/>
      <c r="G34" s="115"/>
      <c r="H34" s="114"/>
      <c r="I34" s="114"/>
      <c r="J34" s="114"/>
      <c r="K34" s="116"/>
      <c r="L34" s="117"/>
      <c r="M34" s="117"/>
      <c r="N34" s="117"/>
      <c r="O34" s="117"/>
      <c r="P34" s="117"/>
      <c r="Q34" s="117"/>
      <c r="R34" s="118"/>
      <c r="S34" s="117"/>
    </row>
    <row r="35" spans="1:19" s="2" customFormat="1" ht="35.25" customHeight="1" x14ac:dyDescent="0.2">
      <c r="A35" s="119" t="s">
        <v>9</v>
      </c>
      <c r="B35" s="120"/>
      <c r="C35" s="120"/>
      <c r="D35" s="120"/>
      <c r="E35" s="99"/>
      <c r="F35" s="100"/>
      <c r="G35" s="101"/>
      <c r="H35" s="99"/>
      <c r="I35" s="99"/>
      <c r="J35" s="99"/>
      <c r="K35" s="103"/>
      <c r="L35" s="90" t="s">
        <v>86</v>
      </c>
      <c r="M35" s="214" t="s">
        <v>87</v>
      </c>
      <c r="N35" s="214"/>
      <c r="O35" s="214"/>
      <c r="P35" s="214"/>
      <c r="Q35" s="214"/>
      <c r="R35" s="121"/>
      <c r="S35" s="59"/>
    </row>
    <row r="36" spans="1:19" s="2" customFormat="1" ht="33" customHeight="1" x14ac:dyDescent="0.2">
      <c r="A36" s="104" t="s">
        <v>81</v>
      </c>
      <c r="B36" s="49"/>
      <c r="C36" s="49"/>
      <c r="D36" s="49"/>
      <c r="E36" s="49"/>
      <c r="F36" s="84"/>
      <c r="G36" s="105" t="s">
        <v>82</v>
      </c>
      <c r="H36" s="49"/>
      <c r="I36" s="49"/>
      <c r="J36" s="49"/>
      <c r="K36" s="107"/>
      <c r="L36" s="64" t="s">
        <v>88</v>
      </c>
      <c r="M36" s="45"/>
      <c r="N36" s="66" t="s">
        <v>89</v>
      </c>
      <c r="O36" s="70"/>
      <c r="P36" s="44"/>
      <c r="Q36" s="45"/>
      <c r="R36" s="46"/>
      <c r="S36" s="50"/>
    </row>
    <row r="37" spans="1:19" s="2" customFormat="1" ht="23.25" customHeight="1" x14ac:dyDescent="0.2">
      <c r="A37" s="122" t="s">
        <v>13</v>
      </c>
      <c r="B37" s="114"/>
      <c r="C37" s="114"/>
      <c r="D37" s="114"/>
      <c r="E37" s="114"/>
      <c r="F37" s="73"/>
      <c r="G37" s="115"/>
      <c r="H37" s="114"/>
      <c r="I37" s="114"/>
      <c r="J37" s="114"/>
      <c r="K37" s="116"/>
      <c r="L37" s="71" t="s">
        <v>90</v>
      </c>
      <c r="M37" s="77" t="s">
        <v>91</v>
      </c>
      <c r="N37" s="81"/>
      <c r="O37" s="49"/>
      <c r="P37" s="81"/>
      <c r="Q37" s="78"/>
      <c r="R37" s="75"/>
      <c r="S37" s="76"/>
    </row>
    <row r="38" spans="1:19" s="2" customFormat="1" ht="21.75" customHeight="1" x14ac:dyDescent="0.2">
      <c r="A38" s="98"/>
      <c r="B38" s="99"/>
      <c r="C38" s="99"/>
      <c r="D38" s="99"/>
      <c r="E38" s="99"/>
      <c r="F38" s="100"/>
      <c r="G38" s="101"/>
      <c r="H38" s="99"/>
      <c r="I38" s="99"/>
      <c r="J38" s="99"/>
      <c r="K38" s="103"/>
      <c r="L38" s="71" t="s">
        <v>92</v>
      </c>
      <c r="M38" s="77" t="s">
        <v>93</v>
      </c>
      <c r="N38" s="81"/>
      <c r="O38" s="49"/>
      <c r="P38" s="81"/>
      <c r="Q38" s="78"/>
      <c r="R38" s="75"/>
      <c r="S38" s="76"/>
    </row>
    <row r="39" spans="1:19" s="2" customFormat="1" ht="21.75" customHeight="1" x14ac:dyDescent="0.2">
      <c r="A39" s="123" t="s">
        <v>81</v>
      </c>
      <c r="B39" s="41"/>
      <c r="C39" s="41"/>
      <c r="D39" s="41"/>
      <c r="E39" s="41"/>
      <c r="F39" s="124"/>
      <c r="G39" s="125" t="s">
        <v>82</v>
      </c>
      <c r="H39" s="41"/>
      <c r="I39" s="41"/>
      <c r="J39" s="41"/>
      <c r="K39" s="126"/>
      <c r="L39" s="90" t="s">
        <v>94</v>
      </c>
      <c r="M39" s="91" t="s">
        <v>95</v>
      </c>
      <c r="N39" s="52"/>
      <c r="O39" s="41"/>
      <c r="P39" s="52"/>
      <c r="Q39" s="55"/>
      <c r="R39" s="92"/>
      <c r="S39" s="59"/>
    </row>
  </sheetData>
  <mergeCells count="12">
    <mergeCell ref="E13:M13"/>
    <mergeCell ref="H16:I16"/>
    <mergeCell ref="K16:M16"/>
    <mergeCell ref="M35:Q35"/>
    <mergeCell ref="B13:D13"/>
    <mergeCell ref="B29:D29"/>
    <mergeCell ref="E11:M11"/>
    <mergeCell ref="E5:M5"/>
    <mergeCell ref="E6:M6"/>
    <mergeCell ref="E7:M7"/>
    <mergeCell ref="E9:M9"/>
    <mergeCell ref="E10:M10"/>
  </mergeCells>
  <phoneticPr fontId="0" type="noConversion"/>
  <printOptions horizontalCentered="1"/>
  <pageMargins left="0.393700790405273" right="0.393700790405273" top="0.78740158081054701" bottom="0.78740158081054701" header="0" footer="0"/>
  <pageSetup paperSize="9" fitToHeight="0" orientation="portrait" blackAndWhite="1" verticalDpi="0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showGridLines="0" zoomScale="140" zoomScaleNormal="140" workbookViewId="0">
      <pane ySplit="9" topLeftCell="A10" activePane="bottomLeft" state="frozenSplit"/>
      <selection activeCell="E8" sqref="E8"/>
      <selection pane="bottomLeft" activeCell="E8" sqref="E8"/>
    </sheetView>
  </sheetViews>
  <sheetFormatPr defaultColWidth="10.42578125" defaultRowHeight="12" customHeight="1" x14ac:dyDescent="0.2"/>
  <cols>
    <col min="1" max="1" width="15.7109375" style="2" customWidth="1"/>
    <col min="2" max="2" width="65.7109375" style="2" customWidth="1"/>
    <col min="3" max="3" width="17.7109375" style="2" customWidth="1"/>
    <col min="4" max="4" width="15.42578125" style="2" customWidth="1"/>
    <col min="5" max="5" width="17.7109375" style="2" customWidth="1"/>
    <col min="6" max="6" width="16.7109375" style="2" customWidth="1"/>
    <col min="7" max="9" width="13.28515625" style="2" customWidth="1"/>
    <col min="10" max="13" width="10.42578125" style="1"/>
    <col min="14" max="14" width="6.28515625" style="1" customWidth="1"/>
    <col min="15" max="16384" width="10.42578125" style="1"/>
  </cols>
  <sheetData>
    <row r="1" spans="1:9" s="2" customFormat="1" ht="27.75" customHeight="1" x14ac:dyDescent="0.2">
      <c r="A1" s="217" t="s">
        <v>119</v>
      </c>
      <c r="B1" s="217"/>
      <c r="C1" s="217"/>
      <c r="D1" s="217"/>
      <c r="E1" s="217"/>
      <c r="F1" s="217"/>
      <c r="G1" s="217"/>
      <c r="H1" s="217"/>
      <c r="I1" s="217"/>
    </row>
    <row r="2" spans="1:9" s="2" customFormat="1" ht="6.75" customHeight="1" x14ac:dyDescent="0.2">
      <c r="A2" s="127"/>
      <c r="B2" s="128"/>
      <c r="C2" s="128"/>
      <c r="D2" s="128"/>
      <c r="E2" s="128"/>
      <c r="F2" s="128"/>
      <c r="G2" s="128"/>
      <c r="H2" s="128"/>
      <c r="I2" s="128"/>
    </row>
    <row r="3" spans="1:9" s="2" customFormat="1" ht="12.75" customHeight="1" x14ac:dyDescent="0.25">
      <c r="A3" s="129" t="s">
        <v>96</v>
      </c>
      <c r="B3" s="130" t="s">
        <v>331</v>
      </c>
      <c r="C3" s="127"/>
      <c r="D3" s="127"/>
      <c r="E3" s="131"/>
      <c r="F3" s="127"/>
      <c r="G3" s="127"/>
      <c r="H3" s="127"/>
      <c r="I3" s="127"/>
    </row>
    <row r="4" spans="1:9" s="2" customFormat="1" ht="6.75" customHeight="1" x14ac:dyDescent="0.2">
      <c r="A4" s="28"/>
      <c r="B4" s="132"/>
      <c r="C4" s="28"/>
      <c r="D4" s="28"/>
      <c r="E4" s="132"/>
      <c r="F4" s="28"/>
      <c r="G4" s="28"/>
      <c r="H4" s="28"/>
      <c r="I4" s="28"/>
    </row>
    <row r="5" spans="1:9" s="2" customFormat="1" ht="12.75" customHeight="1" x14ac:dyDescent="0.2">
      <c r="A5" s="133" t="s">
        <v>97</v>
      </c>
      <c r="B5" s="134" t="s">
        <v>98</v>
      </c>
      <c r="C5" s="133"/>
      <c r="D5" s="133"/>
      <c r="E5" s="134"/>
      <c r="F5" s="133"/>
      <c r="G5" s="133"/>
      <c r="H5" s="133"/>
      <c r="I5" s="133"/>
    </row>
    <row r="6" spans="1:9" s="2" customFormat="1" ht="13.5" customHeight="1" x14ac:dyDescent="0.2">
      <c r="A6" s="133" t="s">
        <v>99</v>
      </c>
      <c r="B6" s="134"/>
      <c r="C6" s="133"/>
      <c r="D6" s="133"/>
      <c r="E6" s="134"/>
      <c r="F6" s="134" t="s">
        <v>100</v>
      </c>
      <c r="G6" s="134"/>
      <c r="H6" s="133"/>
      <c r="I6" s="133"/>
    </row>
    <row r="7" spans="1:9" s="2" customFormat="1" ht="13.5" customHeight="1" x14ac:dyDescent="0.2">
      <c r="A7" s="134" t="s">
        <v>101</v>
      </c>
      <c r="B7" s="134" t="s">
        <v>6</v>
      </c>
      <c r="C7" s="135"/>
      <c r="D7" s="135"/>
      <c r="E7" s="135"/>
      <c r="F7" s="134" t="s">
        <v>102</v>
      </c>
      <c r="G7" s="134"/>
      <c r="H7" s="135"/>
      <c r="I7" s="135"/>
    </row>
    <row r="8" spans="1:9" s="2" customFormat="1" ht="6.75" customHeight="1" x14ac:dyDescent="0.2">
      <c r="A8" s="127"/>
      <c r="B8" s="128"/>
      <c r="C8" s="128"/>
      <c r="D8" s="128"/>
      <c r="E8" s="128"/>
      <c r="F8" s="128"/>
      <c r="G8" s="128"/>
      <c r="H8" s="128"/>
      <c r="I8" s="128"/>
    </row>
    <row r="9" spans="1:9" s="2" customFormat="1" ht="23.25" customHeight="1" x14ac:dyDescent="0.2">
      <c r="A9" s="136" t="s">
        <v>103</v>
      </c>
      <c r="B9" s="136" t="s">
        <v>104</v>
      </c>
      <c r="C9" s="136" t="s">
        <v>105</v>
      </c>
      <c r="D9" s="136" t="s">
        <v>84</v>
      </c>
      <c r="E9" s="136" t="s">
        <v>106</v>
      </c>
      <c r="F9" s="136" t="s">
        <v>107</v>
      </c>
      <c r="G9" s="136" t="s">
        <v>72</v>
      </c>
      <c r="H9" s="136" t="s">
        <v>108</v>
      </c>
      <c r="I9" s="136" t="s">
        <v>109</v>
      </c>
    </row>
    <row r="10" spans="1:9" s="2" customFormat="1" ht="6.75" customHeight="1" x14ac:dyDescent="0.2">
      <c r="A10" s="127"/>
      <c r="B10" s="128"/>
      <c r="C10" s="128"/>
      <c r="D10" s="128"/>
      <c r="E10" s="128"/>
      <c r="F10" s="128"/>
      <c r="G10" s="128"/>
      <c r="H10" s="128"/>
      <c r="I10" s="128"/>
    </row>
    <row r="11" spans="1:9" s="2" customFormat="1" ht="13.5" customHeight="1" x14ac:dyDescent="0.2">
      <c r="A11" s="137"/>
      <c r="B11" s="137" t="s">
        <v>110</v>
      </c>
      <c r="C11" s="138"/>
      <c r="D11" s="138"/>
      <c r="E11" s="138"/>
      <c r="F11" s="138"/>
      <c r="G11" s="138"/>
      <c r="H11" s="138"/>
      <c r="I11" s="139"/>
    </row>
    <row r="12" spans="1:9" s="2" customFormat="1" ht="21.75" customHeight="1" x14ac:dyDescent="0.2">
      <c r="A12" s="141" t="s">
        <v>111</v>
      </c>
      <c r="B12" s="141" t="s">
        <v>112</v>
      </c>
      <c r="C12" s="142"/>
      <c r="D12" s="142"/>
      <c r="E12" s="142"/>
      <c r="F12" s="142"/>
      <c r="G12" s="142"/>
      <c r="H12" s="142"/>
      <c r="I12" s="143"/>
    </row>
    <row r="13" spans="1:9" s="2" customFormat="1" ht="21.75" customHeight="1" x14ac:dyDescent="0.2">
      <c r="A13" s="144" t="s">
        <v>113</v>
      </c>
      <c r="B13" s="144" t="s">
        <v>114</v>
      </c>
      <c r="C13" s="145"/>
      <c r="D13" s="145"/>
      <c r="E13" s="145"/>
      <c r="F13" s="145"/>
      <c r="G13" s="145"/>
      <c r="H13" s="145"/>
      <c r="I13" s="146"/>
    </row>
    <row r="14" spans="1:9" s="2" customFormat="1" ht="21.75" customHeight="1" x14ac:dyDescent="0.2">
      <c r="A14" s="144" t="s">
        <v>115</v>
      </c>
      <c r="B14" s="144" t="s">
        <v>116</v>
      </c>
      <c r="C14" s="145"/>
      <c r="D14" s="145"/>
      <c r="E14" s="145"/>
      <c r="F14" s="145"/>
      <c r="G14" s="145"/>
      <c r="H14" s="145"/>
      <c r="I14" s="146"/>
    </row>
    <row r="15" spans="1:9" s="2" customFormat="1" ht="30.75" customHeight="1" x14ac:dyDescent="0.25">
      <c r="A15" s="130"/>
      <c r="B15" s="130" t="s">
        <v>117</v>
      </c>
      <c r="C15" s="140"/>
      <c r="D15" s="140"/>
      <c r="E15" s="140"/>
      <c r="F15" s="140"/>
      <c r="G15" s="140"/>
      <c r="H15" s="140"/>
      <c r="I15" s="140"/>
    </row>
    <row r="27" spans="14:14" ht="12" customHeight="1" x14ac:dyDescent="0.2">
      <c r="N27" s="171"/>
    </row>
  </sheetData>
  <mergeCells count="1">
    <mergeCell ref="A1:I1"/>
  </mergeCells>
  <phoneticPr fontId="0" type="noConversion"/>
  <printOptions horizontalCentered="1"/>
  <pageMargins left="0.393700790405273" right="0.393700790405273" top="0.78740158081054701" bottom="0.78740158081054701" header="0" footer="0"/>
  <pageSetup paperSize="9" scale="71" fitToHeight="0" orientation="portrait" blackAndWhite="1" horizontalDpi="0" verticalDpi="0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A309-A682-1141-879D-EFFF5AE5B9F0}">
  <sheetPr>
    <pageSetUpPr fitToPage="1"/>
  </sheetPr>
  <dimension ref="A1:H66"/>
  <sheetViews>
    <sheetView showGridLines="0" workbookViewId="0">
      <pane ySplit="11" topLeftCell="A48" activePane="bottomLeft" state="frozenSplit"/>
      <selection activeCell="E8" sqref="E8"/>
      <selection pane="bottomLeft" activeCell="D22" sqref="D22"/>
    </sheetView>
  </sheetViews>
  <sheetFormatPr defaultColWidth="10.42578125" defaultRowHeight="10.199999999999999" x14ac:dyDescent="0.2"/>
  <cols>
    <col min="1" max="2" width="6.7109375" style="2" customWidth="1"/>
    <col min="3" max="3" width="14.42578125" style="2" customWidth="1"/>
    <col min="4" max="4" width="37.28515625" style="2" customWidth="1"/>
    <col min="5" max="5" width="3.7109375" style="2" customWidth="1"/>
    <col min="6" max="6" width="13.42578125" style="2" customWidth="1"/>
    <col min="7" max="7" width="13.42578125" style="188" customWidth="1"/>
    <col min="8" max="8" width="14.42578125" style="188" customWidth="1"/>
    <col min="9" max="256" width="10.42578125" style="2"/>
    <col min="257" max="258" width="6.7109375" style="2" customWidth="1"/>
    <col min="259" max="259" width="14.42578125" style="2" customWidth="1"/>
    <col min="260" max="260" width="37.28515625" style="2" customWidth="1"/>
    <col min="261" max="261" width="3.7109375" style="2" customWidth="1"/>
    <col min="262" max="263" width="13.42578125" style="2" customWidth="1"/>
    <col min="264" max="264" width="14.42578125" style="2" customWidth="1"/>
    <col min="265" max="512" width="10.42578125" style="2"/>
    <col min="513" max="514" width="6.7109375" style="2" customWidth="1"/>
    <col min="515" max="515" width="14.42578125" style="2" customWidth="1"/>
    <col min="516" max="516" width="37.28515625" style="2" customWidth="1"/>
    <col min="517" max="517" width="3.7109375" style="2" customWidth="1"/>
    <col min="518" max="519" width="13.42578125" style="2" customWidth="1"/>
    <col min="520" max="520" width="14.42578125" style="2" customWidth="1"/>
    <col min="521" max="768" width="10.42578125" style="2"/>
    <col min="769" max="770" width="6.7109375" style="2" customWidth="1"/>
    <col min="771" max="771" width="14.42578125" style="2" customWidth="1"/>
    <col min="772" max="772" width="37.28515625" style="2" customWidth="1"/>
    <col min="773" max="773" width="3.7109375" style="2" customWidth="1"/>
    <col min="774" max="775" width="13.42578125" style="2" customWidth="1"/>
    <col min="776" max="776" width="14.42578125" style="2" customWidth="1"/>
    <col min="777" max="1024" width="10.42578125" style="2"/>
    <col min="1025" max="1026" width="6.7109375" style="2" customWidth="1"/>
    <col min="1027" max="1027" width="14.42578125" style="2" customWidth="1"/>
    <col min="1028" max="1028" width="37.28515625" style="2" customWidth="1"/>
    <col min="1029" max="1029" width="3.7109375" style="2" customWidth="1"/>
    <col min="1030" max="1031" width="13.42578125" style="2" customWidth="1"/>
    <col min="1032" max="1032" width="14.42578125" style="2" customWidth="1"/>
    <col min="1033" max="1280" width="10.42578125" style="2"/>
    <col min="1281" max="1282" width="6.7109375" style="2" customWidth="1"/>
    <col min="1283" max="1283" width="14.42578125" style="2" customWidth="1"/>
    <col min="1284" max="1284" width="37.28515625" style="2" customWidth="1"/>
    <col min="1285" max="1285" width="3.7109375" style="2" customWidth="1"/>
    <col min="1286" max="1287" width="13.42578125" style="2" customWidth="1"/>
    <col min="1288" max="1288" width="14.42578125" style="2" customWidth="1"/>
    <col min="1289" max="1536" width="10.42578125" style="2"/>
    <col min="1537" max="1538" width="6.7109375" style="2" customWidth="1"/>
    <col min="1539" max="1539" width="14.42578125" style="2" customWidth="1"/>
    <col min="1540" max="1540" width="37.28515625" style="2" customWidth="1"/>
    <col min="1541" max="1541" width="3.7109375" style="2" customWidth="1"/>
    <col min="1542" max="1543" width="13.42578125" style="2" customWidth="1"/>
    <col min="1544" max="1544" width="14.42578125" style="2" customWidth="1"/>
    <col min="1545" max="1792" width="10.42578125" style="2"/>
    <col min="1793" max="1794" width="6.7109375" style="2" customWidth="1"/>
    <col min="1795" max="1795" width="14.42578125" style="2" customWidth="1"/>
    <col min="1796" max="1796" width="37.28515625" style="2" customWidth="1"/>
    <col min="1797" max="1797" width="3.7109375" style="2" customWidth="1"/>
    <col min="1798" max="1799" width="13.42578125" style="2" customWidth="1"/>
    <col min="1800" max="1800" width="14.42578125" style="2" customWidth="1"/>
    <col min="1801" max="2048" width="10.42578125" style="2"/>
    <col min="2049" max="2050" width="6.7109375" style="2" customWidth="1"/>
    <col min="2051" max="2051" width="14.42578125" style="2" customWidth="1"/>
    <col min="2052" max="2052" width="37.28515625" style="2" customWidth="1"/>
    <col min="2053" max="2053" width="3.7109375" style="2" customWidth="1"/>
    <col min="2054" max="2055" width="13.42578125" style="2" customWidth="1"/>
    <col min="2056" max="2056" width="14.42578125" style="2" customWidth="1"/>
    <col min="2057" max="2304" width="10.42578125" style="2"/>
    <col min="2305" max="2306" width="6.7109375" style="2" customWidth="1"/>
    <col min="2307" max="2307" width="14.42578125" style="2" customWidth="1"/>
    <col min="2308" max="2308" width="37.28515625" style="2" customWidth="1"/>
    <col min="2309" max="2309" width="3.7109375" style="2" customWidth="1"/>
    <col min="2310" max="2311" width="13.42578125" style="2" customWidth="1"/>
    <col min="2312" max="2312" width="14.42578125" style="2" customWidth="1"/>
    <col min="2313" max="2560" width="10.42578125" style="2"/>
    <col min="2561" max="2562" width="6.7109375" style="2" customWidth="1"/>
    <col min="2563" max="2563" width="14.42578125" style="2" customWidth="1"/>
    <col min="2564" max="2564" width="37.28515625" style="2" customWidth="1"/>
    <col min="2565" max="2565" width="3.7109375" style="2" customWidth="1"/>
    <col min="2566" max="2567" width="13.42578125" style="2" customWidth="1"/>
    <col min="2568" max="2568" width="14.42578125" style="2" customWidth="1"/>
    <col min="2569" max="2816" width="10.42578125" style="2"/>
    <col min="2817" max="2818" width="6.7109375" style="2" customWidth="1"/>
    <col min="2819" max="2819" width="14.42578125" style="2" customWidth="1"/>
    <col min="2820" max="2820" width="37.28515625" style="2" customWidth="1"/>
    <col min="2821" max="2821" width="3.7109375" style="2" customWidth="1"/>
    <col min="2822" max="2823" width="13.42578125" style="2" customWidth="1"/>
    <col min="2824" max="2824" width="14.42578125" style="2" customWidth="1"/>
    <col min="2825" max="3072" width="10.42578125" style="2"/>
    <col min="3073" max="3074" width="6.7109375" style="2" customWidth="1"/>
    <col min="3075" max="3075" width="14.42578125" style="2" customWidth="1"/>
    <col min="3076" max="3076" width="37.28515625" style="2" customWidth="1"/>
    <col min="3077" max="3077" width="3.7109375" style="2" customWidth="1"/>
    <col min="3078" max="3079" width="13.42578125" style="2" customWidth="1"/>
    <col min="3080" max="3080" width="14.42578125" style="2" customWidth="1"/>
    <col min="3081" max="3328" width="10.42578125" style="2"/>
    <col min="3329" max="3330" width="6.7109375" style="2" customWidth="1"/>
    <col min="3331" max="3331" width="14.42578125" style="2" customWidth="1"/>
    <col min="3332" max="3332" width="37.28515625" style="2" customWidth="1"/>
    <col min="3333" max="3333" width="3.7109375" style="2" customWidth="1"/>
    <col min="3334" max="3335" width="13.42578125" style="2" customWidth="1"/>
    <col min="3336" max="3336" width="14.42578125" style="2" customWidth="1"/>
    <col min="3337" max="3584" width="10.42578125" style="2"/>
    <col min="3585" max="3586" width="6.7109375" style="2" customWidth="1"/>
    <col min="3587" max="3587" width="14.42578125" style="2" customWidth="1"/>
    <col min="3588" max="3588" width="37.28515625" style="2" customWidth="1"/>
    <col min="3589" max="3589" width="3.7109375" style="2" customWidth="1"/>
    <col min="3590" max="3591" width="13.42578125" style="2" customWidth="1"/>
    <col min="3592" max="3592" width="14.42578125" style="2" customWidth="1"/>
    <col min="3593" max="3840" width="10.42578125" style="2"/>
    <col min="3841" max="3842" width="6.7109375" style="2" customWidth="1"/>
    <col min="3843" max="3843" width="14.42578125" style="2" customWidth="1"/>
    <col min="3844" max="3844" width="37.28515625" style="2" customWidth="1"/>
    <col min="3845" max="3845" width="3.7109375" style="2" customWidth="1"/>
    <col min="3846" max="3847" width="13.42578125" style="2" customWidth="1"/>
    <col min="3848" max="3848" width="14.42578125" style="2" customWidth="1"/>
    <col min="3849" max="4096" width="10.42578125" style="2"/>
    <col min="4097" max="4098" width="6.7109375" style="2" customWidth="1"/>
    <col min="4099" max="4099" width="14.42578125" style="2" customWidth="1"/>
    <col min="4100" max="4100" width="37.28515625" style="2" customWidth="1"/>
    <col min="4101" max="4101" width="3.7109375" style="2" customWidth="1"/>
    <col min="4102" max="4103" width="13.42578125" style="2" customWidth="1"/>
    <col min="4104" max="4104" width="14.42578125" style="2" customWidth="1"/>
    <col min="4105" max="4352" width="10.42578125" style="2"/>
    <col min="4353" max="4354" width="6.7109375" style="2" customWidth="1"/>
    <col min="4355" max="4355" width="14.42578125" style="2" customWidth="1"/>
    <col min="4356" max="4356" width="37.28515625" style="2" customWidth="1"/>
    <col min="4357" max="4357" width="3.7109375" style="2" customWidth="1"/>
    <col min="4358" max="4359" width="13.42578125" style="2" customWidth="1"/>
    <col min="4360" max="4360" width="14.42578125" style="2" customWidth="1"/>
    <col min="4361" max="4608" width="10.42578125" style="2"/>
    <col min="4609" max="4610" width="6.7109375" style="2" customWidth="1"/>
    <col min="4611" max="4611" width="14.42578125" style="2" customWidth="1"/>
    <col min="4612" max="4612" width="37.28515625" style="2" customWidth="1"/>
    <col min="4613" max="4613" width="3.7109375" style="2" customWidth="1"/>
    <col min="4614" max="4615" width="13.42578125" style="2" customWidth="1"/>
    <col min="4616" max="4616" width="14.42578125" style="2" customWidth="1"/>
    <col min="4617" max="4864" width="10.42578125" style="2"/>
    <col min="4865" max="4866" width="6.7109375" style="2" customWidth="1"/>
    <col min="4867" max="4867" width="14.42578125" style="2" customWidth="1"/>
    <col min="4868" max="4868" width="37.28515625" style="2" customWidth="1"/>
    <col min="4869" max="4869" width="3.7109375" style="2" customWidth="1"/>
    <col min="4870" max="4871" width="13.42578125" style="2" customWidth="1"/>
    <col min="4872" max="4872" width="14.42578125" style="2" customWidth="1"/>
    <col min="4873" max="5120" width="10.42578125" style="2"/>
    <col min="5121" max="5122" width="6.7109375" style="2" customWidth="1"/>
    <col min="5123" max="5123" width="14.42578125" style="2" customWidth="1"/>
    <col min="5124" max="5124" width="37.28515625" style="2" customWidth="1"/>
    <col min="5125" max="5125" width="3.7109375" style="2" customWidth="1"/>
    <col min="5126" max="5127" width="13.42578125" style="2" customWidth="1"/>
    <col min="5128" max="5128" width="14.42578125" style="2" customWidth="1"/>
    <col min="5129" max="5376" width="10.42578125" style="2"/>
    <col min="5377" max="5378" width="6.7109375" style="2" customWidth="1"/>
    <col min="5379" max="5379" width="14.42578125" style="2" customWidth="1"/>
    <col min="5380" max="5380" width="37.28515625" style="2" customWidth="1"/>
    <col min="5381" max="5381" width="3.7109375" style="2" customWidth="1"/>
    <col min="5382" max="5383" width="13.42578125" style="2" customWidth="1"/>
    <col min="5384" max="5384" width="14.42578125" style="2" customWidth="1"/>
    <col min="5385" max="5632" width="10.42578125" style="2"/>
    <col min="5633" max="5634" width="6.7109375" style="2" customWidth="1"/>
    <col min="5635" max="5635" width="14.42578125" style="2" customWidth="1"/>
    <col min="5636" max="5636" width="37.28515625" style="2" customWidth="1"/>
    <col min="5637" max="5637" width="3.7109375" style="2" customWidth="1"/>
    <col min="5638" max="5639" width="13.42578125" style="2" customWidth="1"/>
    <col min="5640" max="5640" width="14.42578125" style="2" customWidth="1"/>
    <col min="5641" max="5888" width="10.42578125" style="2"/>
    <col min="5889" max="5890" width="6.7109375" style="2" customWidth="1"/>
    <col min="5891" max="5891" width="14.42578125" style="2" customWidth="1"/>
    <col min="5892" max="5892" width="37.28515625" style="2" customWidth="1"/>
    <col min="5893" max="5893" width="3.7109375" style="2" customWidth="1"/>
    <col min="5894" max="5895" width="13.42578125" style="2" customWidth="1"/>
    <col min="5896" max="5896" width="14.42578125" style="2" customWidth="1"/>
    <col min="5897" max="6144" width="10.42578125" style="2"/>
    <col min="6145" max="6146" width="6.7109375" style="2" customWidth="1"/>
    <col min="6147" max="6147" width="14.42578125" style="2" customWidth="1"/>
    <col min="6148" max="6148" width="37.28515625" style="2" customWidth="1"/>
    <col min="6149" max="6149" width="3.7109375" style="2" customWidth="1"/>
    <col min="6150" max="6151" width="13.42578125" style="2" customWidth="1"/>
    <col min="6152" max="6152" width="14.42578125" style="2" customWidth="1"/>
    <col min="6153" max="6400" width="10.42578125" style="2"/>
    <col min="6401" max="6402" width="6.7109375" style="2" customWidth="1"/>
    <col min="6403" max="6403" width="14.42578125" style="2" customWidth="1"/>
    <col min="6404" max="6404" width="37.28515625" style="2" customWidth="1"/>
    <col min="6405" max="6405" width="3.7109375" style="2" customWidth="1"/>
    <col min="6406" max="6407" width="13.42578125" style="2" customWidth="1"/>
    <col min="6408" max="6408" width="14.42578125" style="2" customWidth="1"/>
    <col min="6409" max="6656" width="10.42578125" style="2"/>
    <col min="6657" max="6658" width="6.7109375" style="2" customWidth="1"/>
    <col min="6659" max="6659" width="14.42578125" style="2" customWidth="1"/>
    <col min="6660" max="6660" width="37.28515625" style="2" customWidth="1"/>
    <col min="6661" max="6661" width="3.7109375" style="2" customWidth="1"/>
    <col min="6662" max="6663" width="13.42578125" style="2" customWidth="1"/>
    <col min="6664" max="6664" width="14.42578125" style="2" customWidth="1"/>
    <col min="6665" max="6912" width="10.42578125" style="2"/>
    <col min="6913" max="6914" width="6.7109375" style="2" customWidth="1"/>
    <col min="6915" max="6915" width="14.42578125" style="2" customWidth="1"/>
    <col min="6916" max="6916" width="37.28515625" style="2" customWidth="1"/>
    <col min="6917" max="6917" width="3.7109375" style="2" customWidth="1"/>
    <col min="6918" max="6919" width="13.42578125" style="2" customWidth="1"/>
    <col min="6920" max="6920" width="14.42578125" style="2" customWidth="1"/>
    <col min="6921" max="7168" width="10.42578125" style="2"/>
    <col min="7169" max="7170" width="6.7109375" style="2" customWidth="1"/>
    <col min="7171" max="7171" width="14.42578125" style="2" customWidth="1"/>
    <col min="7172" max="7172" width="37.28515625" style="2" customWidth="1"/>
    <col min="7173" max="7173" width="3.7109375" style="2" customWidth="1"/>
    <col min="7174" max="7175" width="13.42578125" style="2" customWidth="1"/>
    <col min="7176" max="7176" width="14.42578125" style="2" customWidth="1"/>
    <col min="7177" max="7424" width="10.42578125" style="2"/>
    <col min="7425" max="7426" width="6.7109375" style="2" customWidth="1"/>
    <col min="7427" max="7427" width="14.42578125" style="2" customWidth="1"/>
    <col min="7428" max="7428" width="37.28515625" style="2" customWidth="1"/>
    <col min="7429" max="7429" width="3.7109375" style="2" customWidth="1"/>
    <col min="7430" max="7431" width="13.42578125" style="2" customWidth="1"/>
    <col min="7432" max="7432" width="14.42578125" style="2" customWidth="1"/>
    <col min="7433" max="7680" width="10.42578125" style="2"/>
    <col min="7681" max="7682" width="6.7109375" style="2" customWidth="1"/>
    <col min="7683" max="7683" width="14.42578125" style="2" customWidth="1"/>
    <col min="7684" max="7684" width="37.28515625" style="2" customWidth="1"/>
    <col min="7685" max="7685" width="3.7109375" style="2" customWidth="1"/>
    <col min="7686" max="7687" width="13.42578125" style="2" customWidth="1"/>
    <col min="7688" max="7688" width="14.42578125" style="2" customWidth="1"/>
    <col min="7689" max="7936" width="10.42578125" style="2"/>
    <col min="7937" max="7938" width="6.7109375" style="2" customWidth="1"/>
    <col min="7939" max="7939" width="14.42578125" style="2" customWidth="1"/>
    <col min="7940" max="7940" width="37.28515625" style="2" customWidth="1"/>
    <col min="7941" max="7941" width="3.7109375" style="2" customWidth="1"/>
    <col min="7942" max="7943" width="13.42578125" style="2" customWidth="1"/>
    <col min="7944" max="7944" width="14.42578125" style="2" customWidth="1"/>
    <col min="7945" max="8192" width="10.42578125" style="2"/>
    <col min="8193" max="8194" width="6.7109375" style="2" customWidth="1"/>
    <col min="8195" max="8195" width="14.42578125" style="2" customWidth="1"/>
    <col min="8196" max="8196" width="37.28515625" style="2" customWidth="1"/>
    <col min="8197" max="8197" width="3.7109375" style="2" customWidth="1"/>
    <col min="8198" max="8199" width="13.42578125" style="2" customWidth="1"/>
    <col min="8200" max="8200" width="14.42578125" style="2" customWidth="1"/>
    <col min="8201" max="8448" width="10.42578125" style="2"/>
    <col min="8449" max="8450" width="6.7109375" style="2" customWidth="1"/>
    <col min="8451" max="8451" width="14.42578125" style="2" customWidth="1"/>
    <col min="8452" max="8452" width="37.28515625" style="2" customWidth="1"/>
    <col min="8453" max="8453" width="3.7109375" style="2" customWidth="1"/>
    <col min="8454" max="8455" width="13.42578125" style="2" customWidth="1"/>
    <col min="8456" max="8456" width="14.42578125" style="2" customWidth="1"/>
    <col min="8457" max="8704" width="10.42578125" style="2"/>
    <col min="8705" max="8706" width="6.7109375" style="2" customWidth="1"/>
    <col min="8707" max="8707" width="14.42578125" style="2" customWidth="1"/>
    <col min="8708" max="8708" width="37.28515625" style="2" customWidth="1"/>
    <col min="8709" max="8709" width="3.7109375" style="2" customWidth="1"/>
    <col min="8710" max="8711" width="13.42578125" style="2" customWidth="1"/>
    <col min="8712" max="8712" width="14.42578125" style="2" customWidth="1"/>
    <col min="8713" max="8960" width="10.42578125" style="2"/>
    <col min="8961" max="8962" width="6.7109375" style="2" customWidth="1"/>
    <col min="8963" max="8963" width="14.42578125" style="2" customWidth="1"/>
    <col min="8964" max="8964" width="37.28515625" style="2" customWidth="1"/>
    <col min="8965" max="8965" width="3.7109375" style="2" customWidth="1"/>
    <col min="8966" max="8967" width="13.42578125" style="2" customWidth="1"/>
    <col min="8968" max="8968" width="14.42578125" style="2" customWidth="1"/>
    <col min="8969" max="9216" width="10.42578125" style="2"/>
    <col min="9217" max="9218" width="6.7109375" style="2" customWidth="1"/>
    <col min="9219" max="9219" width="14.42578125" style="2" customWidth="1"/>
    <col min="9220" max="9220" width="37.28515625" style="2" customWidth="1"/>
    <col min="9221" max="9221" width="3.7109375" style="2" customWidth="1"/>
    <col min="9222" max="9223" width="13.42578125" style="2" customWidth="1"/>
    <col min="9224" max="9224" width="14.42578125" style="2" customWidth="1"/>
    <col min="9225" max="9472" width="10.42578125" style="2"/>
    <col min="9473" max="9474" width="6.7109375" style="2" customWidth="1"/>
    <col min="9475" max="9475" width="14.42578125" style="2" customWidth="1"/>
    <col min="9476" max="9476" width="37.28515625" style="2" customWidth="1"/>
    <col min="9477" max="9477" width="3.7109375" style="2" customWidth="1"/>
    <col min="9478" max="9479" width="13.42578125" style="2" customWidth="1"/>
    <col min="9480" max="9480" width="14.42578125" style="2" customWidth="1"/>
    <col min="9481" max="9728" width="10.42578125" style="2"/>
    <col min="9729" max="9730" width="6.7109375" style="2" customWidth="1"/>
    <col min="9731" max="9731" width="14.42578125" style="2" customWidth="1"/>
    <col min="9732" max="9732" width="37.28515625" style="2" customWidth="1"/>
    <col min="9733" max="9733" width="3.7109375" style="2" customWidth="1"/>
    <col min="9734" max="9735" width="13.42578125" style="2" customWidth="1"/>
    <col min="9736" max="9736" width="14.42578125" style="2" customWidth="1"/>
    <col min="9737" max="9984" width="10.42578125" style="2"/>
    <col min="9985" max="9986" width="6.7109375" style="2" customWidth="1"/>
    <col min="9987" max="9987" width="14.42578125" style="2" customWidth="1"/>
    <col min="9988" max="9988" width="37.28515625" style="2" customWidth="1"/>
    <col min="9989" max="9989" width="3.7109375" style="2" customWidth="1"/>
    <col min="9990" max="9991" width="13.42578125" style="2" customWidth="1"/>
    <col min="9992" max="9992" width="14.42578125" style="2" customWidth="1"/>
    <col min="9993" max="10240" width="10.42578125" style="2"/>
    <col min="10241" max="10242" width="6.7109375" style="2" customWidth="1"/>
    <col min="10243" max="10243" width="14.42578125" style="2" customWidth="1"/>
    <col min="10244" max="10244" width="37.28515625" style="2" customWidth="1"/>
    <col min="10245" max="10245" width="3.7109375" style="2" customWidth="1"/>
    <col min="10246" max="10247" width="13.42578125" style="2" customWidth="1"/>
    <col min="10248" max="10248" width="14.42578125" style="2" customWidth="1"/>
    <col min="10249" max="10496" width="10.42578125" style="2"/>
    <col min="10497" max="10498" width="6.7109375" style="2" customWidth="1"/>
    <col min="10499" max="10499" width="14.42578125" style="2" customWidth="1"/>
    <col min="10500" max="10500" width="37.28515625" style="2" customWidth="1"/>
    <col min="10501" max="10501" width="3.7109375" style="2" customWidth="1"/>
    <col min="10502" max="10503" width="13.42578125" style="2" customWidth="1"/>
    <col min="10504" max="10504" width="14.42578125" style="2" customWidth="1"/>
    <col min="10505" max="10752" width="10.42578125" style="2"/>
    <col min="10753" max="10754" width="6.7109375" style="2" customWidth="1"/>
    <col min="10755" max="10755" width="14.42578125" style="2" customWidth="1"/>
    <col min="10756" max="10756" width="37.28515625" style="2" customWidth="1"/>
    <col min="10757" max="10757" width="3.7109375" style="2" customWidth="1"/>
    <col min="10758" max="10759" width="13.42578125" style="2" customWidth="1"/>
    <col min="10760" max="10760" width="14.42578125" style="2" customWidth="1"/>
    <col min="10761" max="11008" width="10.42578125" style="2"/>
    <col min="11009" max="11010" width="6.7109375" style="2" customWidth="1"/>
    <col min="11011" max="11011" width="14.42578125" style="2" customWidth="1"/>
    <col min="11012" max="11012" width="37.28515625" style="2" customWidth="1"/>
    <col min="11013" max="11013" width="3.7109375" style="2" customWidth="1"/>
    <col min="11014" max="11015" width="13.42578125" style="2" customWidth="1"/>
    <col min="11016" max="11016" width="14.42578125" style="2" customWidth="1"/>
    <col min="11017" max="11264" width="10.42578125" style="2"/>
    <col min="11265" max="11266" width="6.7109375" style="2" customWidth="1"/>
    <col min="11267" max="11267" width="14.42578125" style="2" customWidth="1"/>
    <col min="11268" max="11268" width="37.28515625" style="2" customWidth="1"/>
    <col min="11269" max="11269" width="3.7109375" style="2" customWidth="1"/>
    <col min="11270" max="11271" width="13.42578125" style="2" customWidth="1"/>
    <col min="11272" max="11272" width="14.42578125" style="2" customWidth="1"/>
    <col min="11273" max="11520" width="10.42578125" style="2"/>
    <col min="11521" max="11522" width="6.7109375" style="2" customWidth="1"/>
    <col min="11523" max="11523" width="14.42578125" style="2" customWidth="1"/>
    <col min="11524" max="11524" width="37.28515625" style="2" customWidth="1"/>
    <col min="11525" max="11525" width="3.7109375" style="2" customWidth="1"/>
    <col min="11526" max="11527" width="13.42578125" style="2" customWidth="1"/>
    <col min="11528" max="11528" width="14.42578125" style="2" customWidth="1"/>
    <col min="11529" max="11776" width="10.42578125" style="2"/>
    <col min="11777" max="11778" width="6.7109375" style="2" customWidth="1"/>
    <col min="11779" max="11779" width="14.42578125" style="2" customWidth="1"/>
    <col min="11780" max="11780" width="37.28515625" style="2" customWidth="1"/>
    <col min="11781" max="11781" width="3.7109375" style="2" customWidth="1"/>
    <col min="11782" max="11783" width="13.42578125" style="2" customWidth="1"/>
    <col min="11784" max="11784" width="14.42578125" style="2" customWidth="1"/>
    <col min="11785" max="12032" width="10.42578125" style="2"/>
    <col min="12033" max="12034" width="6.7109375" style="2" customWidth="1"/>
    <col min="12035" max="12035" width="14.42578125" style="2" customWidth="1"/>
    <col min="12036" max="12036" width="37.28515625" style="2" customWidth="1"/>
    <col min="12037" max="12037" width="3.7109375" style="2" customWidth="1"/>
    <col min="12038" max="12039" width="13.42578125" style="2" customWidth="1"/>
    <col min="12040" max="12040" width="14.42578125" style="2" customWidth="1"/>
    <col min="12041" max="12288" width="10.42578125" style="2"/>
    <col min="12289" max="12290" width="6.7109375" style="2" customWidth="1"/>
    <col min="12291" max="12291" width="14.42578125" style="2" customWidth="1"/>
    <col min="12292" max="12292" width="37.28515625" style="2" customWidth="1"/>
    <col min="12293" max="12293" width="3.7109375" style="2" customWidth="1"/>
    <col min="12294" max="12295" width="13.42578125" style="2" customWidth="1"/>
    <col min="12296" max="12296" width="14.42578125" style="2" customWidth="1"/>
    <col min="12297" max="12544" width="10.42578125" style="2"/>
    <col min="12545" max="12546" width="6.7109375" style="2" customWidth="1"/>
    <col min="12547" max="12547" width="14.42578125" style="2" customWidth="1"/>
    <col min="12548" max="12548" width="37.28515625" style="2" customWidth="1"/>
    <col min="12549" max="12549" width="3.7109375" style="2" customWidth="1"/>
    <col min="12550" max="12551" width="13.42578125" style="2" customWidth="1"/>
    <col min="12552" max="12552" width="14.42578125" style="2" customWidth="1"/>
    <col min="12553" max="12800" width="10.42578125" style="2"/>
    <col min="12801" max="12802" width="6.7109375" style="2" customWidth="1"/>
    <col min="12803" max="12803" width="14.42578125" style="2" customWidth="1"/>
    <col min="12804" max="12804" width="37.28515625" style="2" customWidth="1"/>
    <col min="12805" max="12805" width="3.7109375" style="2" customWidth="1"/>
    <col min="12806" max="12807" width="13.42578125" style="2" customWidth="1"/>
    <col min="12808" max="12808" width="14.42578125" style="2" customWidth="1"/>
    <col min="12809" max="13056" width="10.42578125" style="2"/>
    <col min="13057" max="13058" width="6.7109375" style="2" customWidth="1"/>
    <col min="13059" max="13059" width="14.42578125" style="2" customWidth="1"/>
    <col min="13060" max="13060" width="37.28515625" style="2" customWidth="1"/>
    <col min="13061" max="13061" width="3.7109375" style="2" customWidth="1"/>
    <col min="13062" max="13063" width="13.42578125" style="2" customWidth="1"/>
    <col min="13064" max="13064" width="14.42578125" style="2" customWidth="1"/>
    <col min="13065" max="13312" width="10.42578125" style="2"/>
    <col min="13313" max="13314" width="6.7109375" style="2" customWidth="1"/>
    <col min="13315" max="13315" width="14.42578125" style="2" customWidth="1"/>
    <col min="13316" max="13316" width="37.28515625" style="2" customWidth="1"/>
    <col min="13317" max="13317" width="3.7109375" style="2" customWidth="1"/>
    <col min="13318" max="13319" width="13.42578125" style="2" customWidth="1"/>
    <col min="13320" max="13320" width="14.42578125" style="2" customWidth="1"/>
    <col min="13321" max="13568" width="10.42578125" style="2"/>
    <col min="13569" max="13570" width="6.7109375" style="2" customWidth="1"/>
    <col min="13571" max="13571" width="14.42578125" style="2" customWidth="1"/>
    <col min="13572" max="13572" width="37.28515625" style="2" customWidth="1"/>
    <col min="13573" max="13573" width="3.7109375" style="2" customWidth="1"/>
    <col min="13574" max="13575" width="13.42578125" style="2" customWidth="1"/>
    <col min="13576" max="13576" width="14.42578125" style="2" customWidth="1"/>
    <col min="13577" max="13824" width="10.42578125" style="2"/>
    <col min="13825" max="13826" width="6.7109375" style="2" customWidth="1"/>
    <col min="13827" max="13827" width="14.42578125" style="2" customWidth="1"/>
    <col min="13828" max="13828" width="37.28515625" style="2" customWidth="1"/>
    <col min="13829" max="13829" width="3.7109375" style="2" customWidth="1"/>
    <col min="13830" max="13831" width="13.42578125" style="2" customWidth="1"/>
    <col min="13832" max="13832" width="14.42578125" style="2" customWidth="1"/>
    <col min="13833" max="14080" width="10.42578125" style="2"/>
    <col min="14081" max="14082" width="6.7109375" style="2" customWidth="1"/>
    <col min="14083" max="14083" width="14.42578125" style="2" customWidth="1"/>
    <col min="14084" max="14084" width="37.28515625" style="2" customWidth="1"/>
    <col min="14085" max="14085" width="3.7109375" style="2" customWidth="1"/>
    <col min="14086" max="14087" width="13.42578125" style="2" customWidth="1"/>
    <col min="14088" max="14088" width="14.42578125" style="2" customWidth="1"/>
    <col min="14089" max="14336" width="10.42578125" style="2"/>
    <col min="14337" max="14338" width="6.7109375" style="2" customWidth="1"/>
    <col min="14339" max="14339" width="14.42578125" style="2" customWidth="1"/>
    <col min="14340" max="14340" width="37.28515625" style="2" customWidth="1"/>
    <col min="14341" max="14341" width="3.7109375" style="2" customWidth="1"/>
    <col min="14342" max="14343" width="13.42578125" style="2" customWidth="1"/>
    <col min="14344" max="14344" width="14.42578125" style="2" customWidth="1"/>
    <col min="14345" max="14592" width="10.42578125" style="2"/>
    <col min="14593" max="14594" width="6.7109375" style="2" customWidth="1"/>
    <col min="14595" max="14595" width="14.42578125" style="2" customWidth="1"/>
    <col min="14596" max="14596" width="37.28515625" style="2" customWidth="1"/>
    <col min="14597" max="14597" width="3.7109375" style="2" customWidth="1"/>
    <col min="14598" max="14599" width="13.42578125" style="2" customWidth="1"/>
    <col min="14600" max="14600" width="14.42578125" style="2" customWidth="1"/>
    <col min="14601" max="14848" width="10.42578125" style="2"/>
    <col min="14849" max="14850" width="6.7109375" style="2" customWidth="1"/>
    <col min="14851" max="14851" width="14.42578125" style="2" customWidth="1"/>
    <col min="14852" max="14852" width="37.28515625" style="2" customWidth="1"/>
    <col min="14853" max="14853" width="3.7109375" style="2" customWidth="1"/>
    <col min="14854" max="14855" width="13.42578125" style="2" customWidth="1"/>
    <col min="14856" max="14856" width="14.42578125" style="2" customWidth="1"/>
    <col min="14857" max="15104" width="10.42578125" style="2"/>
    <col min="15105" max="15106" width="6.7109375" style="2" customWidth="1"/>
    <col min="15107" max="15107" width="14.42578125" style="2" customWidth="1"/>
    <col min="15108" max="15108" width="37.28515625" style="2" customWidth="1"/>
    <col min="15109" max="15109" width="3.7109375" style="2" customWidth="1"/>
    <col min="15110" max="15111" width="13.42578125" style="2" customWidth="1"/>
    <col min="15112" max="15112" width="14.42578125" style="2" customWidth="1"/>
    <col min="15113" max="15360" width="10.42578125" style="2"/>
    <col min="15361" max="15362" width="6.7109375" style="2" customWidth="1"/>
    <col min="15363" max="15363" width="14.42578125" style="2" customWidth="1"/>
    <col min="15364" max="15364" width="37.28515625" style="2" customWidth="1"/>
    <col min="15365" max="15365" width="3.7109375" style="2" customWidth="1"/>
    <col min="15366" max="15367" width="13.42578125" style="2" customWidth="1"/>
    <col min="15368" max="15368" width="14.42578125" style="2" customWidth="1"/>
    <col min="15369" max="15616" width="10.42578125" style="2"/>
    <col min="15617" max="15618" width="6.7109375" style="2" customWidth="1"/>
    <col min="15619" max="15619" width="14.42578125" style="2" customWidth="1"/>
    <col min="15620" max="15620" width="37.28515625" style="2" customWidth="1"/>
    <col min="15621" max="15621" width="3.7109375" style="2" customWidth="1"/>
    <col min="15622" max="15623" width="13.42578125" style="2" customWidth="1"/>
    <col min="15624" max="15624" width="14.42578125" style="2" customWidth="1"/>
    <col min="15625" max="15872" width="10.42578125" style="2"/>
    <col min="15873" max="15874" width="6.7109375" style="2" customWidth="1"/>
    <col min="15875" max="15875" width="14.42578125" style="2" customWidth="1"/>
    <col min="15876" max="15876" width="37.28515625" style="2" customWidth="1"/>
    <col min="15877" max="15877" width="3.7109375" style="2" customWidth="1"/>
    <col min="15878" max="15879" width="13.42578125" style="2" customWidth="1"/>
    <col min="15880" max="15880" width="14.42578125" style="2" customWidth="1"/>
    <col min="15881" max="16128" width="10.42578125" style="2"/>
    <col min="16129" max="16130" width="6.7109375" style="2" customWidth="1"/>
    <col min="16131" max="16131" width="14.42578125" style="2" customWidth="1"/>
    <col min="16132" max="16132" width="37.28515625" style="2" customWidth="1"/>
    <col min="16133" max="16133" width="3.7109375" style="2" customWidth="1"/>
    <col min="16134" max="16135" width="13.42578125" style="2" customWidth="1"/>
    <col min="16136" max="16136" width="14.42578125" style="2" customWidth="1"/>
    <col min="16137" max="16384" width="10.42578125" style="2"/>
  </cols>
  <sheetData>
    <row r="1" spans="1:8" ht="17.399999999999999" x14ac:dyDescent="0.2">
      <c r="A1" s="218" t="s">
        <v>120</v>
      </c>
      <c r="B1" s="218"/>
      <c r="C1" s="218"/>
      <c r="D1" s="218"/>
      <c r="E1" s="218"/>
      <c r="F1" s="218"/>
      <c r="G1" s="218"/>
      <c r="H1" s="218"/>
    </row>
    <row r="2" spans="1:8" ht="13.2" x14ac:dyDescent="0.25">
      <c r="A2" s="147" t="s">
        <v>121</v>
      </c>
      <c r="B2" s="173"/>
      <c r="C2" s="147" t="s">
        <v>326</v>
      </c>
      <c r="D2" s="174"/>
      <c r="E2" s="174"/>
      <c r="F2" s="148"/>
      <c r="G2" s="178"/>
      <c r="H2" s="180"/>
    </row>
    <row r="3" spans="1:8" ht="13.2" x14ac:dyDescent="0.25">
      <c r="A3" s="147" t="s">
        <v>122</v>
      </c>
      <c r="B3" s="173"/>
      <c r="C3" s="147" t="s">
        <v>123</v>
      </c>
      <c r="D3" s="174"/>
      <c r="E3" s="174"/>
      <c r="F3" s="150"/>
      <c r="G3" s="179"/>
      <c r="H3" s="180"/>
    </row>
    <row r="4" spans="1:8" ht="13.2" x14ac:dyDescent="0.25">
      <c r="A4" s="147" t="s">
        <v>124</v>
      </c>
      <c r="B4" s="173"/>
      <c r="C4" s="147" t="s">
        <v>233</v>
      </c>
      <c r="D4" s="174"/>
      <c r="E4" s="174"/>
      <c r="F4" s="150"/>
      <c r="G4" s="179"/>
      <c r="H4" s="180"/>
    </row>
    <row r="5" spans="1:8" ht="13.2" x14ac:dyDescent="0.25">
      <c r="A5" s="149"/>
      <c r="B5" s="175"/>
      <c r="C5" s="175"/>
      <c r="D5" s="175"/>
      <c r="E5" s="175"/>
      <c r="F5" s="175"/>
      <c r="G5" s="180"/>
      <c r="H5" s="180"/>
    </row>
    <row r="6" spans="1:8" ht="13.2" x14ac:dyDescent="0.2">
      <c r="A6" s="172" t="s">
        <v>97</v>
      </c>
      <c r="B6" s="149"/>
      <c r="C6" s="219" t="s">
        <v>98</v>
      </c>
      <c r="D6" s="220"/>
      <c r="E6" s="176"/>
      <c r="F6" s="176"/>
      <c r="G6" s="181"/>
      <c r="H6" s="181"/>
    </row>
    <row r="7" spans="1:8" ht="13.2" x14ac:dyDescent="0.2">
      <c r="A7" s="172" t="s">
        <v>125</v>
      </c>
      <c r="B7" s="176"/>
      <c r="C7" s="219"/>
      <c r="D7" s="221"/>
      <c r="E7" s="176"/>
      <c r="F7" s="172"/>
      <c r="G7" s="182"/>
      <c r="H7" s="189"/>
    </row>
    <row r="8" spans="1:8" ht="13.2" x14ac:dyDescent="0.2">
      <c r="A8" s="172" t="s">
        <v>101</v>
      </c>
      <c r="B8" s="176"/>
      <c r="C8" s="219" t="s">
        <v>6</v>
      </c>
      <c r="D8" s="221"/>
      <c r="E8" s="176"/>
      <c r="F8" s="172"/>
      <c r="G8" s="182"/>
      <c r="H8" s="189"/>
    </row>
    <row r="9" spans="1:8" ht="13.2" x14ac:dyDescent="0.2">
      <c r="A9" s="151"/>
      <c r="B9" s="176"/>
      <c r="C9" s="176"/>
      <c r="D9" s="176"/>
      <c r="E9" s="176"/>
      <c r="F9" s="176"/>
      <c r="G9" s="181"/>
      <c r="H9" s="181"/>
    </row>
    <row r="10" spans="1:8" ht="20.399999999999999" x14ac:dyDescent="0.2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2" t="s">
        <v>131</v>
      </c>
      <c r="G10" s="183" t="s">
        <v>132</v>
      </c>
      <c r="H10" s="183" t="s">
        <v>133</v>
      </c>
    </row>
    <row r="11" spans="1:8" x14ac:dyDescent="0.2">
      <c r="A11" s="152" t="s">
        <v>35</v>
      </c>
      <c r="B11" s="152" t="s">
        <v>42</v>
      </c>
      <c r="C11" s="152" t="s">
        <v>48</v>
      </c>
      <c r="D11" s="152" t="s">
        <v>54</v>
      </c>
      <c r="E11" s="152" t="s">
        <v>58</v>
      </c>
      <c r="F11" s="152" t="s">
        <v>62</v>
      </c>
      <c r="G11" s="183" t="s">
        <v>65</v>
      </c>
      <c r="H11" s="183" t="s">
        <v>38</v>
      </c>
    </row>
    <row r="12" spans="1:8" ht="13.2" x14ac:dyDescent="0.25">
      <c r="A12" s="149"/>
      <c r="B12" s="175"/>
      <c r="C12" s="175"/>
      <c r="D12" s="175"/>
      <c r="E12" s="175"/>
      <c r="F12" s="175"/>
      <c r="G12" s="180"/>
      <c r="H12" s="180"/>
    </row>
    <row r="13" spans="1:8" ht="13.2" x14ac:dyDescent="0.25">
      <c r="A13" s="177"/>
      <c r="B13" s="175"/>
      <c r="C13" s="175"/>
      <c r="D13" s="175"/>
      <c r="E13" s="175"/>
      <c r="F13" s="175"/>
      <c r="G13" s="180"/>
      <c r="H13" s="180"/>
    </row>
    <row r="14" spans="1:8" ht="13.8" x14ac:dyDescent="0.25">
      <c r="A14" s="153"/>
      <c r="B14" s="154"/>
      <c r="C14" s="155" t="s">
        <v>36</v>
      </c>
      <c r="D14" s="156" t="s">
        <v>134</v>
      </c>
      <c r="E14" s="154"/>
      <c r="F14" s="157"/>
      <c r="G14" s="184"/>
      <c r="H14" s="184">
        <f>SUM(H15)</f>
        <v>0</v>
      </c>
    </row>
    <row r="15" spans="1:8" x14ac:dyDescent="0.2">
      <c r="A15" s="153"/>
      <c r="B15" s="154"/>
      <c r="C15" s="158" t="s">
        <v>42</v>
      </c>
      <c r="D15" s="158" t="s">
        <v>140</v>
      </c>
      <c r="E15" s="154"/>
      <c r="F15" s="157"/>
      <c r="G15" s="184"/>
      <c r="H15" s="184">
        <f>SUM(H16)</f>
        <v>0</v>
      </c>
    </row>
    <row r="16" spans="1:8" ht="30.6" x14ac:dyDescent="0.2">
      <c r="A16" s="159">
        <v>1</v>
      </c>
      <c r="B16" s="160" t="s">
        <v>145</v>
      </c>
      <c r="C16" s="160" t="s">
        <v>234</v>
      </c>
      <c r="D16" s="160" t="s">
        <v>235</v>
      </c>
      <c r="E16" s="160" t="s">
        <v>136</v>
      </c>
      <c r="F16" s="161">
        <v>18</v>
      </c>
      <c r="G16" s="185"/>
      <c r="H16" s="190">
        <f>ROUND(F16*G16,3)</f>
        <v>0</v>
      </c>
    </row>
    <row r="17" spans="1:8" ht="13.2" x14ac:dyDescent="0.25">
      <c r="A17" s="177"/>
      <c r="B17" s="175"/>
      <c r="C17" s="175"/>
      <c r="D17" s="175"/>
      <c r="E17" s="175"/>
      <c r="F17" s="175"/>
      <c r="G17" s="180"/>
      <c r="H17" s="180"/>
    </row>
    <row r="18" spans="1:8" ht="13.8" x14ac:dyDescent="0.25">
      <c r="A18" s="153"/>
      <c r="B18" s="154"/>
      <c r="C18" s="155" t="s">
        <v>147</v>
      </c>
      <c r="D18" s="156" t="s">
        <v>148</v>
      </c>
      <c r="E18" s="154"/>
      <c r="F18" s="157"/>
      <c r="G18" s="184"/>
      <c r="H18" s="184">
        <f>SUM(H19+H50)</f>
        <v>0</v>
      </c>
    </row>
    <row r="19" spans="1:8" x14ac:dyDescent="0.2">
      <c r="A19" s="153"/>
      <c r="B19" s="154"/>
      <c r="C19" s="158" t="s">
        <v>149</v>
      </c>
      <c r="D19" s="158" t="s">
        <v>150</v>
      </c>
      <c r="E19" s="154"/>
      <c r="F19" s="157"/>
      <c r="G19" s="184"/>
      <c r="H19" s="184">
        <f>SUM(H20:H49)</f>
        <v>0</v>
      </c>
    </row>
    <row r="20" spans="1:8" ht="20.399999999999999" x14ac:dyDescent="0.2">
      <c r="A20" s="159">
        <v>2</v>
      </c>
      <c r="B20" s="160" t="s">
        <v>135</v>
      </c>
      <c r="C20" s="160" t="s">
        <v>151</v>
      </c>
      <c r="D20" s="160" t="s">
        <v>152</v>
      </c>
      <c r="E20" s="160" t="s">
        <v>144</v>
      </c>
      <c r="F20" s="161">
        <v>382</v>
      </c>
      <c r="G20" s="185"/>
      <c r="H20" s="190">
        <f t="shared" ref="H20:H49" si="0">ROUND(F20*G20,3)</f>
        <v>0</v>
      </c>
    </row>
    <row r="21" spans="1:8" ht="30.6" x14ac:dyDescent="0.2">
      <c r="A21" s="162">
        <v>3</v>
      </c>
      <c r="B21" s="163" t="s">
        <v>236</v>
      </c>
      <c r="C21" s="163" t="s">
        <v>237</v>
      </c>
      <c r="D21" s="163" t="s">
        <v>333</v>
      </c>
      <c r="E21" s="163" t="s">
        <v>144</v>
      </c>
      <c r="F21" s="164">
        <v>382</v>
      </c>
      <c r="G21" s="186"/>
      <c r="H21" s="191">
        <f t="shared" si="0"/>
        <v>0</v>
      </c>
    </row>
    <row r="22" spans="1:8" ht="20.399999999999999" x14ac:dyDescent="0.2">
      <c r="A22" s="159">
        <v>4</v>
      </c>
      <c r="B22" s="160" t="s">
        <v>135</v>
      </c>
      <c r="C22" s="160" t="s">
        <v>154</v>
      </c>
      <c r="D22" s="160" t="s">
        <v>155</v>
      </c>
      <c r="E22" s="160" t="s">
        <v>146</v>
      </c>
      <c r="F22" s="161">
        <v>32</v>
      </c>
      <c r="G22" s="185"/>
      <c r="H22" s="190">
        <f t="shared" si="0"/>
        <v>0</v>
      </c>
    </row>
    <row r="23" spans="1:8" ht="20.399999999999999" x14ac:dyDescent="0.2">
      <c r="A23" s="162">
        <v>5</v>
      </c>
      <c r="B23" s="163" t="s">
        <v>141</v>
      </c>
      <c r="C23" s="163" t="s">
        <v>156</v>
      </c>
      <c r="D23" s="163" t="s">
        <v>157</v>
      </c>
      <c r="E23" s="163" t="s">
        <v>146</v>
      </c>
      <c r="F23" s="164">
        <v>32</v>
      </c>
      <c r="G23" s="186"/>
      <c r="H23" s="191">
        <f t="shared" si="0"/>
        <v>0</v>
      </c>
    </row>
    <row r="24" spans="1:8" ht="20.399999999999999" x14ac:dyDescent="0.2">
      <c r="A24" s="159">
        <v>6</v>
      </c>
      <c r="B24" s="160" t="s">
        <v>135</v>
      </c>
      <c r="C24" s="160" t="s">
        <v>158</v>
      </c>
      <c r="D24" s="160" t="s">
        <v>159</v>
      </c>
      <c r="E24" s="160" t="s">
        <v>146</v>
      </c>
      <c r="F24" s="161">
        <v>2</v>
      </c>
      <c r="G24" s="185"/>
      <c r="H24" s="190">
        <f t="shared" si="0"/>
        <v>0</v>
      </c>
    </row>
    <row r="25" spans="1:8" x14ac:dyDescent="0.2">
      <c r="A25" s="162">
        <v>7</v>
      </c>
      <c r="B25" s="163" t="s">
        <v>162</v>
      </c>
      <c r="C25" s="163" t="s">
        <v>160</v>
      </c>
      <c r="D25" s="163" t="s">
        <v>161</v>
      </c>
      <c r="E25" s="163" t="s">
        <v>146</v>
      </c>
      <c r="F25" s="164">
        <v>1</v>
      </c>
      <c r="G25" s="186"/>
      <c r="H25" s="191">
        <f t="shared" si="0"/>
        <v>0</v>
      </c>
    </row>
    <row r="26" spans="1:8" x14ac:dyDescent="0.2">
      <c r="A26" s="162">
        <v>8</v>
      </c>
      <c r="B26" s="163"/>
      <c r="C26" s="163" t="s">
        <v>162</v>
      </c>
      <c r="D26" s="163" t="s">
        <v>163</v>
      </c>
      <c r="E26" s="163" t="s">
        <v>146</v>
      </c>
      <c r="F26" s="164">
        <v>1</v>
      </c>
      <c r="G26" s="186"/>
      <c r="H26" s="191">
        <f t="shared" si="0"/>
        <v>0</v>
      </c>
    </row>
    <row r="27" spans="1:8" ht="20.399999999999999" x14ac:dyDescent="0.2">
      <c r="A27" s="159">
        <v>9</v>
      </c>
      <c r="B27" s="160" t="s">
        <v>135</v>
      </c>
      <c r="C27" s="160" t="s">
        <v>164</v>
      </c>
      <c r="D27" s="160" t="s">
        <v>165</v>
      </c>
      <c r="E27" s="160" t="s">
        <v>146</v>
      </c>
      <c r="F27" s="161">
        <v>8</v>
      </c>
      <c r="G27" s="185"/>
      <c r="H27" s="190">
        <f t="shared" si="0"/>
        <v>0</v>
      </c>
    </row>
    <row r="28" spans="1:8" ht="20.399999999999999" x14ac:dyDescent="0.2">
      <c r="A28" s="159">
        <v>10</v>
      </c>
      <c r="B28" s="160" t="s">
        <v>135</v>
      </c>
      <c r="C28" s="160" t="s">
        <v>166</v>
      </c>
      <c r="D28" s="160" t="s">
        <v>167</v>
      </c>
      <c r="E28" s="160" t="s">
        <v>146</v>
      </c>
      <c r="F28" s="161">
        <v>16</v>
      </c>
      <c r="G28" s="185"/>
      <c r="H28" s="190">
        <f t="shared" si="0"/>
        <v>0</v>
      </c>
    </row>
    <row r="29" spans="1:8" x14ac:dyDescent="0.2">
      <c r="A29" s="162">
        <v>11</v>
      </c>
      <c r="B29" s="163" t="s">
        <v>168</v>
      </c>
      <c r="C29" s="163" t="s">
        <v>169</v>
      </c>
      <c r="D29" s="163" t="s">
        <v>238</v>
      </c>
      <c r="E29" s="163" t="s">
        <v>146</v>
      </c>
      <c r="F29" s="164">
        <v>14</v>
      </c>
      <c r="G29" s="186"/>
      <c r="H29" s="191">
        <f t="shared" si="0"/>
        <v>0</v>
      </c>
    </row>
    <row r="30" spans="1:8" x14ac:dyDescent="0.2">
      <c r="A30" s="162">
        <v>12</v>
      </c>
      <c r="B30" s="163" t="s">
        <v>239</v>
      </c>
      <c r="C30" s="163" t="s">
        <v>170</v>
      </c>
      <c r="D30" s="163" t="s">
        <v>240</v>
      </c>
      <c r="E30" s="163" t="s">
        <v>146</v>
      </c>
      <c r="F30" s="164">
        <v>2</v>
      </c>
      <c r="G30" s="186"/>
      <c r="H30" s="191">
        <f t="shared" si="0"/>
        <v>0</v>
      </c>
    </row>
    <row r="31" spans="1:8" x14ac:dyDescent="0.2">
      <c r="A31" s="162">
        <v>13</v>
      </c>
      <c r="B31" s="163" t="s">
        <v>241</v>
      </c>
      <c r="C31" s="163" t="s">
        <v>171</v>
      </c>
      <c r="D31" s="163" t="s">
        <v>242</v>
      </c>
      <c r="E31" s="163" t="s">
        <v>146</v>
      </c>
      <c r="F31" s="164">
        <v>5</v>
      </c>
      <c r="G31" s="186"/>
      <c r="H31" s="191">
        <f t="shared" si="0"/>
        <v>0</v>
      </c>
    </row>
    <row r="32" spans="1:8" x14ac:dyDescent="0.2">
      <c r="A32" s="162">
        <v>14</v>
      </c>
      <c r="B32" s="163" t="s">
        <v>241</v>
      </c>
      <c r="C32" s="163" t="s">
        <v>172</v>
      </c>
      <c r="D32" s="163" t="s">
        <v>243</v>
      </c>
      <c r="E32" s="163" t="s">
        <v>146</v>
      </c>
      <c r="F32" s="164">
        <v>3</v>
      </c>
      <c r="G32" s="186"/>
      <c r="H32" s="191">
        <f t="shared" si="0"/>
        <v>0</v>
      </c>
    </row>
    <row r="33" spans="1:8" ht="20.399999999999999" x14ac:dyDescent="0.2">
      <c r="A33" s="162">
        <v>15</v>
      </c>
      <c r="B33" s="163" t="s">
        <v>241</v>
      </c>
      <c r="C33" s="163" t="s">
        <v>173</v>
      </c>
      <c r="D33" s="163" t="s">
        <v>174</v>
      </c>
      <c r="E33" s="163" t="s">
        <v>146</v>
      </c>
      <c r="F33" s="164">
        <v>8</v>
      </c>
      <c r="G33" s="186"/>
      <c r="H33" s="191">
        <f t="shared" si="0"/>
        <v>0</v>
      </c>
    </row>
    <row r="34" spans="1:8" x14ac:dyDescent="0.2">
      <c r="A34" s="162">
        <v>16</v>
      </c>
      <c r="B34" s="163" t="s">
        <v>241</v>
      </c>
      <c r="C34" s="163" t="s">
        <v>175</v>
      </c>
      <c r="D34" s="163" t="s">
        <v>176</v>
      </c>
      <c r="E34" s="163" t="s">
        <v>146</v>
      </c>
      <c r="F34" s="164">
        <v>8</v>
      </c>
      <c r="G34" s="186"/>
      <c r="H34" s="191">
        <f t="shared" si="0"/>
        <v>0</v>
      </c>
    </row>
    <row r="35" spans="1:8" x14ac:dyDescent="0.2">
      <c r="A35" s="162">
        <v>17</v>
      </c>
      <c r="B35" s="163" t="s">
        <v>241</v>
      </c>
      <c r="C35" s="163" t="s">
        <v>177</v>
      </c>
      <c r="D35" s="163" t="s">
        <v>178</v>
      </c>
      <c r="E35" s="163" t="s">
        <v>146</v>
      </c>
      <c r="F35" s="164">
        <v>10</v>
      </c>
      <c r="G35" s="186"/>
      <c r="H35" s="191">
        <f t="shared" si="0"/>
        <v>0</v>
      </c>
    </row>
    <row r="36" spans="1:8" x14ac:dyDescent="0.2">
      <c r="A36" s="162">
        <v>18</v>
      </c>
      <c r="B36" s="163" t="s">
        <v>244</v>
      </c>
      <c r="C36" s="163" t="s">
        <v>179</v>
      </c>
      <c r="D36" s="163" t="s">
        <v>180</v>
      </c>
      <c r="E36" s="163" t="s">
        <v>146</v>
      </c>
      <c r="F36" s="164">
        <v>16</v>
      </c>
      <c r="G36" s="186"/>
      <c r="H36" s="191">
        <f t="shared" si="0"/>
        <v>0</v>
      </c>
    </row>
    <row r="37" spans="1:8" x14ac:dyDescent="0.2">
      <c r="A37" s="162">
        <v>19</v>
      </c>
      <c r="B37" s="163" t="s">
        <v>245</v>
      </c>
      <c r="C37" s="163" t="s">
        <v>181</v>
      </c>
      <c r="D37" s="163" t="s">
        <v>182</v>
      </c>
      <c r="E37" s="163" t="s">
        <v>146</v>
      </c>
      <c r="F37" s="164">
        <v>2</v>
      </c>
      <c r="G37" s="186"/>
      <c r="H37" s="191">
        <f t="shared" si="0"/>
        <v>0</v>
      </c>
    </row>
    <row r="38" spans="1:8" ht="20.399999999999999" x14ac:dyDescent="0.2">
      <c r="A38" s="162">
        <v>20</v>
      </c>
      <c r="B38" s="163" t="s">
        <v>246</v>
      </c>
      <c r="C38" s="163" t="s">
        <v>183</v>
      </c>
      <c r="D38" s="163" t="s">
        <v>184</v>
      </c>
      <c r="E38" s="163" t="s">
        <v>146</v>
      </c>
      <c r="F38" s="164">
        <v>1</v>
      </c>
      <c r="G38" s="186"/>
      <c r="H38" s="191">
        <f t="shared" si="0"/>
        <v>0</v>
      </c>
    </row>
    <row r="39" spans="1:8" x14ac:dyDescent="0.2">
      <c r="A39" s="159">
        <v>21</v>
      </c>
      <c r="B39" s="160" t="s">
        <v>135</v>
      </c>
      <c r="C39" s="160" t="s">
        <v>185</v>
      </c>
      <c r="D39" s="160" t="s">
        <v>186</v>
      </c>
      <c r="E39" s="160" t="s">
        <v>146</v>
      </c>
      <c r="F39" s="161">
        <v>16</v>
      </c>
      <c r="G39" s="185"/>
      <c r="H39" s="190">
        <f t="shared" si="0"/>
        <v>0</v>
      </c>
    </row>
    <row r="40" spans="1:8" ht="51" x14ac:dyDescent="0.2">
      <c r="A40" s="162">
        <v>22</v>
      </c>
      <c r="B40" s="163" t="s">
        <v>187</v>
      </c>
      <c r="C40" s="163" t="s">
        <v>188</v>
      </c>
      <c r="D40" s="163" t="s">
        <v>189</v>
      </c>
      <c r="E40" s="163" t="s">
        <v>146</v>
      </c>
      <c r="F40" s="164">
        <v>16</v>
      </c>
      <c r="G40" s="186"/>
      <c r="H40" s="191">
        <f t="shared" si="0"/>
        <v>0</v>
      </c>
    </row>
    <row r="41" spans="1:8" x14ac:dyDescent="0.2">
      <c r="A41" s="159">
        <v>23</v>
      </c>
      <c r="B41" s="160" t="s">
        <v>135</v>
      </c>
      <c r="C41" s="160" t="s">
        <v>190</v>
      </c>
      <c r="D41" s="160" t="s">
        <v>191</v>
      </c>
      <c r="E41" s="160" t="s">
        <v>144</v>
      </c>
      <c r="F41" s="161">
        <v>332</v>
      </c>
      <c r="G41" s="185"/>
      <c r="H41" s="190">
        <f t="shared" si="0"/>
        <v>0</v>
      </c>
    </row>
    <row r="42" spans="1:8" x14ac:dyDescent="0.2">
      <c r="A42" s="162">
        <v>24</v>
      </c>
      <c r="B42" s="163" t="s">
        <v>192</v>
      </c>
      <c r="C42" s="163" t="s">
        <v>193</v>
      </c>
      <c r="D42" s="163" t="s">
        <v>247</v>
      </c>
      <c r="E42" s="163" t="s">
        <v>194</v>
      </c>
      <c r="F42" s="164">
        <v>315.39999999999998</v>
      </c>
      <c r="G42" s="186"/>
      <c r="H42" s="191">
        <f t="shared" si="0"/>
        <v>0</v>
      </c>
    </row>
    <row r="43" spans="1:8" ht="20.399999999999999" x14ac:dyDescent="0.2">
      <c r="A43" s="159">
        <v>25</v>
      </c>
      <c r="B43" s="160" t="s">
        <v>135</v>
      </c>
      <c r="C43" s="160" t="s">
        <v>195</v>
      </c>
      <c r="D43" s="160" t="s">
        <v>196</v>
      </c>
      <c r="E43" s="160" t="s">
        <v>144</v>
      </c>
      <c r="F43" s="161">
        <v>132</v>
      </c>
      <c r="G43" s="185"/>
      <c r="H43" s="190">
        <f t="shared" si="0"/>
        <v>0</v>
      </c>
    </row>
    <row r="44" spans="1:8" x14ac:dyDescent="0.2">
      <c r="A44" s="162">
        <v>26</v>
      </c>
      <c r="B44" s="163" t="s">
        <v>153</v>
      </c>
      <c r="C44" s="163" t="s">
        <v>197</v>
      </c>
      <c r="D44" s="163" t="s">
        <v>248</v>
      </c>
      <c r="E44" s="163" t="s">
        <v>144</v>
      </c>
      <c r="F44" s="164">
        <v>132</v>
      </c>
      <c r="G44" s="186"/>
      <c r="H44" s="191">
        <f t="shared" si="0"/>
        <v>0</v>
      </c>
    </row>
    <row r="45" spans="1:8" ht="20.399999999999999" x14ac:dyDescent="0.2">
      <c r="A45" s="159">
        <v>27</v>
      </c>
      <c r="B45" s="160" t="s">
        <v>135</v>
      </c>
      <c r="C45" s="160" t="s">
        <v>198</v>
      </c>
      <c r="D45" s="160" t="s">
        <v>199</v>
      </c>
      <c r="E45" s="160" t="s">
        <v>144</v>
      </c>
      <c r="F45" s="161">
        <v>332</v>
      </c>
      <c r="G45" s="185"/>
      <c r="H45" s="190">
        <f t="shared" si="0"/>
        <v>0</v>
      </c>
    </row>
    <row r="46" spans="1:8" x14ac:dyDescent="0.2">
      <c r="A46" s="162">
        <v>28</v>
      </c>
      <c r="B46" s="163" t="s">
        <v>153</v>
      </c>
      <c r="C46" s="163" t="s">
        <v>200</v>
      </c>
      <c r="D46" s="163" t="s">
        <v>249</v>
      </c>
      <c r="E46" s="163" t="s">
        <v>144</v>
      </c>
      <c r="F46" s="164">
        <v>332</v>
      </c>
      <c r="G46" s="186"/>
      <c r="H46" s="191">
        <f t="shared" si="0"/>
        <v>0</v>
      </c>
    </row>
    <row r="47" spans="1:8" x14ac:dyDescent="0.2">
      <c r="A47" s="159">
        <v>29</v>
      </c>
      <c r="B47" s="160" t="s">
        <v>135</v>
      </c>
      <c r="C47" s="160" t="s">
        <v>201</v>
      </c>
      <c r="D47" s="160" t="s">
        <v>202</v>
      </c>
      <c r="E47" s="160" t="s">
        <v>142</v>
      </c>
      <c r="F47" s="161"/>
      <c r="G47" s="185"/>
      <c r="H47" s="190">
        <f t="shared" si="0"/>
        <v>0</v>
      </c>
    </row>
    <row r="48" spans="1:8" x14ac:dyDescent="0.2">
      <c r="A48" s="159">
        <v>30</v>
      </c>
      <c r="B48" s="160" t="s">
        <v>135</v>
      </c>
      <c r="C48" s="160" t="s">
        <v>203</v>
      </c>
      <c r="D48" s="160" t="s">
        <v>204</v>
      </c>
      <c r="E48" s="160" t="s">
        <v>142</v>
      </c>
      <c r="F48" s="161"/>
      <c r="G48" s="185"/>
      <c r="H48" s="190">
        <f t="shared" si="0"/>
        <v>0</v>
      </c>
    </row>
    <row r="49" spans="1:8" x14ac:dyDescent="0.2">
      <c r="A49" s="159">
        <v>31</v>
      </c>
      <c r="B49" s="160" t="s">
        <v>135</v>
      </c>
      <c r="C49" s="160" t="s">
        <v>205</v>
      </c>
      <c r="D49" s="160" t="s">
        <v>206</v>
      </c>
      <c r="E49" s="160" t="s">
        <v>142</v>
      </c>
      <c r="F49" s="161"/>
      <c r="G49" s="185"/>
      <c r="H49" s="190">
        <f t="shared" si="0"/>
        <v>0</v>
      </c>
    </row>
    <row r="50" spans="1:8" x14ac:dyDescent="0.2">
      <c r="A50" s="153"/>
      <c r="B50" s="154"/>
      <c r="C50" s="158" t="s">
        <v>207</v>
      </c>
      <c r="D50" s="158" t="s">
        <v>208</v>
      </c>
      <c r="E50" s="154"/>
      <c r="F50" s="157"/>
      <c r="G50" s="184"/>
      <c r="H50" s="184">
        <f>SUM(H51:H59)</f>
        <v>0</v>
      </c>
    </row>
    <row r="51" spans="1:8" ht="30.6" x14ac:dyDescent="0.2">
      <c r="A51" s="159">
        <v>32</v>
      </c>
      <c r="B51" s="160" t="s">
        <v>135</v>
      </c>
      <c r="C51" s="160" t="s">
        <v>209</v>
      </c>
      <c r="D51" s="160" t="s">
        <v>210</v>
      </c>
      <c r="E51" s="160" t="s">
        <v>146</v>
      </c>
      <c r="F51" s="161">
        <v>16</v>
      </c>
      <c r="G51" s="185"/>
      <c r="H51" s="190">
        <f t="shared" ref="H51:H59" si="1">ROUND(F51*G51,3)</f>
        <v>0</v>
      </c>
    </row>
    <row r="52" spans="1:8" ht="20.399999999999999" x14ac:dyDescent="0.2">
      <c r="A52" s="159">
        <v>33</v>
      </c>
      <c r="B52" s="160" t="s">
        <v>135</v>
      </c>
      <c r="C52" s="160" t="s">
        <v>211</v>
      </c>
      <c r="D52" s="160" t="s">
        <v>212</v>
      </c>
      <c r="E52" s="160" t="s">
        <v>144</v>
      </c>
      <c r="F52" s="161">
        <v>362</v>
      </c>
      <c r="G52" s="185"/>
      <c r="H52" s="190">
        <f t="shared" si="1"/>
        <v>0</v>
      </c>
    </row>
    <row r="53" spans="1:8" ht="30.6" x14ac:dyDescent="0.2">
      <c r="A53" s="159">
        <v>34</v>
      </c>
      <c r="B53" s="160" t="s">
        <v>135</v>
      </c>
      <c r="C53" s="160" t="s">
        <v>213</v>
      </c>
      <c r="D53" s="160" t="s">
        <v>214</v>
      </c>
      <c r="E53" s="160" t="s">
        <v>144</v>
      </c>
      <c r="F53" s="161">
        <v>362</v>
      </c>
      <c r="G53" s="185"/>
      <c r="H53" s="190">
        <f t="shared" si="1"/>
        <v>0</v>
      </c>
    </row>
    <row r="54" spans="1:8" x14ac:dyDescent="0.2">
      <c r="A54" s="162">
        <v>35</v>
      </c>
      <c r="B54" s="163" t="s">
        <v>138</v>
      </c>
      <c r="C54" s="163" t="s">
        <v>215</v>
      </c>
      <c r="D54" s="163" t="s">
        <v>250</v>
      </c>
      <c r="E54" s="163" t="s">
        <v>137</v>
      </c>
      <c r="F54" s="164">
        <v>72.400000000000006</v>
      </c>
      <c r="G54" s="186"/>
      <c r="H54" s="191">
        <f t="shared" si="1"/>
        <v>0</v>
      </c>
    </row>
    <row r="55" spans="1:8" ht="20.399999999999999" x14ac:dyDescent="0.2">
      <c r="A55" s="162">
        <v>36</v>
      </c>
      <c r="B55" s="163" t="s">
        <v>216</v>
      </c>
      <c r="C55" s="163" t="s">
        <v>217</v>
      </c>
      <c r="D55" s="163" t="s">
        <v>251</v>
      </c>
      <c r="E55" s="163" t="s">
        <v>137</v>
      </c>
      <c r="F55" s="164">
        <v>5.0679999999999996</v>
      </c>
      <c r="G55" s="186"/>
      <c r="H55" s="191">
        <f t="shared" si="1"/>
        <v>0</v>
      </c>
    </row>
    <row r="56" spans="1:8" ht="20.399999999999999" x14ac:dyDescent="0.2">
      <c r="A56" s="159">
        <v>37</v>
      </c>
      <c r="B56" s="160" t="s">
        <v>135</v>
      </c>
      <c r="C56" s="160" t="s">
        <v>218</v>
      </c>
      <c r="D56" s="160" t="s">
        <v>219</v>
      </c>
      <c r="E56" s="160" t="s">
        <v>144</v>
      </c>
      <c r="F56" s="161">
        <v>362</v>
      </c>
      <c r="G56" s="185"/>
      <c r="H56" s="190">
        <f t="shared" si="1"/>
        <v>0</v>
      </c>
    </row>
    <row r="57" spans="1:8" ht="20.399999999999999" x14ac:dyDescent="0.2">
      <c r="A57" s="162">
        <v>38</v>
      </c>
      <c r="B57" s="163" t="s">
        <v>141</v>
      </c>
      <c r="C57" s="163" t="s">
        <v>220</v>
      </c>
      <c r="D57" s="163" t="s">
        <v>252</v>
      </c>
      <c r="E57" s="163" t="s">
        <v>144</v>
      </c>
      <c r="F57" s="164">
        <v>362</v>
      </c>
      <c r="G57" s="186"/>
      <c r="H57" s="191">
        <f t="shared" si="1"/>
        <v>0</v>
      </c>
    </row>
    <row r="58" spans="1:8" ht="30.6" x14ac:dyDescent="0.2">
      <c r="A58" s="159">
        <v>39</v>
      </c>
      <c r="B58" s="160" t="s">
        <v>135</v>
      </c>
      <c r="C58" s="160" t="s">
        <v>221</v>
      </c>
      <c r="D58" s="160" t="s">
        <v>222</v>
      </c>
      <c r="E58" s="160" t="s">
        <v>144</v>
      </c>
      <c r="F58" s="161">
        <v>362</v>
      </c>
      <c r="G58" s="185"/>
      <c r="H58" s="190">
        <f t="shared" si="1"/>
        <v>0</v>
      </c>
    </row>
    <row r="59" spans="1:8" ht="30.6" x14ac:dyDescent="0.2">
      <c r="A59" s="159">
        <v>40</v>
      </c>
      <c r="B59" s="160" t="s">
        <v>135</v>
      </c>
      <c r="C59" s="160" t="s">
        <v>223</v>
      </c>
      <c r="D59" s="160" t="s">
        <v>224</v>
      </c>
      <c r="E59" s="160" t="s">
        <v>139</v>
      </c>
      <c r="F59" s="161">
        <v>362</v>
      </c>
      <c r="G59" s="185"/>
      <c r="H59" s="190">
        <f t="shared" si="1"/>
        <v>0</v>
      </c>
    </row>
    <row r="60" spans="1:8" ht="13.2" x14ac:dyDescent="0.25">
      <c r="A60" s="177"/>
      <c r="B60" s="175"/>
      <c r="C60" s="175"/>
      <c r="D60" s="175"/>
      <c r="E60" s="175"/>
      <c r="F60" s="175"/>
      <c r="G60" s="180"/>
      <c r="H60" s="180"/>
    </row>
    <row r="61" spans="1:8" ht="13.8" x14ac:dyDescent="0.25">
      <c r="A61" s="153"/>
      <c r="B61" s="154"/>
      <c r="C61" s="155" t="s">
        <v>72</v>
      </c>
      <c r="D61" s="156" t="s">
        <v>225</v>
      </c>
      <c r="E61" s="154"/>
      <c r="F61" s="157"/>
      <c r="G61" s="184"/>
      <c r="H61" s="184">
        <f>SUM(H62:H64)</f>
        <v>0</v>
      </c>
    </row>
    <row r="62" spans="1:8" ht="30.6" x14ac:dyDescent="0.2">
      <c r="A62" s="159">
        <v>41</v>
      </c>
      <c r="B62" s="160" t="s">
        <v>135</v>
      </c>
      <c r="C62" s="160" t="s">
        <v>226</v>
      </c>
      <c r="D62" s="160" t="s">
        <v>227</v>
      </c>
      <c r="E62" s="160" t="s">
        <v>228</v>
      </c>
      <c r="F62" s="161">
        <v>120</v>
      </c>
      <c r="G62" s="185"/>
      <c r="H62" s="190">
        <f t="shared" ref="H62:H64" si="2">ROUND(F62*G62,3)</f>
        <v>0</v>
      </c>
    </row>
    <row r="63" spans="1:8" ht="30.6" x14ac:dyDescent="0.2">
      <c r="A63" s="162">
        <v>42</v>
      </c>
      <c r="B63" s="163" t="s">
        <v>72</v>
      </c>
      <c r="C63" s="163" t="s">
        <v>229</v>
      </c>
      <c r="D63" s="163" t="s">
        <v>230</v>
      </c>
      <c r="E63" s="163" t="s">
        <v>146</v>
      </c>
      <c r="F63" s="164">
        <v>1</v>
      </c>
      <c r="G63" s="186"/>
      <c r="H63" s="191">
        <f t="shared" si="2"/>
        <v>0</v>
      </c>
    </row>
    <row r="64" spans="1:8" ht="20.399999999999999" x14ac:dyDescent="0.2">
      <c r="A64" s="159">
        <v>43</v>
      </c>
      <c r="B64" s="160" t="s">
        <v>135</v>
      </c>
      <c r="C64" s="160" t="s">
        <v>231</v>
      </c>
      <c r="D64" s="160" t="s">
        <v>232</v>
      </c>
      <c r="E64" s="160" t="s">
        <v>228</v>
      </c>
      <c r="F64" s="161">
        <v>70</v>
      </c>
      <c r="G64" s="185"/>
      <c r="H64" s="190">
        <f t="shared" si="2"/>
        <v>0</v>
      </c>
    </row>
    <row r="65" spans="1:8" ht="13.2" x14ac:dyDescent="0.25">
      <c r="A65" s="177"/>
      <c r="B65" s="175"/>
      <c r="C65" s="175"/>
      <c r="D65" s="175"/>
      <c r="E65" s="175"/>
      <c r="F65" s="175"/>
      <c r="G65" s="180"/>
      <c r="H65" s="180"/>
    </row>
    <row r="66" spans="1:8" ht="13.2" x14ac:dyDescent="0.25">
      <c r="A66" s="165"/>
      <c r="B66" s="166"/>
      <c r="C66" s="167"/>
      <c r="D66" s="168" t="s">
        <v>143</v>
      </c>
      <c r="E66" s="166"/>
      <c r="F66" s="169"/>
      <c r="G66" s="187"/>
      <c r="H66" s="187"/>
    </row>
  </sheetData>
  <mergeCells count="4">
    <mergeCell ref="A1:H1"/>
    <mergeCell ref="C6:D6"/>
    <mergeCell ref="C7:D7"/>
    <mergeCell ref="C8:D8"/>
  </mergeCells>
  <printOptions horizontalCentered="1"/>
  <pageMargins left="0.393700790405273" right="0.393700790405273" top="0.78740158081054701" bottom="0.78740158081054701" header="0" footer="0"/>
  <pageSetup paperSize="9" fitToHeight="0" orientation="portrait" blackAndWhite="1" horizontalDpi="0" verticalDpi="0"/>
  <headerFooter alignWithMargins="0">
    <oddFooter>&amp;C   Strana &amp;P 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CDF6-A92B-2B48-BA5A-1C60A6B6C8E6}">
  <sheetPr>
    <pageSetUpPr fitToPage="1"/>
  </sheetPr>
  <dimension ref="A1:H83"/>
  <sheetViews>
    <sheetView showGridLines="0" tabSelected="1" workbookViewId="0">
      <pane ySplit="11" topLeftCell="A63" activePane="bottomLeft" state="frozenSplit"/>
      <selection activeCell="E8" sqref="E8"/>
      <selection pane="bottomLeft" activeCell="E67" sqref="E67"/>
    </sheetView>
  </sheetViews>
  <sheetFormatPr defaultColWidth="10.42578125" defaultRowHeight="10.199999999999999" x14ac:dyDescent="0.2"/>
  <cols>
    <col min="1" max="2" width="6.7109375" style="2" customWidth="1"/>
    <col min="3" max="3" width="14.42578125" style="2" customWidth="1"/>
    <col min="4" max="4" width="37.28515625" style="2" customWidth="1"/>
    <col min="5" max="5" width="3.7109375" style="2" customWidth="1"/>
    <col min="6" max="6" width="13.42578125" style="2" customWidth="1"/>
    <col min="7" max="7" width="13.42578125" style="188" customWidth="1"/>
    <col min="8" max="8" width="14.42578125" style="188" customWidth="1"/>
    <col min="9" max="256" width="10.42578125" style="2"/>
    <col min="257" max="258" width="6.7109375" style="2" customWidth="1"/>
    <col min="259" max="259" width="14.42578125" style="2" customWidth="1"/>
    <col min="260" max="260" width="37.28515625" style="2" customWidth="1"/>
    <col min="261" max="261" width="3.7109375" style="2" customWidth="1"/>
    <col min="262" max="263" width="13.42578125" style="2" customWidth="1"/>
    <col min="264" max="264" width="14.42578125" style="2" customWidth="1"/>
    <col min="265" max="512" width="10.42578125" style="2"/>
    <col min="513" max="514" width="6.7109375" style="2" customWidth="1"/>
    <col min="515" max="515" width="14.42578125" style="2" customWidth="1"/>
    <col min="516" max="516" width="37.28515625" style="2" customWidth="1"/>
    <col min="517" max="517" width="3.7109375" style="2" customWidth="1"/>
    <col min="518" max="519" width="13.42578125" style="2" customWidth="1"/>
    <col min="520" max="520" width="14.42578125" style="2" customWidth="1"/>
    <col min="521" max="768" width="10.42578125" style="2"/>
    <col min="769" max="770" width="6.7109375" style="2" customWidth="1"/>
    <col min="771" max="771" width="14.42578125" style="2" customWidth="1"/>
    <col min="772" max="772" width="37.28515625" style="2" customWidth="1"/>
    <col min="773" max="773" width="3.7109375" style="2" customWidth="1"/>
    <col min="774" max="775" width="13.42578125" style="2" customWidth="1"/>
    <col min="776" max="776" width="14.42578125" style="2" customWidth="1"/>
    <col min="777" max="1024" width="10.42578125" style="2"/>
    <col min="1025" max="1026" width="6.7109375" style="2" customWidth="1"/>
    <col min="1027" max="1027" width="14.42578125" style="2" customWidth="1"/>
    <col min="1028" max="1028" width="37.28515625" style="2" customWidth="1"/>
    <col min="1029" max="1029" width="3.7109375" style="2" customWidth="1"/>
    <col min="1030" max="1031" width="13.42578125" style="2" customWidth="1"/>
    <col min="1032" max="1032" width="14.42578125" style="2" customWidth="1"/>
    <col min="1033" max="1280" width="10.42578125" style="2"/>
    <col min="1281" max="1282" width="6.7109375" style="2" customWidth="1"/>
    <col min="1283" max="1283" width="14.42578125" style="2" customWidth="1"/>
    <col min="1284" max="1284" width="37.28515625" style="2" customWidth="1"/>
    <col min="1285" max="1285" width="3.7109375" style="2" customWidth="1"/>
    <col min="1286" max="1287" width="13.42578125" style="2" customWidth="1"/>
    <col min="1288" max="1288" width="14.42578125" style="2" customWidth="1"/>
    <col min="1289" max="1536" width="10.42578125" style="2"/>
    <col min="1537" max="1538" width="6.7109375" style="2" customWidth="1"/>
    <col min="1539" max="1539" width="14.42578125" style="2" customWidth="1"/>
    <col min="1540" max="1540" width="37.28515625" style="2" customWidth="1"/>
    <col min="1541" max="1541" width="3.7109375" style="2" customWidth="1"/>
    <col min="1542" max="1543" width="13.42578125" style="2" customWidth="1"/>
    <col min="1544" max="1544" width="14.42578125" style="2" customWidth="1"/>
    <col min="1545" max="1792" width="10.42578125" style="2"/>
    <col min="1793" max="1794" width="6.7109375" style="2" customWidth="1"/>
    <col min="1795" max="1795" width="14.42578125" style="2" customWidth="1"/>
    <col min="1796" max="1796" width="37.28515625" style="2" customWidth="1"/>
    <col min="1797" max="1797" width="3.7109375" style="2" customWidth="1"/>
    <col min="1798" max="1799" width="13.42578125" style="2" customWidth="1"/>
    <col min="1800" max="1800" width="14.42578125" style="2" customWidth="1"/>
    <col min="1801" max="2048" width="10.42578125" style="2"/>
    <col min="2049" max="2050" width="6.7109375" style="2" customWidth="1"/>
    <col min="2051" max="2051" width="14.42578125" style="2" customWidth="1"/>
    <col min="2052" max="2052" width="37.28515625" style="2" customWidth="1"/>
    <col min="2053" max="2053" width="3.7109375" style="2" customWidth="1"/>
    <col min="2054" max="2055" width="13.42578125" style="2" customWidth="1"/>
    <col min="2056" max="2056" width="14.42578125" style="2" customWidth="1"/>
    <col min="2057" max="2304" width="10.42578125" style="2"/>
    <col min="2305" max="2306" width="6.7109375" style="2" customWidth="1"/>
    <col min="2307" max="2307" width="14.42578125" style="2" customWidth="1"/>
    <col min="2308" max="2308" width="37.28515625" style="2" customWidth="1"/>
    <col min="2309" max="2309" width="3.7109375" style="2" customWidth="1"/>
    <col min="2310" max="2311" width="13.42578125" style="2" customWidth="1"/>
    <col min="2312" max="2312" width="14.42578125" style="2" customWidth="1"/>
    <col min="2313" max="2560" width="10.42578125" style="2"/>
    <col min="2561" max="2562" width="6.7109375" style="2" customWidth="1"/>
    <col min="2563" max="2563" width="14.42578125" style="2" customWidth="1"/>
    <col min="2564" max="2564" width="37.28515625" style="2" customWidth="1"/>
    <col min="2565" max="2565" width="3.7109375" style="2" customWidth="1"/>
    <col min="2566" max="2567" width="13.42578125" style="2" customWidth="1"/>
    <col min="2568" max="2568" width="14.42578125" style="2" customWidth="1"/>
    <col min="2569" max="2816" width="10.42578125" style="2"/>
    <col min="2817" max="2818" width="6.7109375" style="2" customWidth="1"/>
    <col min="2819" max="2819" width="14.42578125" style="2" customWidth="1"/>
    <col min="2820" max="2820" width="37.28515625" style="2" customWidth="1"/>
    <col min="2821" max="2821" width="3.7109375" style="2" customWidth="1"/>
    <col min="2822" max="2823" width="13.42578125" style="2" customWidth="1"/>
    <col min="2824" max="2824" width="14.42578125" style="2" customWidth="1"/>
    <col min="2825" max="3072" width="10.42578125" style="2"/>
    <col min="3073" max="3074" width="6.7109375" style="2" customWidth="1"/>
    <col min="3075" max="3075" width="14.42578125" style="2" customWidth="1"/>
    <col min="3076" max="3076" width="37.28515625" style="2" customWidth="1"/>
    <col min="3077" max="3077" width="3.7109375" style="2" customWidth="1"/>
    <col min="3078" max="3079" width="13.42578125" style="2" customWidth="1"/>
    <col min="3080" max="3080" width="14.42578125" style="2" customWidth="1"/>
    <col min="3081" max="3328" width="10.42578125" style="2"/>
    <col min="3329" max="3330" width="6.7109375" style="2" customWidth="1"/>
    <col min="3331" max="3331" width="14.42578125" style="2" customWidth="1"/>
    <col min="3332" max="3332" width="37.28515625" style="2" customWidth="1"/>
    <col min="3333" max="3333" width="3.7109375" style="2" customWidth="1"/>
    <col min="3334" max="3335" width="13.42578125" style="2" customWidth="1"/>
    <col min="3336" max="3336" width="14.42578125" style="2" customWidth="1"/>
    <col min="3337" max="3584" width="10.42578125" style="2"/>
    <col min="3585" max="3586" width="6.7109375" style="2" customWidth="1"/>
    <col min="3587" max="3587" width="14.42578125" style="2" customWidth="1"/>
    <col min="3588" max="3588" width="37.28515625" style="2" customWidth="1"/>
    <col min="3589" max="3589" width="3.7109375" style="2" customWidth="1"/>
    <col min="3590" max="3591" width="13.42578125" style="2" customWidth="1"/>
    <col min="3592" max="3592" width="14.42578125" style="2" customWidth="1"/>
    <col min="3593" max="3840" width="10.42578125" style="2"/>
    <col min="3841" max="3842" width="6.7109375" style="2" customWidth="1"/>
    <col min="3843" max="3843" width="14.42578125" style="2" customWidth="1"/>
    <col min="3844" max="3844" width="37.28515625" style="2" customWidth="1"/>
    <col min="3845" max="3845" width="3.7109375" style="2" customWidth="1"/>
    <col min="3846" max="3847" width="13.42578125" style="2" customWidth="1"/>
    <col min="3848" max="3848" width="14.42578125" style="2" customWidth="1"/>
    <col min="3849" max="4096" width="10.42578125" style="2"/>
    <col min="4097" max="4098" width="6.7109375" style="2" customWidth="1"/>
    <col min="4099" max="4099" width="14.42578125" style="2" customWidth="1"/>
    <col min="4100" max="4100" width="37.28515625" style="2" customWidth="1"/>
    <col min="4101" max="4101" width="3.7109375" style="2" customWidth="1"/>
    <col min="4102" max="4103" width="13.42578125" style="2" customWidth="1"/>
    <col min="4104" max="4104" width="14.42578125" style="2" customWidth="1"/>
    <col min="4105" max="4352" width="10.42578125" style="2"/>
    <col min="4353" max="4354" width="6.7109375" style="2" customWidth="1"/>
    <col min="4355" max="4355" width="14.42578125" style="2" customWidth="1"/>
    <col min="4356" max="4356" width="37.28515625" style="2" customWidth="1"/>
    <col min="4357" max="4357" width="3.7109375" style="2" customWidth="1"/>
    <col min="4358" max="4359" width="13.42578125" style="2" customWidth="1"/>
    <col min="4360" max="4360" width="14.42578125" style="2" customWidth="1"/>
    <col min="4361" max="4608" width="10.42578125" style="2"/>
    <col min="4609" max="4610" width="6.7109375" style="2" customWidth="1"/>
    <col min="4611" max="4611" width="14.42578125" style="2" customWidth="1"/>
    <col min="4612" max="4612" width="37.28515625" style="2" customWidth="1"/>
    <col min="4613" max="4613" width="3.7109375" style="2" customWidth="1"/>
    <col min="4614" max="4615" width="13.42578125" style="2" customWidth="1"/>
    <col min="4616" max="4616" width="14.42578125" style="2" customWidth="1"/>
    <col min="4617" max="4864" width="10.42578125" style="2"/>
    <col min="4865" max="4866" width="6.7109375" style="2" customWidth="1"/>
    <col min="4867" max="4867" width="14.42578125" style="2" customWidth="1"/>
    <col min="4868" max="4868" width="37.28515625" style="2" customWidth="1"/>
    <col min="4869" max="4869" width="3.7109375" style="2" customWidth="1"/>
    <col min="4870" max="4871" width="13.42578125" style="2" customWidth="1"/>
    <col min="4872" max="4872" width="14.42578125" style="2" customWidth="1"/>
    <col min="4873" max="5120" width="10.42578125" style="2"/>
    <col min="5121" max="5122" width="6.7109375" style="2" customWidth="1"/>
    <col min="5123" max="5123" width="14.42578125" style="2" customWidth="1"/>
    <col min="5124" max="5124" width="37.28515625" style="2" customWidth="1"/>
    <col min="5125" max="5125" width="3.7109375" style="2" customWidth="1"/>
    <col min="5126" max="5127" width="13.42578125" style="2" customWidth="1"/>
    <col min="5128" max="5128" width="14.42578125" style="2" customWidth="1"/>
    <col min="5129" max="5376" width="10.42578125" style="2"/>
    <col min="5377" max="5378" width="6.7109375" style="2" customWidth="1"/>
    <col min="5379" max="5379" width="14.42578125" style="2" customWidth="1"/>
    <col min="5380" max="5380" width="37.28515625" style="2" customWidth="1"/>
    <col min="5381" max="5381" width="3.7109375" style="2" customWidth="1"/>
    <col min="5382" max="5383" width="13.42578125" style="2" customWidth="1"/>
    <col min="5384" max="5384" width="14.42578125" style="2" customWidth="1"/>
    <col min="5385" max="5632" width="10.42578125" style="2"/>
    <col min="5633" max="5634" width="6.7109375" style="2" customWidth="1"/>
    <col min="5635" max="5635" width="14.42578125" style="2" customWidth="1"/>
    <col min="5636" max="5636" width="37.28515625" style="2" customWidth="1"/>
    <col min="5637" max="5637" width="3.7109375" style="2" customWidth="1"/>
    <col min="5638" max="5639" width="13.42578125" style="2" customWidth="1"/>
    <col min="5640" max="5640" width="14.42578125" style="2" customWidth="1"/>
    <col min="5641" max="5888" width="10.42578125" style="2"/>
    <col min="5889" max="5890" width="6.7109375" style="2" customWidth="1"/>
    <col min="5891" max="5891" width="14.42578125" style="2" customWidth="1"/>
    <col min="5892" max="5892" width="37.28515625" style="2" customWidth="1"/>
    <col min="5893" max="5893" width="3.7109375" style="2" customWidth="1"/>
    <col min="5894" max="5895" width="13.42578125" style="2" customWidth="1"/>
    <col min="5896" max="5896" width="14.42578125" style="2" customWidth="1"/>
    <col min="5897" max="6144" width="10.42578125" style="2"/>
    <col min="6145" max="6146" width="6.7109375" style="2" customWidth="1"/>
    <col min="6147" max="6147" width="14.42578125" style="2" customWidth="1"/>
    <col min="6148" max="6148" width="37.28515625" style="2" customWidth="1"/>
    <col min="6149" max="6149" width="3.7109375" style="2" customWidth="1"/>
    <col min="6150" max="6151" width="13.42578125" style="2" customWidth="1"/>
    <col min="6152" max="6152" width="14.42578125" style="2" customWidth="1"/>
    <col min="6153" max="6400" width="10.42578125" style="2"/>
    <col min="6401" max="6402" width="6.7109375" style="2" customWidth="1"/>
    <col min="6403" max="6403" width="14.42578125" style="2" customWidth="1"/>
    <col min="6404" max="6404" width="37.28515625" style="2" customWidth="1"/>
    <col min="6405" max="6405" width="3.7109375" style="2" customWidth="1"/>
    <col min="6406" max="6407" width="13.42578125" style="2" customWidth="1"/>
    <col min="6408" max="6408" width="14.42578125" style="2" customWidth="1"/>
    <col min="6409" max="6656" width="10.42578125" style="2"/>
    <col min="6657" max="6658" width="6.7109375" style="2" customWidth="1"/>
    <col min="6659" max="6659" width="14.42578125" style="2" customWidth="1"/>
    <col min="6660" max="6660" width="37.28515625" style="2" customWidth="1"/>
    <col min="6661" max="6661" width="3.7109375" style="2" customWidth="1"/>
    <col min="6662" max="6663" width="13.42578125" style="2" customWidth="1"/>
    <col min="6664" max="6664" width="14.42578125" style="2" customWidth="1"/>
    <col min="6665" max="6912" width="10.42578125" style="2"/>
    <col min="6913" max="6914" width="6.7109375" style="2" customWidth="1"/>
    <col min="6915" max="6915" width="14.42578125" style="2" customWidth="1"/>
    <col min="6916" max="6916" width="37.28515625" style="2" customWidth="1"/>
    <col min="6917" max="6917" width="3.7109375" style="2" customWidth="1"/>
    <col min="6918" max="6919" width="13.42578125" style="2" customWidth="1"/>
    <col min="6920" max="6920" width="14.42578125" style="2" customWidth="1"/>
    <col min="6921" max="7168" width="10.42578125" style="2"/>
    <col min="7169" max="7170" width="6.7109375" style="2" customWidth="1"/>
    <col min="7171" max="7171" width="14.42578125" style="2" customWidth="1"/>
    <col min="7172" max="7172" width="37.28515625" style="2" customWidth="1"/>
    <col min="7173" max="7173" width="3.7109375" style="2" customWidth="1"/>
    <col min="7174" max="7175" width="13.42578125" style="2" customWidth="1"/>
    <col min="7176" max="7176" width="14.42578125" style="2" customWidth="1"/>
    <col min="7177" max="7424" width="10.42578125" style="2"/>
    <col min="7425" max="7426" width="6.7109375" style="2" customWidth="1"/>
    <col min="7427" max="7427" width="14.42578125" style="2" customWidth="1"/>
    <col min="7428" max="7428" width="37.28515625" style="2" customWidth="1"/>
    <col min="7429" max="7429" width="3.7109375" style="2" customWidth="1"/>
    <col min="7430" max="7431" width="13.42578125" style="2" customWidth="1"/>
    <col min="7432" max="7432" width="14.42578125" style="2" customWidth="1"/>
    <col min="7433" max="7680" width="10.42578125" style="2"/>
    <col min="7681" max="7682" width="6.7109375" style="2" customWidth="1"/>
    <col min="7683" max="7683" width="14.42578125" style="2" customWidth="1"/>
    <col min="7684" max="7684" width="37.28515625" style="2" customWidth="1"/>
    <col min="7685" max="7685" width="3.7109375" style="2" customWidth="1"/>
    <col min="7686" max="7687" width="13.42578125" style="2" customWidth="1"/>
    <col min="7688" max="7688" width="14.42578125" style="2" customWidth="1"/>
    <col min="7689" max="7936" width="10.42578125" style="2"/>
    <col min="7937" max="7938" width="6.7109375" style="2" customWidth="1"/>
    <col min="7939" max="7939" width="14.42578125" style="2" customWidth="1"/>
    <col min="7940" max="7940" width="37.28515625" style="2" customWidth="1"/>
    <col min="7941" max="7941" width="3.7109375" style="2" customWidth="1"/>
    <col min="7942" max="7943" width="13.42578125" style="2" customWidth="1"/>
    <col min="7944" max="7944" width="14.42578125" style="2" customWidth="1"/>
    <col min="7945" max="8192" width="10.42578125" style="2"/>
    <col min="8193" max="8194" width="6.7109375" style="2" customWidth="1"/>
    <col min="8195" max="8195" width="14.42578125" style="2" customWidth="1"/>
    <col min="8196" max="8196" width="37.28515625" style="2" customWidth="1"/>
    <col min="8197" max="8197" width="3.7109375" style="2" customWidth="1"/>
    <col min="8198" max="8199" width="13.42578125" style="2" customWidth="1"/>
    <col min="8200" max="8200" width="14.42578125" style="2" customWidth="1"/>
    <col min="8201" max="8448" width="10.42578125" style="2"/>
    <col min="8449" max="8450" width="6.7109375" style="2" customWidth="1"/>
    <col min="8451" max="8451" width="14.42578125" style="2" customWidth="1"/>
    <col min="8452" max="8452" width="37.28515625" style="2" customWidth="1"/>
    <col min="8453" max="8453" width="3.7109375" style="2" customWidth="1"/>
    <col min="8454" max="8455" width="13.42578125" style="2" customWidth="1"/>
    <col min="8456" max="8456" width="14.42578125" style="2" customWidth="1"/>
    <col min="8457" max="8704" width="10.42578125" style="2"/>
    <col min="8705" max="8706" width="6.7109375" style="2" customWidth="1"/>
    <col min="8707" max="8707" width="14.42578125" style="2" customWidth="1"/>
    <col min="8708" max="8708" width="37.28515625" style="2" customWidth="1"/>
    <col min="8709" max="8709" width="3.7109375" style="2" customWidth="1"/>
    <col min="8710" max="8711" width="13.42578125" style="2" customWidth="1"/>
    <col min="8712" max="8712" width="14.42578125" style="2" customWidth="1"/>
    <col min="8713" max="8960" width="10.42578125" style="2"/>
    <col min="8961" max="8962" width="6.7109375" style="2" customWidth="1"/>
    <col min="8963" max="8963" width="14.42578125" style="2" customWidth="1"/>
    <col min="8964" max="8964" width="37.28515625" style="2" customWidth="1"/>
    <col min="8965" max="8965" width="3.7109375" style="2" customWidth="1"/>
    <col min="8966" max="8967" width="13.42578125" style="2" customWidth="1"/>
    <col min="8968" max="8968" width="14.42578125" style="2" customWidth="1"/>
    <col min="8969" max="9216" width="10.42578125" style="2"/>
    <col min="9217" max="9218" width="6.7109375" style="2" customWidth="1"/>
    <col min="9219" max="9219" width="14.42578125" style="2" customWidth="1"/>
    <col min="9220" max="9220" width="37.28515625" style="2" customWidth="1"/>
    <col min="9221" max="9221" width="3.7109375" style="2" customWidth="1"/>
    <col min="9222" max="9223" width="13.42578125" style="2" customWidth="1"/>
    <col min="9224" max="9224" width="14.42578125" style="2" customWidth="1"/>
    <col min="9225" max="9472" width="10.42578125" style="2"/>
    <col min="9473" max="9474" width="6.7109375" style="2" customWidth="1"/>
    <col min="9475" max="9475" width="14.42578125" style="2" customWidth="1"/>
    <col min="9476" max="9476" width="37.28515625" style="2" customWidth="1"/>
    <col min="9477" max="9477" width="3.7109375" style="2" customWidth="1"/>
    <col min="9478" max="9479" width="13.42578125" style="2" customWidth="1"/>
    <col min="9480" max="9480" width="14.42578125" style="2" customWidth="1"/>
    <col min="9481" max="9728" width="10.42578125" style="2"/>
    <col min="9729" max="9730" width="6.7109375" style="2" customWidth="1"/>
    <col min="9731" max="9731" width="14.42578125" style="2" customWidth="1"/>
    <col min="9732" max="9732" width="37.28515625" style="2" customWidth="1"/>
    <col min="9733" max="9733" width="3.7109375" style="2" customWidth="1"/>
    <col min="9734" max="9735" width="13.42578125" style="2" customWidth="1"/>
    <col min="9736" max="9736" width="14.42578125" style="2" customWidth="1"/>
    <col min="9737" max="9984" width="10.42578125" style="2"/>
    <col min="9985" max="9986" width="6.7109375" style="2" customWidth="1"/>
    <col min="9987" max="9987" width="14.42578125" style="2" customWidth="1"/>
    <col min="9988" max="9988" width="37.28515625" style="2" customWidth="1"/>
    <col min="9989" max="9989" width="3.7109375" style="2" customWidth="1"/>
    <col min="9990" max="9991" width="13.42578125" style="2" customWidth="1"/>
    <col min="9992" max="9992" width="14.42578125" style="2" customWidth="1"/>
    <col min="9993" max="10240" width="10.42578125" style="2"/>
    <col min="10241" max="10242" width="6.7109375" style="2" customWidth="1"/>
    <col min="10243" max="10243" width="14.42578125" style="2" customWidth="1"/>
    <col min="10244" max="10244" width="37.28515625" style="2" customWidth="1"/>
    <col min="10245" max="10245" width="3.7109375" style="2" customWidth="1"/>
    <col min="10246" max="10247" width="13.42578125" style="2" customWidth="1"/>
    <col min="10248" max="10248" width="14.42578125" style="2" customWidth="1"/>
    <col min="10249" max="10496" width="10.42578125" style="2"/>
    <col min="10497" max="10498" width="6.7109375" style="2" customWidth="1"/>
    <col min="10499" max="10499" width="14.42578125" style="2" customWidth="1"/>
    <col min="10500" max="10500" width="37.28515625" style="2" customWidth="1"/>
    <col min="10501" max="10501" width="3.7109375" style="2" customWidth="1"/>
    <col min="10502" max="10503" width="13.42578125" style="2" customWidth="1"/>
    <col min="10504" max="10504" width="14.42578125" style="2" customWidth="1"/>
    <col min="10505" max="10752" width="10.42578125" style="2"/>
    <col min="10753" max="10754" width="6.7109375" style="2" customWidth="1"/>
    <col min="10755" max="10755" width="14.42578125" style="2" customWidth="1"/>
    <col min="10756" max="10756" width="37.28515625" style="2" customWidth="1"/>
    <col min="10757" max="10757" width="3.7109375" style="2" customWidth="1"/>
    <col min="10758" max="10759" width="13.42578125" style="2" customWidth="1"/>
    <col min="10760" max="10760" width="14.42578125" style="2" customWidth="1"/>
    <col min="10761" max="11008" width="10.42578125" style="2"/>
    <col min="11009" max="11010" width="6.7109375" style="2" customWidth="1"/>
    <col min="11011" max="11011" width="14.42578125" style="2" customWidth="1"/>
    <col min="11012" max="11012" width="37.28515625" style="2" customWidth="1"/>
    <col min="11013" max="11013" width="3.7109375" style="2" customWidth="1"/>
    <col min="11014" max="11015" width="13.42578125" style="2" customWidth="1"/>
    <col min="11016" max="11016" width="14.42578125" style="2" customWidth="1"/>
    <col min="11017" max="11264" width="10.42578125" style="2"/>
    <col min="11265" max="11266" width="6.7109375" style="2" customWidth="1"/>
    <col min="11267" max="11267" width="14.42578125" style="2" customWidth="1"/>
    <col min="11268" max="11268" width="37.28515625" style="2" customWidth="1"/>
    <col min="11269" max="11269" width="3.7109375" style="2" customWidth="1"/>
    <col min="11270" max="11271" width="13.42578125" style="2" customWidth="1"/>
    <col min="11272" max="11272" width="14.42578125" style="2" customWidth="1"/>
    <col min="11273" max="11520" width="10.42578125" style="2"/>
    <col min="11521" max="11522" width="6.7109375" style="2" customWidth="1"/>
    <col min="11523" max="11523" width="14.42578125" style="2" customWidth="1"/>
    <col min="11524" max="11524" width="37.28515625" style="2" customWidth="1"/>
    <col min="11525" max="11525" width="3.7109375" style="2" customWidth="1"/>
    <col min="11526" max="11527" width="13.42578125" style="2" customWidth="1"/>
    <col min="11528" max="11528" width="14.42578125" style="2" customWidth="1"/>
    <col min="11529" max="11776" width="10.42578125" style="2"/>
    <col min="11777" max="11778" width="6.7109375" style="2" customWidth="1"/>
    <col min="11779" max="11779" width="14.42578125" style="2" customWidth="1"/>
    <col min="11780" max="11780" width="37.28515625" style="2" customWidth="1"/>
    <col min="11781" max="11781" width="3.7109375" style="2" customWidth="1"/>
    <col min="11782" max="11783" width="13.42578125" style="2" customWidth="1"/>
    <col min="11784" max="11784" width="14.42578125" style="2" customWidth="1"/>
    <col min="11785" max="12032" width="10.42578125" style="2"/>
    <col min="12033" max="12034" width="6.7109375" style="2" customWidth="1"/>
    <col min="12035" max="12035" width="14.42578125" style="2" customWidth="1"/>
    <col min="12036" max="12036" width="37.28515625" style="2" customWidth="1"/>
    <col min="12037" max="12037" width="3.7109375" style="2" customWidth="1"/>
    <col min="12038" max="12039" width="13.42578125" style="2" customWidth="1"/>
    <col min="12040" max="12040" width="14.42578125" style="2" customWidth="1"/>
    <col min="12041" max="12288" width="10.42578125" style="2"/>
    <col min="12289" max="12290" width="6.7109375" style="2" customWidth="1"/>
    <col min="12291" max="12291" width="14.42578125" style="2" customWidth="1"/>
    <col min="12292" max="12292" width="37.28515625" style="2" customWidth="1"/>
    <col min="12293" max="12293" width="3.7109375" style="2" customWidth="1"/>
    <col min="12294" max="12295" width="13.42578125" style="2" customWidth="1"/>
    <col min="12296" max="12296" width="14.42578125" style="2" customWidth="1"/>
    <col min="12297" max="12544" width="10.42578125" style="2"/>
    <col min="12545" max="12546" width="6.7109375" style="2" customWidth="1"/>
    <col min="12547" max="12547" width="14.42578125" style="2" customWidth="1"/>
    <col min="12548" max="12548" width="37.28515625" style="2" customWidth="1"/>
    <col min="12549" max="12549" width="3.7109375" style="2" customWidth="1"/>
    <col min="12550" max="12551" width="13.42578125" style="2" customWidth="1"/>
    <col min="12552" max="12552" width="14.42578125" style="2" customWidth="1"/>
    <col min="12553" max="12800" width="10.42578125" style="2"/>
    <col min="12801" max="12802" width="6.7109375" style="2" customWidth="1"/>
    <col min="12803" max="12803" width="14.42578125" style="2" customWidth="1"/>
    <col min="12804" max="12804" width="37.28515625" style="2" customWidth="1"/>
    <col min="12805" max="12805" width="3.7109375" style="2" customWidth="1"/>
    <col min="12806" max="12807" width="13.42578125" style="2" customWidth="1"/>
    <col min="12808" max="12808" width="14.42578125" style="2" customWidth="1"/>
    <col min="12809" max="13056" width="10.42578125" style="2"/>
    <col min="13057" max="13058" width="6.7109375" style="2" customWidth="1"/>
    <col min="13059" max="13059" width="14.42578125" style="2" customWidth="1"/>
    <col min="13060" max="13060" width="37.28515625" style="2" customWidth="1"/>
    <col min="13061" max="13061" width="3.7109375" style="2" customWidth="1"/>
    <col min="13062" max="13063" width="13.42578125" style="2" customWidth="1"/>
    <col min="13064" max="13064" width="14.42578125" style="2" customWidth="1"/>
    <col min="13065" max="13312" width="10.42578125" style="2"/>
    <col min="13313" max="13314" width="6.7109375" style="2" customWidth="1"/>
    <col min="13315" max="13315" width="14.42578125" style="2" customWidth="1"/>
    <col min="13316" max="13316" width="37.28515625" style="2" customWidth="1"/>
    <col min="13317" max="13317" width="3.7109375" style="2" customWidth="1"/>
    <col min="13318" max="13319" width="13.42578125" style="2" customWidth="1"/>
    <col min="13320" max="13320" width="14.42578125" style="2" customWidth="1"/>
    <col min="13321" max="13568" width="10.42578125" style="2"/>
    <col min="13569" max="13570" width="6.7109375" style="2" customWidth="1"/>
    <col min="13571" max="13571" width="14.42578125" style="2" customWidth="1"/>
    <col min="13572" max="13572" width="37.28515625" style="2" customWidth="1"/>
    <col min="13573" max="13573" width="3.7109375" style="2" customWidth="1"/>
    <col min="13574" max="13575" width="13.42578125" style="2" customWidth="1"/>
    <col min="13576" max="13576" width="14.42578125" style="2" customWidth="1"/>
    <col min="13577" max="13824" width="10.42578125" style="2"/>
    <col min="13825" max="13826" width="6.7109375" style="2" customWidth="1"/>
    <col min="13827" max="13827" width="14.42578125" style="2" customWidth="1"/>
    <col min="13828" max="13828" width="37.28515625" style="2" customWidth="1"/>
    <col min="13829" max="13829" width="3.7109375" style="2" customWidth="1"/>
    <col min="13830" max="13831" width="13.42578125" style="2" customWidth="1"/>
    <col min="13832" max="13832" width="14.42578125" style="2" customWidth="1"/>
    <col min="13833" max="14080" width="10.42578125" style="2"/>
    <col min="14081" max="14082" width="6.7109375" style="2" customWidth="1"/>
    <col min="14083" max="14083" width="14.42578125" style="2" customWidth="1"/>
    <col min="14084" max="14084" width="37.28515625" style="2" customWidth="1"/>
    <col min="14085" max="14085" width="3.7109375" style="2" customWidth="1"/>
    <col min="14086" max="14087" width="13.42578125" style="2" customWidth="1"/>
    <col min="14088" max="14088" width="14.42578125" style="2" customWidth="1"/>
    <col min="14089" max="14336" width="10.42578125" style="2"/>
    <col min="14337" max="14338" width="6.7109375" style="2" customWidth="1"/>
    <col min="14339" max="14339" width="14.42578125" style="2" customWidth="1"/>
    <col min="14340" max="14340" width="37.28515625" style="2" customWidth="1"/>
    <col min="14341" max="14341" width="3.7109375" style="2" customWidth="1"/>
    <col min="14342" max="14343" width="13.42578125" style="2" customWidth="1"/>
    <col min="14344" max="14344" width="14.42578125" style="2" customWidth="1"/>
    <col min="14345" max="14592" width="10.42578125" style="2"/>
    <col min="14593" max="14594" width="6.7109375" style="2" customWidth="1"/>
    <col min="14595" max="14595" width="14.42578125" style="2" customWidth="1"/>
    <col min="14596" max="14596" width="37.28515625" style="2" customWidth="1"/>
    <col min="14597" max="14597" width="3.7109375" style="2" customWidth="1"/>
    <col min="14598" max="14599" width="13.42578125" style="2" customWidth="1"/>
    <col min="14600" max="14600" width="14.42578125" style="2" customWidth="1"/>
    <col min="14601" max="14848" width="10.42578125" style="2"/>
    <col min="14849" max="14850" width="6.7109375" style="2" customWidth="1"/>
    <col min="14851" max="14851" width="14.42578125" style="2" customWidth="1"/>
    <col min="14852" max="14852" width="37.28515625" style="2" customWidth="1"/>
    <col min="14853" max="14853" width="3.7109375" style="2" customWidth="1"/>
    <col min="14854" max="14855" width="13.42578125" style="2" customWidth="1"/>
    <col min="14856" max="14856" width="14.42578125" style="2" customWidth="1"/>
    <col min="14857" max="15104" width="10.42578125" style="2"/>
    <col min="15105" max="15106" width="6.7109375" style="2" customWidth="1"/>
    <col min="15107" max="15107" width="14.42578125" style="2" customWidth="1"/>
    <col min="15108" max="15108" width="37.28515625" style="2" customWidth="1"/>
    <col min="15109" max="15109" width="3.7109375" style="2" customWidth="1"/>
    <col min="15110" max="15111" width="13.42578125" style="2" customWidth="1"/>
    <col min="15112" max="15112" width="14.42578125" style="2" customWidth="1"/>
    <col min="15113" max="15360" width="10.42578125" style="2"/>
    <col min="15361" max="15362" width="6.7109375" style="2" customWidth="1"/>
    <col min="15363" max="15363" width="14.42578125" style="2" customWidth="1"/>
    <col min="15364" max="15364" width="37.28515625" style="2" customWidth="1"/>
    <col min="15365" max="15365" width="3.7109375" style="2" customWidth="1"/>
    <col min="15366" max="15367" width="13.42578125" style="2" customWidth="1"/>
    <col min="15368" max="15368" width="14.42578125" style="2" customWidth="1"/>
    <col min="15369" max="15616" width="10.42578125" style="2"/>
    <col min="15617" max="15618" width="6.7109375" style="2" customWidth="1"/>
    <col min="15619" max="15619" width="14.42578125" style="2" customWidth="1"/>
    <col min="15620" max="15620" width="37.28515625" style="2" customWidth="1"/>
    <col min="15621" max="15621" width="3.7109375" style="2" customWidth="1"/>
    <col min="15622" max="15623" width="13.42578125" style="2" customWidth="1"/>
    <col min="15624" max="15624" width="14.42578125" style="2" customWidth="1"/>
    <col min="15625" max="15872" width="10.42578125" style="2"/>
    <col min="15873" max="15874" width="6.7109375" style="2" customWidth="1"/>
    <col min="15875" max="15875" width="14.42578125" style="2" customWidth="1"/>
    <col min="15876" max="15876" width="37.28515625" style="2" customWidth="1"/>
    <col min="15877" max="15877" width="3.7109375" style="2" customWidth="1"/>
    <col min="15878" max="15879" width="13.42578125" style="2" customWidth="1"/>
    <col min="15880" max="15880" width="14.42578125" style="2" customWidth="1"/>
    <col min="15881" max="16128" width="10.42578125" style="2"/>
    <col min="16129" max="16130" width="6.7109375" style="2" customWidth="1"/>
    <col min="16131" max="16131" width="14.42578125" style="2" customWidth="1"/>
    <col min="16132" max="16132" width="37.28515625" style="2" customWidth="1"/>
    <col min="16133" max="16133" width="3.7109375" style="2" customWidth="1"/>
    <col min="16134" max="16135" width="13.42578125" style="2" customWidth="1"/>
    <col min="16136" max="16136" width="14.42578125" style="2" customWidth="1"/>
    <col min="16137" max="16384" width="10.42578125" style="2"/>
  </cols>
  <sheetData>
    <row r="1" spans="1:8" ht="17.399999999999999" x14ac:dyDescent="0.2">
      <c r="A1" s="218" t="s">
        <v>120</v>
      </c>
      <c r="B1" s="218"/>
      <c r="C1" s="218"/>
      <c r="D1" s="218"/>
      <c r="E1" s="218"/>
      <c r="F1" s="218"/>
      <c r="G1" s="218"/>
      <c r="H1" s="218"/>
    </row>
    <row r="2" spans="1:8" ht="13.2" x14ac:dyDescent="0.25">
      <c r="A2" s="147" t="s">
        <v>121</v>
      </c>
      <c r="B2" s="173"/>
      <c r="C2" s="147" t="s">
        <v>326</v>
      </c>
      <c r="D2" s="174"/>
      <c r="E2" s="174"/>
      <c r="F2" s="148"/>
      <c r="G2" s="178"/>
      <c r="H2" s="180"/>
    </row>
    <row r="3" spans="1:8" ht="13.2" x14ac:dyDescent="0.25">
      <c r="A3" s="147" t="s">
        <v>122</v>
      </c>
      <c r="B3" s="173"/>
      <c r="C3" s="147" t="s">
        <v>123</v>
      </c>
      <c r="D3" s="174"/>
      <c r="E3" s="174"/>
      <c r="F3" s="150"/>
      <c r="G3" s="179"/>
      <c r="H3" s="180"/>
    </row>
    <row r="4" spans="1:8" ht="13.2" x14ac:dyDescent="0.25">
      <c r="A4" s="147" t="s">
        <v>124</v>
      </c>
      <c r="B4" s="173"/>
      <c r="C4" s="147" t="s">
        <v>325</v>
      </c>
      <c r="D4" s="174"/>
      <c r="E4" s="174"/>
      <c r="F4" s="150"/>
      <c r="G4" s="179"/>
      <c r="H4" s="180"/>
    </row>
    <row r="5" spans="1:8" ht="13.2" x14ac:dyDescent="0.25">
      <c r="A5" s="149"/>
      <c r="B5" s="175"/>
      <c r="C5" s="175"/>
      <c r="D5" s="175"/>
      <c r="E5" s="175"/>
      <c r="F5" s="175"/>
      <c r="G5" s="180"/>
      <c r="H5" s="180"/>
    </row>
    <row r="6" spans="1:8" ht="13.2" x14ac:dyDescent="0.2">
      <c r="A6" s="172" t="s">
        <v>97</v>
      </c>
      <c r="B6" s="149"/>
      <c r="C6" s="219" t="s">
        <v>98</v>
      </c>
      <c r="D6" s="220"/>
      <c r="E6" s="176"/>
      <c r="F6" s="176"/>
      <c r="G6" s="181"/>
      <c r="H6" s="181"/>
    </row>
    <row r="7" spans="1:8" ht="13.2" x14ac:dyDescent="0.2">
      <c r="A7" s="172" t="s">
        <v>125</v>
      </c>
      <c r="B7" s="176"/>
      <c r="C7" s="219"/>
      <c r="D7" s="221"/>
      <c r="E7" s="176"/>
      <c r="F7" s="172"/>
      <c r="G7" s="182"/>
      <c r="H7" s="189"/>
    </row>
    <row r="8" spans="1:8" ht="13.2" x14ac:dyDescent="0.2">
      <c r="A8" s="172" t="s">
        <v>101</v>
      </c>
      <c r="B8" s="176"/>
      <c r="C8" s="219" t="s">
        <v>6</v>
      </c>
      <c r="D8" s="221"/>
      <c r="E8" s="176"/>
      <c r="F8" s="172"/>
      <c r="G8" s="182"/>
      <c r="H8" s="189"/>
    </row>
    <row r="9" spans="1:8" ht="13.2" x14ac:dyDescent="0.2">
      <c r="A9" s="151"/>
      <c r="B9" s="176"/>
      <c r="C9" s="176"/>
      <c r="D9" s="176"/>
      <c r="E9" s="176"/>
      <c r="F9" s="176"/>
      <c r="G9" s="181"/>
      <c r="H9" s="181"/>
    </row>
    <row r="10" spans="1:8" ht="20.399999999999999" x14ac:dyDescent="0.2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2" t="s">
        <v>131</v>
      </c>
      <c r="G10" s="183" t="s">
        <v>132</v>
      </c>
      <c r="H10" s="183" t="s">
        <v>133</v>
      </c>
    </row>
    <row r="11" spans="1:8" x14ac:dyDescent="0.2">
      <c r="A11" s="152" t="s">
        <v>35</v>
      </c>
      <c r="B11" s="152" t="s">
        <v>42</v>
      </c>
      <c r="C11" s="152" t="s">
        <v>48</v>
      </c>
      <c r="D11" s="152" t="s">
        <v>54</v>
      </c>
      <c r="E11" s="152" t="s">
        <v>58</v>
      </c>
      <c r="F11" s="152" t="s">
        <v>62</v>
      </c>
      <c r="G11" s="183" t="s">
        <v>65</v>
      </c>
      <c r="H11" s="183" t="s">
        <v>38</v>
      </c>
    </row>
    <row r="12" spans="1:8" ht="13.2" x14ac:dyDescent="0.25">
      <c r="A12" s="149"/>
      <c r="B12" s="175"/>
      <c r="C12" s="175"/>
      <c r="D12" s="175"/>
      <c r="E12" s="175"/>
      <c r="F12" s="175"/>
      <c r="G12" s="180"/>
      <c r="H12" s="180"/>
    </row>
    <row r="13" spans="1:8" ht="13.2" x14ac:dyDescent="0.25">
      <c r="A13" s="177"/>
      <c r="B13" s="175"/>
      <c r="C13" s="175"/>
      <c r="D13" s="175"/>
      <c r="E13" s="175"/>
      <c r="F13" s="175"/>
      <c r="G13" s="180"/>
      <c r="H13" s="180"/>
    </row>
    <row r="14" spans="1:8" ht="13.8" x14ac:dyDescent="0.25">
      <c r="A14" s="153"/>
      <c r="B14" s="154"/>
      <c r="C14" s="155" t="s">
        <v>147</v>
      </c>
      <c r="D14" s="156" t="s">
        <v>324</v>
      </c>
      <c r="E14" s="154"/>
      <c r="F14" s="157"/>
      <c r="G14" s="184"/>
      <c r="H14" s="184">
        <f>SUM(H15+H39+H61+H72)</f>
        <v>0</v>
      </c>
    </row>
    <row r="15" spans="1:8" ht="20.399999999999999" x14ac:dyDescent="0.2">
      <c r="A15" s="153"/>
      <c r="B15" s="154"/>
      <c r="C15" s="158" t="s">
        <v>323</v>
      </c>
      <c r="D15" s="158" t="s">
        <v>322</v>
      </c>
      <c r="E15" s="154"/>
      <c r="F15" s="157"/>
      <c r="G15" s="184"/>
      <c r="H15" s="184">
        <f>SUM(H16:H38)</f>
        <v>0</v>
      </c>
    </row>
    <row r="16" spans="1:8" ht="40.799999999999997" x14ac:dyDescent="0.2">
      <c r="A16" s="162">
        <v>1</v>
      </c>
      <c r="B16" s="163" t="s">
        <v>266</v>
      </c>
      <c r="C16" s="163" t="s">
        <v>300</v>
      </c>
      <c r="D16" s="163" t="s">
        <v>321</v>
      </c>
      <c r="E16" s="163" t="s">
        <v>146</v>
      </c>
      <c r="F16" s="164">
        <v>2</v>
      </c>
      <c r="G16" s="186"/>
      <c r="H16" s="191">
        <f>ROUND(F16*G16,3)</f>
        <v>0</v>
      </c>
    </row>
    <row r="17" spans="1:8" ht="81.599999999999994" x14ac:dyDescent="0.2">
      <c r="A17" s="162">
        <v>2</v>
      </c>
      <c r="B17" s="163" t="s">
        <v>266</v>
      </c>
      <c r="C17" s="163" t="s">
        <v>300</v>
      </c>
      <c r="D17" s="163" t="s">
        <v>320</v>
      </c>
      <c r="E17" s="163" t="s">
        <v>146</v>
      </c>
      <c r="F17" s="164">
        <v>1</v>
      </c>
      <c r="G17" s="186"/>
      <c r="H17" s="191">
        <f t="shared" ref="H17:H38" si="0">ROUND(F17*G17,3)</f>
        <v>0</v>
      </c>
    </row>
    <row r="18" spans="1:8" ht="20.399999999999999" x14ac:dyDescent="0.2">
      <c r="A18" s="162">
        <v>3</v>
      </c>
      <c r="B18" s="163" t="s">
        <v>266</v>
      </c>
      <c r="C18" s="163" t="s">
        <v>300</v>
      </c>
      <c r="D18" s="163" t="s">
        <v>319</v>
      </c>
      <c r="E18" s="163" t="s">
        <v>146</v>
      </c>
      <c r="F18" s="164">
        <v>2</v>
      </c>
      <c r="G18" s="186"/>
      <c r="H18" s="191">
        <f t="shared" si="0"/>
        <v>0</v>
      </c>
    </row>
    <row r="19" spans="1:8" x14ac:dyDescent="0.2">
      <c r="A19" s="162">
        <v>4</v>
      </c>
      <c r="B19" s="163" t="s">
        <v>266</v>
      </c>
      <c r="C19" s="163" t="s">
        <v>300</v>
      </c>
      <c r="D19" s="163" t="s">
        <v>318</v>
      </c>
      <c r="E19" s="163" t="s">
        <v>146</v>
      </c>
      <c r="F19" s="164">
        <v>1</v>
      </c>
      <c r="G19" s="186"/>
      <c r="H19" s="191">
        <f t="shared" si="0"/>
        <v>0</v>
      </c>
    </row>
    <row r="20" spans="1:8" ht="20.399999999999999" x14ac:dyDescent="0.2">
      <c r="A20" s="162">
        <v>5</v>
      </c>
      <c r="B20" s="163" t="s">
        <v>266</v>
      </c>
      <c r="C20" s="163" t="s">
        <v>300</v>
      </c>
      <c r="D20" s="163" t="s">
        <v>317</v>
      </c>
      <c r="E20" s="163" t="s">
        <v>146</v>
      </c>
      <c r="F20" s="164">
        <v>2</v>
      </c>
      <c r="G20" s="186"/>
      <c r="H20" s="191">
        <f t="shared" si="0"/>
        <v>0</v>
      </c>
    </row>
    <row r="21" spans="1:8" x14ac:dyDescent="0.2">
      <c r="A21" s="162">
        <v>6</v>
      </c>
      <c r="B21" s="163" t="s">
        <v>266</v>
      </c>
      <c r="C21" s="163" t="s">
        <v>300</v>
      </c>
      <c r="D21" s="163" t="s">
        <v>316</v>
      </c>
      <c r="E21" s="163" t="s">
        <v>146</v>
      </c>
      <c r="F21" s="164">
        <v>2</v>
      </c>
      <c r="G21" s="186"/>
      <c r="H21" s="191">
        <f t="shared" si="0"/>
        <v>0</v>
      </c>
    </row>
    <row r="22" spans="1:8" x14ac:dyDescent="0.2">
      <c r="A22" s="162">
        <v>7</v>
      </c>
      <c r="B22" s="163" t="s">
        <v>266</v>
      </c>
      <c r="C22" s="163" t="s">
        <v>300</v>
      </c>
      <c r="D22" s="163" t="s">
        <v>315</v>
      </c>
      <c r="E22" s="163" t="s">
        <v>146</v>
      </c>
      <c r="F22" s="164">
        <v>2</v>
      </c>
      <c r="G22" s="186"/>
      <c r="H22" s="191">
        <f t="shared" si="0"/>
        <v>0</v>
      </c>
    </row>
    <row r="23" spans="1:8" x14ac:dyDescent="0.2">
      <c r="A23" s="162">
        <v>8</v>
      </c>
      <c r="B23" s="163" t="s">
        <v>266</v>
      </c>
      <c r="C23" s="163" t="s">
        <v>300</v>
      </c>
      <c r="D23" s="163" t="s">
        <v>314</v>
      </c>
      <c r="E23" s="163" t="s">
        <v>146</v>
      </c>
      <c r="F23" s="164">
        <v>2</v>
      </c>
      <c r="G23" s="186"/>
      <c r="H23" s="191">
        <f t="shared" si="0"/>
        <v>0</v>
      </c>
    </row>
    <row r="24" spans="1:8" x14ac:dyDescent="0.2">
      <c r="A24" s="162">
        <v>9</v>
      </c>
      <c r="B24" s="163" t="s">
        <v>266</v>
      </c>
      <c r="C24" s="163" t="s">
        <v>300</v>
      </c>
      <c r="D24" s="163" t="s">
        <v>313</v>
      </c>
      <c r="E24" s="163" t="s">
        <v>146</v>
      </c>
      <c r="F24" s="164">
        <v>2</v>
      </c>
      <c r="G24" s="186"/>
      <c r="H24" s="191">
        <f t="shared" si="0"/>
        <v>0</v>
      </c>
    </row>
    <row r="25" spans="1:8" x14ac:dyDescent="0.2">
      <c r="A25" s="162">
        <v>10</v>
      </c>
      <c r="B25" s="163" t="s">
        <v>266</v>
      </c>
      <c r="C25" s="163" t="s">
        <v>300</v>
      </c>
      <c r="D25" s="163" t="s">
        <v>312</v>
      </c>
      <c r="E25" s="163" t="s">
        <v>146</v>
      </c>
      <c r="F25" s="164">
        <v>2</v>
      </c>
      <c r="G25" s="186"/>
      <c r="H25" s="191">
        <f t="shared" si="0"/>
        <v>0</v>
      </c>
    </row>
    <row r="26" spans="1:8" x14ac:dyDescent="0.2">
      <c r="A26" s="162">
        <v>11</v>
      </c>
      <c r="B26" s="163" t="s">
        <v>266</v>
      </c>
      <c r="C26" s="163" t="s">
        <v>300</v>
      </c>
      <c r="D26" s="163" t="s">
        <v>311</v>
      </c>
      <c r="E26" s="163" t="s">
        <v>146</v>
      </c>
      <c r="F26" s="164">
        <v>2</v>
      </c>
      <c r="G26" s="186"/>
      <c r="H26" s="191">
        <f t="shared" si="0"/>
        <v>0</v>
      </c>
    </row>
    <row r="27" spans="1:8" ht="20.399999999999999" x14ac:dyDescent="0.2">
      <c r="A27" s="162">
        <v>12</v>
      </c>
      <c r="B27" s="163" t="s">
        <v>266</v>
      </c>
      <c r="C27" s="163" t="s">
        <v>300</v>
      </c>
      <c r="D27" s="163" t="s">
        <v>310</v>
      </c>
      <c r="E27" s="163" t="s">
        <v>146</v>
      </c>
      <c r="F27" s="164">
        <v>2</v>
      </c>
      <c r="G27" s="186"/>
      <c r="H27" s="191">
        <f t="shared" si="0"/>
        <v>0</v>
      </c>
    </row>
    <row r="28" spans="1:8" x14ac:dyDescent="0.2">
      <c r="A28" s="162">
        <v>13</v>
      </c>
      <c r="B28" s="163" t="s">
        <v>266</v>
      </c>
      <c r="C28" s="163" t="s">
        <v>300</v>
      </c>
      <c r="D28" s="163" t="s">
        <v>309</v>
      </c>
      <c r="E28" s="163" t="s">
        <v>146</v>
      </c>
      <c r="F28" s="164">
        <v>2</v>
      </c>
      <c r="G28" s="186"/>
      <c r="H28" s="191">
        <f t="shared" si="0"/>
        <v>0</v>
      </c>
    </row>
    <row r="29" spans="1:8" x14ac:dyDescent="0.2">
      <c r="A29" s="162">
        <v>14</v>
      </c>
      <c r="B29" s="163" t="s">
        <v>266</v>
      </c>
      <c r="C29" s="163" t="s">
        <v>300</v>
      </c>
      <c r="D29" s="163" t="s">
        <v>308</v>
      </c>
      <c r="E29" s="163" t="s">
        <v>146</v>
      </c>
      <c r="F29" s="164">
        <v>2</v>
      </c>
      <c r="G29" s="186"/>
      <c r="H29" s="191">
        <f t="shared" si="0"/>
        <v>0</v>
      </c>
    </row>
    <row r="30" spans="1:8" x14ac:dyDescent="0.2">
      <c r="A30" s="162">
        <v>15</v>
      </c>
      <c r="B30" s="163" t="s">
        <v>266</v>
      </c>
      <c r="C30" s="163" t="s">
        <v>300</v>
      </c>
      <c r="D30" s="163" t="s">
        <v>307</v>
      </c>
      <c r="E30" s="163" t="s">
        <v>146</v>
      </c>
      <c r="F30" s="164">
        <v>2</v>
      </c>
      <c r="G30" s="186"/>
      <c r="H30" s="191">
        <f t="shared" si="0"/>
        <v>0</v>
      </c>
    </row>
    <row r="31" spans="1:8" x14ac:dyDescent="0.2">
      <c r="A31" s="162">
        <v>16</v>
      </c>
      <c r="B31" s="163" t="s">
        <v>266</v>
      </c>
      <c r="C31" s="163" t="s">
        <v>300</v>
      </c>
      <c r="D31" s="163" t="s">
        <v>306</v>
      </c>
      <c r="E31" s="163" t="s">
        <v>146</v>
      </c>
      <c r="F31" s="164">
        <v>8</v>
      </c>
      <c r="G31" s="186"/>
      <c r="H31" s="191">
        <f t="shared" si="0"/>
        <v>0</v>
      </c>
    </row>
    <row r="32" spans="1:8" x14ac:dyDescent="0.2">
      <c r="A32" s="162">
        <v>17</v>
      </c>
      <c r="B32" s="163" t="s">
        <v>266</v>
      </c>
      <c r="C32" s="163" t="s">
        <v>300</v>
      </c>
      <c r="D32" s="163" t="s">
        <v>305</v>
      </c>
      <c r="E32" s="163" t="s">
        <v>146</v>
      </c>
      <c r="F32" s="164">
        <v>8</v>
      </c>
      <c r="G32" s="186"/>
      <c r="H32" s="191">
        <f t="shared" si="0"/>
        <v>0</v>
      </c>
    </row>
    <row r="33" spans="1:8" x14ac:dyDescent="0.2">
      <c r="A33" s="162">
        <v>18</v>
      </c>
      <c r="B33" s="163" t="s">
        <v>266</v>
      </c>
      <c r="C33" s="163" t="s">
        <v>300</v>
      </c>
      <c r="D33" s="163" t="s">
        <v>304</v>
      </c>
      <c r="E33" s="163" t="s">
        <v>146</v>
      </c>
      <c r="F33" s="164">
        <v>8</v>
      </c>
      <c r="G33" s="186"/>
      <c r="H33" s="191">
        <f t="shared" si="0"/>
        <v>0</v>
      </c>
    </row>
    <row r="34" spans="1:8" x14ac:dyDescent="0.2">
      <c r="A34" s="162">
        <v>19</v>
      </c>
      <c r="B34" s="163" t="s">
        <v>266</v>
      </c>
      <c r="C34" s="163" t="s">
        <v>300</v>
      </c>
      <c r="D34" s="163" t="s">
        <v>303</v>
      </c>
      <c r="E34" s="163" t="s">
        <v>146</v>
      </c>
      <c r="F34" s="164">
        <v>2</v>
      </c>
      <c r="G34" s="186"/>
      <c r="H34" s="191">
        <f t="shared" si="0"/>
        <v>0</v>
      </c>
    </row>
    <row r="35" spans="1:8" ht="20.399999999999999" x14ac:dyDescent="0.2">
      <c r="A35" s="162">
        <v>20</v>
      </c>
      <c r="B35" s="163" t="s">
        <v>266</v>
      </c>
      <c r="C35" s="163" t="s">
        <v>300</v>
      </c>
      <c r="D35" s="163" t="s">
        <v>302</v>
      </c>
      <c r="E35" s="163" t="s">
        <v>146</v>
      </c>
      <c r="F35" s="164">
        <v>2</v>
      </c>
      <c r="G35" s="186"/>
      <c r="H35" s="191">
        <f t="shared" si="0"/>
        <v>0</v>
      </c>
    </row>
    <row r="36" spans="1:8" x14ac:dyDescent="0.2">
      <c r="A36" s="162">
        <v>21</v>
      </c>
      <c r="B36" s="163" t="s">
        <v>266</v>
      </c>
      <c r="C36" s="163" t="s">
        <v>300</v>
      </c>
      <c r="D36" s="163" t="s">
        <v>301</v>
      </c>
      <c r="E36" s="163" t="s">
        <v>146</v>
      </c>
      <c r="F36" s="164">
        <v>8</v>
      </c>
      <c r="G36" s="186"/>
      <c r="H36" s="191">
        <f t="shared" si="0"/>
        <v>0</v>
      </c>
    </row>
    <row r="37" spans="1:8" ht="20.399999999999999" x14ac:dyDescent="0.2">
      <c r="A37" s="162">
        <v>22</v>
      </c>
      <c r="B37" s="163" t="s">
        <v>266</v>
      </c>
      <c r="C37" s="163" t="s">
        <v>300</v>
      </c>
      <c r="D37" s="163" t="s">
        <v>327</v>
      </c>
      <c r="E37" s="163" t="s">
        <v>146</v>
      </c>
      <c r="F37" s="164">
        <v>3.5999999999999997E-2</v>
      </c>
      <c r="G37" s="186"/>
      <c r="H37" s="191">
        <f t="shared" si="0"/>
        <v>0</v>
      </c>
    </row>
    <row r="38" spans="1:8" x14ac:dyDescent="0.2">
      <c r="A38" s="162">
        <v>23</v>
      </c>
      <c r="B38" s="163" t="s">
        <v>266</v>
      </c>
      <c r="C38" s="163" t="s">
        <v>300</v>
      </c>
      <c r="D38" s="163" t="s">
        <v>328</v>
      </c>
      <c r="E38" s="163" t="s">
        <v>146</v>
      </c>
      <c r="F38" s="164">
        <v>7.0000000000000007E-2</v>
      </c>
      <c r="G38" s="186"/>
      <c r="H38" s="191">
        <f t="shared" si="0"/>
        <v>0</v>
      </c>
    </row>
    <row r="39" spans="1:8" ht="20.399999999999999" x14ac:dyDescent="0.2">
      <c r="A39" s="153"/>
      <c r="B39" s="154"/>
      <c r="C39" s="158" t="s">
        <v>299</v>
      </c>
      <c r="D39" s="158" t="s">
        <v>298</v>
      </c>
      <c r="E39" s="154"/>
      <c r="F39" s="157"/>
      <c r="G39" s="184"/>
      <c r="H39" s="184">
        <f>SUM(H40:H60)</f>
        <v>0</v>
      </c>
    </row>
    <row r="40" spans="1:8" x14ac:dyDescent="0.2">
      <c r="A40" s="159">
        <v>24</v>
      </c>
      <c r="B40" s="160" t="s">
        <v>135</v>
      </c>
      <c r="C40" s="160" t="s">
        <v>278</v>
      </c>
      <c r="D40" s="160" t="s">
        <v>297</v>
      </c>
      <c r="E40" s="160" t="s">
        <v>146</v>
      </c>
      <c r="F40" s="161">
        <v>2</v>
      </c>
      <c r="G40" s="185"/>
      <c r="H40" s="190">
        <f>ROUND(F40*G40,3)</f>
        <v>0</v>
      </c>
    </row>
    <row r="41" spans="1:8" x14ac:dyDescent="0.2">
      <c r="A41" s="159">
        <v>25</v>
      </c>
      <c r="B41" s="160" t="s">
        <v>135</v>
      </c>
      <c r="C41" s="160" t="s">
        <v>278</v>
      </c>
      <c r="D41" s="160" t="s">
        <v>296</v>
      </c>
      <c r="E41" s="160" t="s">
        <v>146</v>
      </c>
      <c r="F41" s="161">
        <v>1</v>
      </c>
      <c r="G41" s="185"/>
      <c r="H41" s="190">
        <f t="shared" ref="H41:H60" si="1">ROUND(F41*G41,3)</f>
        <v>0</v>
      </c>
    </row>
    <row r="42" spans="1:8" x14ac:dyDescent="0.2">
      <c r="A42" s="159">
        <v>26</v>
      </c>
      <c r="B42" s="160" t="s">
        <v>135</v>
      </c>
      <c r="C42" s="160" t="s">
        <v>278</v>
      </c>
      <c r="D42" s="160" t="s">
        <v>295</v>
      </c>
      <c r="E42" s="160" t="s">
        <v>146</v>
      </c>
      <c r="F42" s="161">
        <v>2</v>
      </c>
      <c r="G42" s="185"/>
      <c r="H42" s="190">
        <f t="shared" si="1"/>
        <v>0</v>
      </c>
    </row>
    <row r="43" spans="1:8" ht="20.399999999999999" x14ac:dyDescent="0.2">
      <c r="A43" s="159">
        <v>27</v>
      </c>
      <c r="B43" s="160" t="s">
        <v>135</v>
      </c>
      <c r="C43" s="160" t="s">
        <v>278</v>
      </c>
      <c r="D43" s="160" t="s">
        <v>294</v>
      </c>
      <c r="E43" s="160" t="s">
        <v>146</v>
      </c>
      <c r="F43" s="161">
        <v>1</v>
      </c>
      <c r="G43" s="185"/>
      <c r="H43" s="190">
        <f t="shared" si="1"/>
        <v>0</v>
      </c>
    </row>
    <row r="44" spans="1:8" x14ac:dyDescent="0.2">
      <c r="A44" s="159">
        <v>28</v>
      </c>
      <c r="B44" s="160" t="s">
        <v>135</v>
      </c>
      <c r="C44" s="160" t="s">
        <v>278</v>
      </c>
      <c r="D44" s="160" t="s">
        <v>293</v>
      </c>
      <c r="E44" s="160" t="s">
        <v>146</v>
      </c>
      <c r="F44" s="161">
        <v>2</v>
      </c>
      <c r="G44" s="185"/>
      <c r="H44" s="190">
        <f t="shared" si="1"/>
        <v>0</v>
      </c>
    </row>
    <row r="45" spans="1:8" x14ac:dyDescent="0.2">
      <c r="A45" s="159">
        <v>29</v>
      </c>
      <c r="B45" s="160" t="s">
        <v>135</v>
      </c>
      <c r="C45" s="160" t="s">
        <v>278</v>
      </c>
      <c r="D45" s="160" t="s">
        <v>292</v>
      </c>
      <c r="E45" s="160" t="s">
        <v>146</v>
      </c>
      <c r="F45" s="161">
        <v>2</v>
      </c>
      <c r="G45" s="185"/>
      <c r="H45" s="190">
        <f t="shared" si="1"/>
        <v>0</v>
      </c>
    </row>
    <row r="46" spans="1:8" x14ac:dyDescent="0.2">
      <c r="A46" s="159">
        <v>30</v>
      </c>
      <c r="B46" s="160" t="s">
        <v>135</v>
      </c>
      <c r="C46" s="160" t="s">
        <v>278</v>
      </c>
      <c r="D46" s="160" t="s">
        <v>291</v>
      </c>
      <c r="E46" s="160" t="s">
        <v>146</v>
      </c>
      <c r="F46" s="161">
        <v>2</v>
      </c>
      <c r="G46" s="185"/>
      <c r="H46" s="190">
        <f t="shared" si="1"/>
        <v>0</v>
      </c>
    </row>
    <row r="47" spans="1:8" x14ac:dyDescent="0.2">
      <c r="A47" s="159">
        <v>31</v>
      </c>
      <c r="B47" s="160" t="s">
        <v>135</v>
      </c>
      <c r="C47" s="160" t="s">
        <v>278</v>
      </c>
      <c r="D47" s="160" t="s">
        <v>290</v>
      </c>
      <c r="E47" s="160" t="s">
        <v>146</v>
      </c>
      <c r="F47" s="161">
        <v>2</v>
      </c>
      <c r="G47" s="185"/>
      <c r="H47" s="190">
        <f t="shared" si="1"/>
        <v>0</v>
      </c>
    </row>
    <row r="48" spans="1:8" x14ac:dyDescent="0.2">
      <c r="A48" s="159">
        <v>32</v>
      </c>
      <c r="B48" s="160" t="s">
        <v>135</v>
      </c>
      <c r="C48" s="160" t="s">
        <v>278</v>
      </c>
      <c r="D48" s="160" t="s">
        <v>289</v>
      </c>
      <c r="E48" s="160" t="s">
        <v>146</v>
      </c>
      <c r="F48" s="161">
        <v>8</v>
      </c>
      <c r="G48" s="185"/>
      <c r="H48" s="190">
        <f t="shared" si="1"/>
        <v>0</v>
      </c>
    </row>
    <row r="49" spans="1:8" x14ac:dyDescent="0.2">
      <c r="A49" s="159">
        <v>33</v>
      </c>
      <c r="B49" s="160" t="s">
        <v>135</v>
      </c>
      <c r="C49" s="160" t="s">
        <v>278</v>
      </c>
      <c r="D49" s="160" t="s">
        <v>288</v>
      </c>
      <c r="E49" s="160" t="s">
        <v>146</v>
      </c>
      <c r="F49" s="161">
        <v>3</v>
      </c>
      <c r="G49" s="185"/>
      <c r="H49" s="190">
        <f t="shared" si="1"/>
        <v>0</v>
      </c>
    </row>
    <row r="50" spans="1:8" x14ac:dyDescent="0.2">
      <c r="A50" s="159">
        <v>34</v>
      </c>
      <c r="B50" s="160" t="s">
        <v>135</v>
      </c>
      <c r="C50" s="160" t="s">
        <v>278</v>
      </c>
      <c r="D50" s="160" t="s">
        <v>287</v>
      </c>
      <c r="E50" s="160" t="s">
        <v>146</v>
      </c>
      <c r="F50" s="161">
        <v>8</v>
      </c>
      <c r="G50" s="185"/>
      <c r="H50" s="190">
        <f t="shared" si="1"/>
        <v>0</v>
      </c>
    </row>
    <row r="51" spans="1:8" x14ac:dyDescent="0.2">
      <c r="A51" s="159">
        <v>35</v>
      </c>
      <c r="B51" s="160" t="s">
        <v>135</v>
      </c>
      <c r="C51" s="160" t="s">
        <v>278</v>
      </c>
      <c r="D51" s="160" t="s">
        <v>286</v>
      </c>
      <c r="E51" s="160" t="s">
        <v>146</v>
      </c>
      <c r="F51" s="161">
        <v>8</v>
      </c>
      <c r="G51" s="185"/>
      <c r="H51" s="190">
        <f t="shared" si="1"/>
        <v>0</v>
      </c>
    </row>
    <row r="52" spans="1:8" x14ac:dyDescent="0.2">
      <c r="A52" s="159">
        <v>36</v>
      </c>
      <c r="B52" s="160" t="s">
        <v>135</v>
      </c>
      <c r="C52" s="160" t="s">
        <v>278</v>
      </c>
      <c r="D52" s="160" t="s">
        <v>285</v>
      </c>
      <c r="E52" s="160" t="s">
        <v>146</v>
      </c>
      <c r="F52" s="161">
        <v>8</v>
      </c>
      <c r="G52" s="185"/>
      <c r="H52" s="190">
        <f t="shared" si="1"/>
        <v>0</v>
      </c>
    </row>
    <row r="53" spans="1:8" x14ac:dyDescent="0.2">
      <c r="A53" s="159">
        <v>37</v>
      </c>
      <c r="B53" s="160" t="s">
        <v>135</v>
      </c>
      <c r="C53" s="160" t="s">
        <v>278</v>
      </c>
      <c r="D53" s="160" t="s">
        <v>284</v>
      </c>
      <c r="E53" s="160" t="s">
        <v>146</v>
      </c>
      <c r="F53" s="161">
        <v>3</v>
      </c>
      <c r="G53" s="185"/>
      <c r="H53" s="190">
        <f t="shared" si="1"/>
        <v>0</v>
      </c>
    </row>
    <row r="54" spans="1:8" x14ac:dyDescent="0.2">
      <c r="A54" s="159">
        <v>38</v>
      </c>
      <c r="B54" s="160" t="s">
        <v>135</v>
      </c>
      <c r="C54" s="160" t="s">
        <v>278</v>
      </c>
      <c r="D54" s="160" t="s">
        <v>283</v>
      </c>
      <c r="E54" s="160" t="s">
        <v>146</v>
      </c>
      <c r="F54" s="161">
        <v>8</v>
      </c>
      <c r="G54" s="185"/>
      <c r="H54" s="190">
        <f t="shared" si="1"/>
        <v>0</v>
      </c>
    </row>
    <row r="55" spans="1:8" x14ac:dyDescent="0.2">
      <c r="A55" s="159">
        <v>39</v>
      </c>
      <c r="B55" s="160" t="s">
        <v>135</v>
      </c>
      <c r="C55" s="160" t="s">
        <v>278</v>
      </c>
      <c r="D55" s="160" t="s">
        <v>282</v>
      </c>
      <c r="E55" s="160" t="s">
        <v>146</v>
      </c>
      <c r="F55" s="161">
        <v>2</v>
      </c>
      <c r="G55" s="185"/>
      <c r="H55" s="190">
        <f t="shared" si="1"/>
        <v>0</v>
      </c>
    </row>
    <row r="56" spans="1:8" x14ac:dyDescent="0.2">
      <c r="A56" s="159">
        <v>40</v>
      </c>
      <c r="B56" s="160" t="s">
        <v>135</v>
      </c>
      <c r="C56" s="160" t="s">
        <v>278</v>
      </c>
      <c r="D56" s="160" t="s">
        <v>281</v>
      </c>
      <c r="E56" s="160" t="s">
        <v>146</v>
      </c>
      <c r="F56" s="161">
        <v>2</v>
      </c>
      <c r="G56" s="185"/>
      <c r="H56" s="190">
        <f t="shared" si="1"/>
        <v>0</v>
      </c>
    </row>
    <row r="57" spans="1:8" x14ac:dyDescent="0.2">
      <c r="A57" s="159">
        <v>41</v>
      </c>
      <c r="B57" s="160" t="s">
        <v>135</v>
      </c>
      <c r="C57" s="160" t="s">
        <v>278</v>
      </c>
      <c r="D57" s="160" t="s">
        <v>280</v>
      </c>
      <c r="E57" s="160" t="s">
        <v>146</v>
      </c>
      <c r="F57" s="161">
        <v>1</v>
      </c>
      <c r="G57" s="185"/>
      <c r="H57" s="190">
        <f t="shared" si="1"/>
        <v>0</v>
      </c>
    </row>
    <row r="58" spans="1:8" ht="20.399999999999999" x14ac:dyDescent="0.2">
      <c r="A58" s="159">
        <v>42</v>
      </c>
      <c r="B58" s="160" t="s">
        <v>135</v>
      </c>
      <c r="C58" s="160" t="s">
        <v>278</v>
      </c>
      <c r="D58" s="160" t="s">
        <v>279</v>
      </c>
      <c r="E58" s="160" t="s">
        <v>146</v>
      </c>
      <c r="F58" s="161">
        <v>2</v>
      </c>
      <c r="G58" s="185"/>
      <c r="H58" s="190">
        <f t="shared" si="1"/>
        <v>0</v>
      </c>
    </row>
    <row r="59" spans="1:8" ht="20.399999999999999" x14ac:dyDescent="0.2">
      <c r="A59" s="159">
        <v>43</v>
      </c>
      <c r="B59" s="160" t="s">
        <v>135</v>
      </c>
      <c r="C59" s="160" t="s">
        <v>278</v>
      </c>
      <c r="D59" s="160" t="s">
        <v>255</v>
      </c>
      <c r="E59" s="160" t="s">
        <v>146</v>
      </c>
      <c r="F59" s="161">
        <v>2</v>
      </c>
      <c r="G59" s="185"/>
      <c r="H59" s="190">
        <f t="shared" si="1"/>
        <v>0</v>
      </c>
    </row>
    <row r="60" spans="1:8" ht="30.6" x14ac:dyDescent="0.2">
      <c r="A60" s="159">
        <v>44</v>
      </c>
      <c r="B60" s="160" t="s">
        <v>135</v>
      </c>
      <c r="C60" s="160" t="s">
        <v>278</v>
      </c>
      <c r="D60" s="160" t="s">
        <v>277</v>
      </c>
      <c r="E60" s="160" t="s">
        <v>146</v>
      </c>
      <c r="F60" s="161">
        <v>1</v>
      </c>
      <c r="G60" s="185"/>
      <c r="H60" s="190">
        <f t="shared" si="1"/>
        <v>0</v>
      </c>
    </row>
    <row r="61" spans="1:8" ht="20.399999999999999" x14ac:dyDescent="0.2">
      <c r="A61" s="153"/>
      <c r="B61" s="154"/>
      <c r="C61" s="158" t="s">
        <v>276</v>
      </c>
      <c r="D61" s="158" t="s">
        <v>275</v>
      </c>
      <c r="E61" s="154"/>
      <c r="F61" s="157"/>
      <c r="G61" s="184"/>
      <c r="H61" s="184">
        <f>SUM(H62:H71)</f>
        <v>0</v>
      </c>
    </row>
    <row r="62" spans="1:8" ht="20.399999999999999" x14ac:dyDescent="0.2">
      <c r="A62" s="162">
        <v>45</v>
      </c>
      <c r="B62" s="163" t="s">
        <v>266</v>
      </c>
      <c r="C62" s="163" t="s">
        <v>265</v>
      </c>
      <c r="D62" s="163" t="s">
        <v>274</v>
      </c>
      <c r="E62" s="163" t="s">
        <v>146</v>
      </c>
      <c r="F62" s="164">
        <v>1</v>
      </c>
      <c r="G62" s="186"/>
      <c r="H62" s="191">
        <f t="shared" ref="H62:H71" si="2">ROUND(F62*G62,3)</f>
        <v>0</v>
      </c>
    </row>
    <row r="63" spans="1:8" ht="20.399999999999999" x14ac:dyDescent="0.2">
      <c r="A63" s="162">
        <v>46</v>
      </c>
      <c r="B63" s="163" t="s">
        <v>266</v>
      </c>
      <c r="C63" s="163" t="s">
        <v>265</v>
      </c>
      <c r="D63" s="163" t="s">
        <v>273</v>
      </c>
      <c r="E63" s="163" t="s">
        <v>146</v>
      </c>
      <c r="F63" s="164">
        <v>3</v>
      </c>
      <c r="G63" s="186"/>
      <c r="H63" s="191">
        <f t="shared" si="2"/>
        <v>0</v>
      </c>
    </row>
    <row r="64" spans="1:8" ht="20.399999999999999" x14ac:dyDescent="0.2">
      <c r="A64" s="162">
        <v>47</v>
      </c>
      <c r="B64" s="163" t="s">
        <v>266</v>
      </c>
      <c r="C64" s="163" t="s">
        <v>265</v>
      </c>
      <c r="D64" s="163" t="s">
        <v>272</v>
      </c>
      <c r="E64" s="163" t="s">
        <v>146</v>
      </c>
      <c r="F64" s="164">
        <v>1</v>
      </c>
      <c r="G64" s="186"/>
      <c r="H64" s="191">
        <f t="shared" si="2"/>
        <v>0</v>
      </c>
    </row>
    <row r="65" spans="1:8" ht="20.399999999999999" x14ac:dyDescent="0.2">
      <c r="A65" s="162">
        <v>48</v>
      </c>
      <c r="B65" s="163" t="s">
        <v>266</v>
      </c>
      <c r="C65" s="163" t="s">
        <v>265</v>
      </c>
      <c r="D65" s="163" t="s">
        <v>271</v>
      </c>
      <c r="E65" s="163" t="s">
        <v>146</v>
      </c>
      <c r="F65" s="164">
        <v>1</v>
      </c>
      <c r="G65" s="186"/>
      <c r="H65" s="191">
        <f t="shared" si="2"/>
        <v>0</v>
      </c>
    </row>
    <row r="66" spans="1:8" x14ac:dyDescent="0.2">
      <c r="A66" s="162">
        <v>49</v>
      </c>
      <c r="B66" s="163" t="s">
        <v>266</v>
      </c>
      <c r="C66" s="163" t="s">
        <v>265</v>
      </c>
      <c r="D66" s="163" t="s">
        <v>270</v>
      </c>
      <c r="E66" s="163" t="s">
        <v>146</v>
      </c>
      <c r="F66" s="164">
        <v>1</v>
      </c>
      <c r="G66" s="186"/>
      <c r="H66" s="191">
        <f t="shared" si="2"/>
        <v>0</v>
      </c>
    </row>
    <row r="67" spans="1:8" x14ac:dyDescent="0.2">
      <c r="A67" s="162">
        <v>50</v>
      </c>
      <c r="B67" s="163" t="s">
        <v>266</v>
      </c>
      <c r="C67" s="163" t="s">
        <v>265</v>
      </c>
      <c r="D67" s="163" t="s">
        <v>269</v>
      </c>
      <c r="E67" s="222" t="s">
        <v>146</v>
      </c>
      <c r="F67" s="164">
        <v>1</v>
      </c>
      <c r="G67" s="186"/>
      <c r="H67" s="191">
        <f t="shared" si="2"/>
        <v>0</v>
      </c>
    </row>
    <row r="68" spans="1:8" x14ac:dyDescent="0.2">
      <c r="A68" s="162">
        <v>51</v>
      </c>
      <c r="B68" s="163" t="s">
        <v>266</v>
      </c>
      <c r="C68" s="163" t="s">
        <v>265</v>
      </c>
      <c r="D68" s="163" t="s">
        <v>268</v>
      </c>
      <c r="E68" s="163" t="s">
        <v>146</v>
      </c>
      <c r="F68" s="164">
        <v>1</v>
      </c>
      <c r="G68" s="186"/>
      <c r="H68" s="191">
        <f t="shared" si="2"/>
        <v>0</v>
      </c>
    </row>
    <row r="69" spans="1:8" x14ac:dyDescent="0.2">
      <c r="A69" s="162">
        <v>52</v>
      </c>
      <c r="B69" s="163" t="s">
        <v>266</v>
      </c>
      <c r="C69" s="163" t="s">
        <v>265</v>
      </c>
      <c r="D69" s="163" t="s">
        <v>267</v>
      </c>
      <c r="E69" s="163" t="s">
        <v>146</v>
      </c>
      <c r="F69" s="164">
        <v>1</v>
      </c>
      <c r="G69" s="186"/>
      <c r="H69" s="191">
        <f t="shared" si="2"/>
        <v>0</v>
      </c>
    </row>
    <row r="70" spans="1:8" ht="20.399999999999999" x14ac:dyDescent="0.2">
      <c r="A70" s="162">
        <v>53</v>
      </c>
      <c r="B70" s="163" t="s">
        <v>266</v>
      </c>
      <c r="C70" s="163" t="s">
        <v>265</v>
      </c>
      <c r="D70" s="163" t="s">
        <v>329</v>
      </c>
      <c r="E70" s="163" t="s">
        <v>146</v>
      </c>
      <c r="F70" s="164">
        <v>3.5999999999999997E-2</v>
      </c>
      <c r="G70" s="186"/>
      <c r="H70" s="191">
        <f t="shared" si="2"/>
        <v>0</v>
      </c>
    </row>
    <row r="71" spans="1:8" x14ac:dyDescent="0.2">
      <c r="A71" s="162">
        <v>54</v>
      </c>
      <c r="B71" s="163" t="s">
        <v>266</v>
      </c>
      <c r="C71" s="163" t="s">
        <v>265</v>
      </c>
      <c r="D71" s="163" t="s">
        <v>330</v>
      </c>
      <c r="E71" s="163" t="s">
        <v>146</v>
      </c>
      <c r="F71" s="164">
        <v>7.0000000000000007E-2</v>
      </c>
      <c r="G71" s="186"/>
      <c r="H71" s="191">
        <f t="shared" si="2"/>
        <v>0</v>
      </c>
    </row>
    <row r="72" spans="1:8" ht="20.399999999999999" x14ac:dyDescent="0.2">
      <c r="A72" s="153"/>
      <c r="B72" s="154"/>
      <c r="C72" s="158" t="s">
        <v>264</v>
      </c>
      <c r="D72" s="158" t="s">
        <v>263</v>
      </c>
      <c r="E72" s="154"/>
      <c r="F72" s="157"/>
      <c r="G72" s="184"/>
      <c r="H72" s="184">
        <f>SUM(H73:H81)</f>
        <v>0</v>
      </c>
    </row>
    <row r="73" spans="1:8" x14ac:dyDescent="0.2">
      <c r="A73" s="159">
        <v>55</v>
      </c>
      <c r="B73" s="160" t="s">
        <v>135</v>
      </c>
      <c r="C73" s="160" t="s">
        <v>254</v>
      </c>
      <c r="D73" s="160" t="s">
        <v>262</v>
      </c>
      <c r="E73" s="160" t="s">
        <v>146</v>
      </c>
      <c r="F73" s="161">
        <v>1</v>
      </c>
      <c r="G73" s="185"/>
      <c r="H73" s="190">
        <f t="shared" ref="H73:H81" si="3">ROUND(F73*G73,3)</f>
        <v>0</v>
      </c>
    </row>
    <row r="74" spans="1:8" x14ac:dyDescent="0.2">
      <c r="A74" s="159">
        <v>56</v>
      </c>
      <c r="B74" s="160" t="s">
        <v>135</v>
      </c>
      <c r="C74" s="160" t="s">
        <v>254</v>
      </c>
      <c r="D74" s="160" t="s">
        <v>261</v>
      </c>
      <c r="E74" s="160" t="s">
        <v>146</v>
      </c>
      <c r="F74" s="161">
        <v>3</v>
      </c>
      <c r="G74" s="185"/>
      <c r="H74" s="190">
        <f t="shared" si="3"/>
        <v>0</v>
      </c>
    </row>
    <row r="75" spans="1:8" x14ac:dyDescent="0.2">
      <c r="A75" s="159">
        <v>57</v>
      </c>
      <c r="B75" s="160" t="s">
        <v>135</v>
      </c>
      <c r="C75" s="160" t="s">
        <v>254</v>
      </c>
      <c r="D75" s="160" t="s">
        <v>260</v>
      </c>
      <c r="E75" s="160" t="s">
        <v>146</v>
      </c>
      <c r="F75" s="161">
        <v>1</v>
      </c>
      <c r="G75" s="185"/>
      <c r="H75" s="190">
        <f t="shared" si="3"/>
        <v>0</v>
      </c>
    </row>
    <row r="76" spans="1:8" x14ac:dyDescent="0.2">
      <c r="A76" s="159">
        <v>58</v>
      </c>
      <c r="B76" s="160" t="s">
        <v>135</v>
      </c>
      <c r="C76" s="160" t="s">
        <v>254</v>
      </c>
      <c r="D76" s="160" t="s">
        <v>259</v>
      </c>
      <c r="E76" s="160" t="s">
        <v>146</v>
      </c>
      <c r="F76" s="161">
        <v>1</v>
      </c>
      <c r="G76" s="185"/>
      <c r="H76" s="190">
        <f t="shared" si="3"/>
        <v>0</v>
      </c>
    </row>
    <row r="77" spans="1:8" ht="20.399999999999999" x14ac:dyDescent="0.2">
      <c r="A77" s="159">
        <v>59</v>
      </c>
      <c r="B77" s="160" t="s">
        <v>135</v>
      </c>
      <c r="C77" s="160" t="s">
        <v>254</v>
      </c>
      <c r="D77" s="160" t="s">
        <v>258</v>
      </c>
      <c r="E77" s="160" t="s">
        <v>144</v>
      </c>
      <c r="F77" s="161">
        <v>1</v>
      </c>
      <c r="G77" s="185"/>
      <c r="H77" s="190">
        <f t="shared" si="3"/>
        <v>0</v>
      </c>
    </row>
    <row r="78" spans="1:8" ht="20.399999999999999" x14ac:dyDescent="0.2">
      <c r="A78" s="159">
        <v>60</v>
      </c>
      <c r="B78" s="160" t="s">
        <v>135</v>
      </c>
      <c r="C78" s="160" t="s">
        <v>254</v>
      </c>
      <c r="D78" s="160" t="s">
        <v>257</v>
      </c>
      <c r="E78" s="160" t="s">
        <v>146</v>
      </c>
      <c r="F78" s="161">
        <v>1</v>
      </c>
      <c r="G78" s="185"/>
      <c r="H78" s="190">
        <f t="shared" si="3"/>
        <v>0</v>
      </c>
    </row>
    <row r="79" spans="1:8" ht="20.399999999999999" x14ac:dyDescent="0.2">
      <c r="A79" s="159">
        <v>61</v>
      </c>
      <c r="B79" s="160" t="s">
        <v>135</v>
      </c>
      <c r="C79" s="160" t="s">
        <v>254</v>
      </c>
      <c r="D79" s="160" t="s">
        <v>256</v>
      </c>
      <c r="E79" s="160" t="s">
        <v>146</v>
      </c>
      <c r="F79" s="161">
        <v>1</v>
      </c>
      <c r="G79" s="185"/>
      <c r="H79" s="190">
        <f t="shared" si="3"/>
        <v>0</v>
      </c>
    </row>
    <row r="80" spans="1:8" ht="20.399999999999999" x14ac:dyDescent="0.2">
      <c r="A80" s="159">
        <v>62</v>
      </c>
      <c r="B80" s="160" t="s">
        <v>135</v>
      </c>
      <c r="C80" s="160" t="s">
        <v>254</v>
      </c>
      <c r="D80" s="160" t="s">
        <v>255</v>
      </c>
      <c r="E80" s="160" t="s">
        <v>146</v>
      </c>
      <c r="F80" s="161">
        <v>1</v>
      </c>
      <c r="G80" s="185"/>
      <c r="H80" s="190">
        <f t="shared" si="3"/>
        <v>0</v>
      </c>
    </row>
    <row r="81" spans="1:8" ht="20.399999999999999" x14ac:dyDescent="0.2">
      <c r="A81" s="159">
        <v>63</v>
      </c>
      <c r="B81" s="160" t="s">
        <v>135</v>
      </c>
      <c r="C81" s="160" t="s">
        <v>254</v>
      </c>
      <c r="D81" s="160" t="s">
        <v>253</v>
      </c>
      <c r="E81" s="160" t="s">
        <v>146</v>
      </c>
      <c r="F81" s="161">
        <v>1</v>
      </c>
      <c r="G81" s="185"/>
      <c r="H81" s="190">
        <f t="shared" si="3"/>
        <v>0</v>
      </c>
    </row>
    <row r="82" spans="1:8" ht="13.2" x14ac:dyDescent="0.25">
      <c r="A82" s="177"/>
      <c r="B82" s="175"/>
      <c r="C82" s="175"/>
      <c r="D82" s="175"/>
      <c r="E82" s="175"/>
      <c r="F82" s="175"/>
      <c r="G82" s="180"/>
      <c r="H82" s="180"/>
    </row>
    <row r="83" spans="1:8" ht="13.2" x14ac:dyDescent="0.25">
      <c r="A83" s="165"/>
      <c r="B83" s="166"/>
      <c r="C83" s="167"/>
      <c r="D83" s="168" t="s">
        <v>143</v>
      </c>
      <c r="E83" s="166"/>
      <c r="F83" s="169"/>
      <c r="G83" s="187"/>
      <c r="H83" s="187">
        <f>SUM(H14)</f>
        <v>0</v>
      </c>
    </row>
  </sheetData>
  <mergeCells count="4">
    <mergeCell ref="A1:H1"/>
    <mergeCell ref="C6:D6"/>
    <mergeCell ref="C7:D7"/>
    <mergeCell ref="C8:D8"/>
  </mergeCells>
  <printOptions horizontalCentered="1"/>
  <pageMargins left="0.393700790405273" right="0.393700790405273" top="0.78740158081054701" bottom="0.78740158081054701" header="0" footer="0"/>
  <pageSetup paperSize="9" fitToHeight="0" orientation="portrait" blackAndWhite="1" horizontalDpi="0" verticalDpi="0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KryciList</vt:lpstr>
      <vt:lpstr>RekapituláciaSO</vt:lpstr>
      <vt:lpstr>SO08_VO</vt:lpstr>
      <vt:lpstr>SO08_KS</vt:lpstr>
      <vt:lpstr>KryciList!Názvy_tlače</vt:lpstr>
      <vt:lpstr>RekapituláciaSO!Názvy_tlače</vt:lpstr>
      <vt:lpstr>SO08_KS!Názvy_tlače</vt:lpstr>
      <vt:lpstr>SO08_VO!Názvy_tlače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Lupták</dc:creator>
  <cp:lastModifiedBy>uzivatel</cp:lastModifiedBy>
  <cp:lastPrinted>2020-04-03T08:35:10Z</cp:lastPrinted>
  <dcterms:created xsi:type="dcterms:W3CDTF">2017-10-25T07:57:23Z</dcterms:created>
  <dcterms:modified xsi:type="dcterms:W3CDTF">2021-03-18T20:23:32Z</dcterms:modified>
</cp:coreProperties>
</file>