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802" activeTab="0"/>
  </bookViews>
  <sheets>
    <sheet name="rekapitulace" sheetId="1" r:id="rId1"/>
    <sheet name="301" sheetId="2" r:id="rId2"/>
    <sheet name="303" sheetId="3" r:id="rId3"/>
    <sheet name="310" sheetId="4" r:id="rId4"/>
    <sheet name="317" sheetId="5" r:id="rId5"/>
    <sheet name="320" sheetId="6" r:id="rId6"/>
    <sheet name="537" sheetId="7" r:id="rId7"/>
    <sheet name="545" sheetId="8" r:id="rId8"/>
    <sheet name="546" sheetId="9" r:id="rId9"/>
    <sheet name="547" sheetId="10" r:id="rId10"/>
    <sheet name="590" sheetId="11" r:id="rId11"/>
    <sheet name="654" sheetId="12" r:id="rId12"/>
    <sheet name="682" sheetId="13" r:id="rId13"/>
    <sheet name="719" sheetId="14" r:id="rId14"/>
  </sheets>
  <definedNames/>
  <calcPr fullCalcOnLoad="1"/>
</workbook>
</file>

<file path=xl/sharedStrings.xml><?xml version="1.0" encoding="utf-8"?>
<sst xmlns="http://schemas.openxmlformats.org/spreadsheetml/2006/main" count="963" uniqueCount="134">
  <si>
    <t>Soupis objektů s DPH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</si>
  <si>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</si>
  <si>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</si>
  <si>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</si>
  <si>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</si>
  <si>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</si>
  <si>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</si>
  <si>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</si>
  <si>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</si>
  <si>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DPH</t>
  </si>
  <si>
    <t>ASPE 9</t>
  </si>
  <si>
    <t>Příloha k formuláři pro ocenění nabídky</t>
  </si>
  <si>
    <t>Stavba :</t>
  </si>
  <si>
    <t>číslo a název SO:</t>
  </si>
  <si>
    <t>číslo a název rozpočtu:</t>
  </si>
  <si>
    <t>DPMB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</si>
  <si>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</si>
  <si>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</si>
  <si>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</si>
  <si>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</si>
  <si>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</si>
  <si>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</si>
  <si>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</si>
  <si>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</si>
  <si>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</si>
  <si>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</si>
  <si>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</si>
  <si>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</si>
  <si>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</si>
  <si>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</si>
  <si>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</si>
  <si>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</si>
  <si>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</si>
  <si>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</si>
  <si>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</si>
  <si>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</si>
  <si>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</si>
  <si>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</si>
  <si>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2015_OTSKP</t>
  </si>
  <si>
    <t>02720</t>
  </si>
  <si>
    <t/>
  </si>
  <si>
    <t>POMOC PRÁCE ZŘÍZ NEBO ZAJIŠŤ REGULACI A OCHRANU DOPRAVY
dopravně inženýrské opatření po dobu provádění údržbových prací</t>
  </si>
  <si>
    <t xml:space="preserve">KČ        </t>
  </si>
  <si>
    <t xml:space="preserve">M2        </t>
  </si>
  <si>
    <t>Přidružená stavební výroba</t>
  </si>
  <si>
    <t>78382</t>
  </si>
  <si>
    <t>NÁTĚRY BETON KONSTR TYP S2 (OS-B)</t>
  </si>
  <si>
    <t>Ostatní konstrukce a práce</t>
  </si>
  <si>
    <t>938543</t>
  </si>
  <si>
    <t>OČIŠTĚNÍ BETON KONSTR OTRYSKÁNÍM TLAK VODOU DO 1000 BARŮ</t>
  </si>
  <si>
    <t>94190</t>
  </si>
  <si>
    <t>LEHKÉ PRACOVNÍ LEŠENÍ DO 1,5 KPA</t>
  </si>
  <si>
    <t xml:space="preserve">M3OP      </t>
  </si>
  <si>
    <t>C e l k e m</t>
  </si>
  <si>
    <t>78322</t>
  </si>
  <si>
    <t>PROTIKOROZ OCHRANA DOPLŇK OK NÁTĚREM VÍCEVRST</t>
  </si>
  <si>
    <t>301</t>
  </si>
  <si>
    <t>Údržba mostu ev.č. BM-T301 Podchod Výstaviště</t>
  </si>
  <si>
    <t>303</t>
  </si>
  <si>
    <t>Údržba mostu ev.č. BM-T303 Podchod Rakovec</t>
  </si>
  <si>
    <t>spodní stavba
opěry: 2,33*(11,94+12,3)=56,479 [A]
křídla: (9,0+3,0)*3,5/2+(5,0+5,0)*3,5/2=38,500 [B]
římsy: 2*6,0*(1,0+2*0,5)=24,000 [C]
Celkem: A+B+C=118,979 [D]</t>
  </si>
  <si>
    <t>310</t>
  </si>
  <si>
    <t>Údržba mostu ev.č. BM-T310 Bráfova</t>
  </si>
  <si>
    <t>317</t>
  </si>
  <si>
    <t>Údržba mostu ev.č. BM-T317 Masarova</t>
  </si>
  <si>
    <t>320</t>
  </si>
  <si>
    <t>Údržba mostu ev.č. BM-T320 Podchod Union-Renneská</t>
  </si>
  <si>
    <t>opěry: 2*9,0*2,5=45,000 [A]
křídla vlevo: 2*5,0*3,5/2=17,500 [B]
křídla vpravo: 2*5,0*3,5/2=17,500 [C]
římsy: (5,0+4,0+5,0)*(1,0+0,75)*2=49,000 [D]
Celkem: A+B+C+D=129,000 [E]</t>
  </si>
  <si>
    <t>537</t>
  </si>
  <si>
    <t>Údržba mostu ev.č. BM-T537 G.Píky přes Fügnerovu</t>
  </si>
  <si>
    <t>LEHKÉ PRACOVNÍ LEŠENÍ DO 1,5 KPA
vč 1 přestavby</t>
  </si>
  <si>
    <t>545</t>
  </si>
  <si>
    <t>Údržba mostu ev.č. BM-T545 Švermova</t>
  </si>
  <si>
    <t>546</t>
  </si>
  <si>
    <t>Údržba mostu ev.č. BM-T546 Harusova-U hřiště</t>
  </si>
  <si>
    <t>547</t>
  </si>
  <si>
    <t>Údržba mostu ev.č. BM-T547 Podchod Dunajská</t>
  </si>
  <si>
    <t>opěry: 2*11,5*2,5=57,500 [A]
křídla vlevo: 2*6,5*3,5=45,500 [B]
křídla vpravo: 36,0*3,5/2=63,000 [C]
zídky: 4,0*3,5+36,0*3,5/2=77,000 [D]
Celkem: A+B+C+D=243,000 [E]</t>
  </si>
  <si>
    <t>590</t>
  </si>
  <si>
    <t>Údržba mostu ev.č. BM-T590 Líšeňská</t>
  </si>
  <si>
    <t>654</t>
  </si>
  <si>
    <t>Údržba mostu ev.č. BM-T654 Výstaviště přes Křížkovského</t>
  </si>
  <si>
    <t>682</t>
  </si>
  <si>
    <t>Údržba mostu ev.č. BM-T682 Vejrostova</t>
  </si>
  <si>
    <t>719</t>
  </si>
  <si>
    <t>Údržba mostu ev.č. BM-T719 G.Píky přes Křižíkovu</t>
  </si>
  <si>
    <t>opěry: 2*7,8*1,5=23,400 [A]
plenty: 7,8*(1,0+1,0)=15,600 [B]
Celkem: A+B=39,000 [C]</t>
  </si>
  <si>
    <t>cena s DPH</t>
  </si>
  <si>
    <t>cena</t>
  </si>
  <si>
    <t>2019_OTSKP</t>
  </si>
  <si>
    <t>94390R</t>
  </si>
  <si>
    <t>PROSTOROVÉ PRACOVNÍ LEŠENÍ DO 3,0 KPA</t>
  </si>
  <si>
    <t>78440R</t>
  </si>
  <si>
    <t>MALBY POVRCHŮ OZDOBNÉ</t>
  </si>
  <si>
    <t>,</t>
  </si>
  <si>
    <t>opěry: 2*8,0*15,8=252,800 [A]
křídla: 4*15,0*8,0/2=240,000 [B]
Celkem: A+B=492,800 [D]</t>
  </si>
  <si>
    <t>SOUB</t>
  </si>
  <si>
    <t>nebo mobilní plošiny pro práce ve výškách</t>
  </si>
  <si>
    <t>OČIŠTĚNÍ BETON KONSTR OTRYSKÁNÍM TLAK VODOU DO 200 BARŮ</t>
  </si>
  <si>
    <t>spodní stavba komplet</t>
  </si>
  <si>
    <t xml:space="preserve">dveře ocelové
</t>
  </si>
  <si>
    <t xml:space="preserve">spodní stavba
</t>
  </si>
  <si>
    <t>dveře ocelové</t>
  </si>
  <si>
    <t>Odstranění škod po grafitti na mostních objektech</t>
  </si>
  <si>
    <t>Mostu ev.č. BM-T301 Podchod Výstaviště</t>
  </si>
  <si>
    <t>R</t>
  </si>
  <si>
    <t>OČIŠTĚNÍ OCEL KONSTR BROUŠENÍM</t>
  </si>
  <si>
    <t>předpoklad 100% plochy spodní stavby: 299,25=299,250 [A]
Celkem: A=299,250 [A]</t>
  </si>
  <si>
    <t>Odstarnění škod po grafittti na mostních objektech</t>
  </si>
  <si>
    <t>Celkem: A+B+C+D=192,540 [E]</t>
  </si>
  <si>
    <t>opěra 1: 10,9*2,0=21,800 [A]
opěra 7: 10,9*1,4=15,260 [B]
křídla opěry 7: 2*((1,4+1,4)*(0,6+1,65+3,5)/2)=16,100 [C]
mezilehlé podpěry: (0,75*4+0,15*8+0,2*2)*2*(7,0+6,8+6,0+5,5+5,0)=278,760*0,5=139,38 [D]
Celkem: A+B+C+D=192,540 [E]</t>
  </si>
  <si>
    <t>ozdobné graffiti podchodu a křídel proti vandalskému graffiti - spodní stavba</t>
  </si>
  <si>
    <t>spodní stavba
opěry: 2,33*(11,94+12,3)=56,479 [A]
křídla: (9,0+3,0)*3,5/2+(5,0+5,0)*3,5/2=38,500 [B]
Celkem: A+B=94,979 [D]</t>
  </si>
  <si>
    <t>spodní stavba - opěry: 4*2,0*1,5=12,000 [A]
římsy, předpoklady: 2*17,5*1,0=35,000 [B]
nosná konstrukce: 1,0=1,000 [C]
Celkem: A+B+C=48,000 [D]</t>
  </si>
  <si>
    <t>Odstarnění škod po grafitti na mostních objektech</t>
  </si>
  <si>
    <t>opěry: 2*7,5*3,0=45,000 [A]
křídlo: 2*5,0*5,0/2=25,000 [B]
opěrná zídka: 2,0*1,0=2,000 [C]
Celkem: A+B+C=72,000 [E]</t>
  </si>
  <si>
    <t>opěry: 2*7,5*3,0=45,000 [A]
křídlo: 2*5,0*5,0/2=25,000 [B]
opěrná zídka: 2,0*1,0=2,000 [C]
Celkem: A+B+C=72,000 [E]</t>
  </si>
  <si>
    <t>spodní stavba: 95,1=95,100 [A]
Celkem: A=95,100 [A]</t>
  </si>
  <si>
    <t>ozdobné graffiti proti vandalskému graffiti - spodní stavba, pouze opěra 1, 7, křídla</t>
  </si>
  <si>
    <t>ozdobné graffiti proti vandalskému graffiti - opěry, křídla</t>
  </si>
  <si>
    <t>ozdobné graffiti podchodu a křídel proti vandalskému graffiti</t>
  </si>
  <si>
    <t>ozdobné graffiti proti vandalskému graffiti - opěry, křídla, opěrná zídka</t>
  </si>
  <si>
    <t>Odstranění škod po grafitti na mostních objekktech</t>
  </si>
  <si>
    <t xml:space="preserve">spodní stavba: 95,1=95,100 [A]
</t>
  </si>
  <si>
    <t>opěry: 2*9,22*2,5=46,100 [A]
křídla: 4*7,0*3,5/2=49,000 [B]
Celkem: A+B=95,100 [C]</t>
  </si>
  <si>
    <t>ozdobné graffiti proti vandalskému graffiti - celý objekt</t>
  </si>
  <si>
    <t>ozdobné graffiti proti vandalskému graffiti - opěry a křídla do 2,5m</t>
  </si>
  <si>
    <t>opěry: 2*(2,50*8,50) =42,500 [A]
křídla: 2*(5,00*5,00)+(3,50*5,00+6,50*5,00)=100,000 [C]
Celkem: A+B=142,500 [F]</t>
  </si>
  <si>
    <t>opěry: 2*(2,50*8,50) =42,500 [A]
křídla: 2*(2,00)=4,000 [B]
Celkem: A+B=46,500 [E]</t>
  </si>
  <si>
    <t xml:space="preserve">opěry krajní: 2,0*9,0=18,000 [A]
opěry mezilehlé-lokální 60,000 [B]
A+B=78,000 [C] </t>
  </si>
  <si>
    <t>ozdobné graffiti proti vandalskému graffiti - opěry a plenty</t>
  </si>
  <si>
    <t xml:space="preserve">protidotyková zábrana
</t>
  </si>
  <si>
    <t>Stavba: Odstranění škod po grafitti na mostních objektech</t>
  </si>
  <si>
    <t>Píloha č. 2 ke smlouvě č. 21/  /5081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</si>
</sst>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"/>
    <numFmt numFmtId="167" formatCode="###\ ###\ ###\ ##0.000"/>
  </numFmts>
  <fonts count="44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7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Border="1" applyAlignment="1" applyProtection="1">
      <alignment vertical="center"/>
      <protection locked="0"/>
    </xf>
    <xf numFmtId="166" fontId="3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6" fontId="1" fillId="34" borderId="0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6" fontId="43" fillId="35" borderId="0" xfId="0" applyNumberFormat="1" applyFont="1" applyFill="1" applyBorder="1" applyAlignment="1" applyProtection="1">
      <alignment vertical="center"/>
      <protection/>
    </xf>
    <xf numFmtId="166" fontId="3" fillId="35" borderId="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166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166" fontId="0" fillId="0" borderId="18" xfId="0" applyNumberFormat="1" applyFont="1" applyFill="1" applyBorder="1" applyAlignment="1" applyProtection="1">
      <alignment vertical="center"/>
      <protection/>
    </xf>
    <xf numFmtId="166" fontId="0" fillId="0" borderId="19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K32" sqref="K32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133</v>
      </c>
    </row>
    <row r="3" ht="12.75" customHeight="1">
      <c r="B3" s="1" t="s">
        <v>0</v>
      </c>
    </row>
    <row r="5" spans="2:3" ht="12.75" customHeight="1">
      <c r="B5" s="14" t="s">
        <v>132</v>
      </c>
      <c r="C5" s="15"/>
    </row>
    <row r="6" spans="2:8" ht="12.75" customHeight="1">
      <c r="B6" t="s">
        <v>1</v>
      </c>
      <c r="G6" t="s">
        <v>4</v>
      </c>
      <c r="H6">
        <v>0</v>
      </c>
    </row>
    <row r="7" spans="2:8" ht="12.75" customHeight="1">
      <c r="B7" s="3" t="s">
        <v>2</v>
      </c>
      <c r="C7" s="2">
        <f>SUM(C11:C23)</f>
        <v>0</v>
      </c>
      <c r="G7" t="s">
        <v>5</v>
      </c>
      <c r="H7">
        <v>15</v>
      </c>
    </row>
    <row r="8" spans="2:8" ht="12.75" customHeight="1">
      <c r="B8" s="3" t="s">
        <v>3</v>
      </c>
      <c r="C8" s="2">
        <f>SUM(E11:E23)</f>
        <v>0</v>
      </c>
      <c r="G8" t="s">
        <v>6</v>
      </c>
      <c r="H8">
        <v>21</v>
      </c>
    </row>
    <row r="9" ht="12.75" customHeight="1" thickBot="1"/>
    <row r="10" spans="1:5" ht="12.75" customHeight="1">
      <c r="A10" s="24" t="s">
        <v>7</v>
      </c>
      <c r="B10" s="25" t="s">
        <v>8</v>
      </c>
      <c r="C10" s="25" t="s">
        <v>88</v>
      </c>
      <c r="D10" s="25" t="s">
        <v>9</v>
      </c>
      <c r="E10" s="26" t="s">
        <v>87</v>
      </c>
    </row>
    <row r="11" spans="1:5" ht="12.75" customHeight="1">
      <c r="A11" s="27" t="s">
        <v>56</v>
      </c>
      <c r="B11" s="6" t="s">
        <v>57</v>
      </c>
      <c r="C11" s="10">
        <f>'301'!I32</f>
        <v>0</v>
      </c>
      <c r="D11" s="10">
        <f>C11*0.21</f>
        <v>0</v>
      </c>
      <c r="E11" s="28">
        <f aca="true" t="shared" si="0" ref="E11:E23">C11+D11</f>
        <v>0</v>
      </c>
    </row>
    <row r="12" spans="1:5" ht="12.75" customHeight="1">
      <c r="A12" s="27" t="s">
        <v>58</v>
      </c>
      <c r="B12" s="6" t="s">
        <v>59</v>
      </c>
      <c r="C12" s="10">
        <f>'303'!I28</f>
        <v>0</v>
      </c>
      <c r="D12" s="10">
        <f aca="true" t="shared" si="1" ref="D12:D23">C12*0.21</f>
        <v>0</v>
      </c>
      <c r="E12" s="28">
        <f t="shared" si="0"/>
        <v>0</v>
      </c>
    </row>
    <row r="13" spans="1:5" ht="12.75" customHeight="1">
      <c r="A13" s="27" t="s">
        <v>61</v>
      </c>
      <c r="B13" s="6" t="s">
        <v>62</v>
      </c>
      <c r="C13" s="10">
        <f>'310'!I28</f>
        <v>0</v>
      </c>
      <c r="D13" s="10">
        <f t="shared" si="1"/>
        <v>0</v>
      </c>
      <c r="E13" s="28">
        <f t="shared" si="0"/>
        <v>0</v>
      </c>
    </row>
    <row r="14" spans="1:5" ht="12.75" customHeight="1">
      <c r="A14" s="27" t="s">
        <v>63</v>
      </c>
      <c r="B14" s="6" t="s">
        <v>64</v>
      </c>
      <c r="C14" s="10">
        <f>'317'!I30</f>
        <v>0</v>
      </c>
      <c r="D14" s="10">
        <f t="shared" si="1"/>
        <v>0</v>
      </c>
      <c r="E14" s="28">
        <f t="shared" si="0"/>
        <v>0</v>
      </c>
    </row>
    <row r="15" spans="1:5" ht="12.75" customHeight="1">
      <c r="A15" s="27" t="s">
        <v>65</v>
      </c>
      <c r="B15" s="6" t="s">
        <v>66</v>
      </c>
      <c r="C15" s="10">
        <f>'320'!I28</f>
        <v>0</v>
      </c>
      <c r="D15" s="10">
        <f t="shared" si="1"/>
        <v>0</v>
      </c>
      <c r="E15" s="28">
        <f t="shared" si="0"/>
        <v>0</v>
      </c>
    </row>
    <row r="16" spans="1:5" ht="12.75" customHeight="1">
      <c r="A16" s="27" t="s">
        <v>68</v>
      </c>
      <c r="B16" s="6" t="s">
        <v>69</v>
      </c>
      <c r="C16" s="10">
        <f>'537'!I30</f>
        <v>0</v>
      </c>
      <c r="D16" s="10">
        <f t="shared" si="1"/>
        <v>0</v>
      </c>
      <c r="E16" s="28">
        <f t="shared" si="0"/>
        <v>0</v>
      </c>
    </row>
    <row r="17" spans="1:5" ht="12.75" customHeight="1">
      <c r="A17" s="27" t="s">
        <v>71</v>
      </c>
      <c r="B17" s="6" t="s">
        <v>72</v>
      </c>
      <c r="C17" s="10">
        <f>'545'!I29</f>
        <v>0</v>
      </c>
      <c r="D17" s="10">
        <f t="shared" si="1"/>
        <v>0</v>
      </c>
      <c r="E17" s="28">
        <f t="shared" si="0"/>
        <v>0</v>
      </c>
    </row>
    <row r="18" spans="1:5" ht="12.75" customHeight="1">
      <c r="A18" s="27" t="s">
        <v>73</v>
      </c>
      <c r="B18" s="6" t="s">
        <v>74</v>
      </c>
      <c r="C18" s="10">
        <f>'546'!I30</f>
        <v>0</v>
      </c>
      <c r="D18" s="10">
        <f t="shared" si="1"/>
        <v>0</v>
      </c>
      <c r="E18" s="28">
        <f t="shared" si="0"/>
        <v>0</v>
      </c>
    </row>
    <row r="19" spans="1:5" ht="12.75" customHeight="1">
      <c r="A19" s="27" t="s">
        <v>75</v>
      </c>
      <c r="B19" s="6" t="s">
        <v>76</v>
      </c>
      <c r="C19" s="10">
        <f>'547'!I28</f>
        <v>0</v>
      </c>
      <c r="D19" s="10">
        <f t="shared" si="1"/>
        <v>0</v>
      </c>
      <c r="E19" s="28">
        <f t="shared" si="0"/>
        <v>0</v>
      </c>
    </row>
    <row r="20" spans="1:5" ht="12.75" customHeight="1">
      <c r="A20" s="27" t="s">
        <v>78</v>
      </c>
      <c r="B20" s="6" t="s">
        <v>79</v>
      </c>
      <c r="C20" s="10">
        <f>'590'!I29</f>
        <v>0</v>
      </c>
      <c r="D20" s="10">
        <f t="shared" si="1"/>
        <v>0</v>
      </c>
      <c r="E20" s="28">
        <f t="shared" si="0"/>
        <v>0</v>
      </c>
    </row>
    <row r="21" spans="1:5" ht="12.75" customHeight="1">
      <c r="A21" s="27" t="s">
        <v>80</v>
      </c>
      <c r="B21" s="6" t="s">
        <v>81</v>
      </c>
      <c r="C21" s="10">
        <f>'654'!I26</f>
        <v>0</v>
      </c>
      <c r="D21" s="10">
        <f t="shared" si="1"/>
        <v>0</v>
      </c>
      <c r="E21" s="28">
        <f t="shared" si="0"/>
        <v>0</v>
      </c>
    </row>
    <row r="22" spans="1:5" ht="12.75" customHeight="1">
      <c r="A22" s="27" t="s">
        <v>82</v>
      </c>
      <c r="B22" s="6" t="s">
        <v>83</v>
      </c>
      <c r="C22" s="10">
        <f>'682'!I29</f>
        <v>0</v>
      </c>
      <c r="D22" s="10">
        <f t="shared" si="1"/>
        <v>0</v>
      </c>
      <c r="E22" s="28">
        <f t="shared" si="0"/>
        <v>0</v>
      </c>
    </row>
    <row r="23" spans="1:5" ht="12.75" customHeight="1" thickBot="1">
      <c r="A23" s="29" t="s">
        <v>84</v>
      </c>
      <c r="B23" s="30" t="s">
        <v>85</v>
      </c>
      <c r="C23" s="31">
        <f>'719'!I30</f>
        <v>0</v>
      </c>
      <c r="D23" s="31">
        <f t="shared" si="1"/>
        <v>0</v>
      </c>
      <c r="E23" s="32">
        <f t="shared" si="0"/>
        <v>0</v>
      </c>
    </row>
  </sheetData>
  <sheetProtection formatColumns="0"/>
  <hyperlinks>
    <hyperlink ref="A11" location="#'301'!A1" tooltip="Odkaz na stranku objektu [301]" display="301"/>
    <hyperlink ref="A12" location="#'303'!A1" tooltip="Odkaz na stranku objektu [303]" display="303"/>
    <hyperlink ref="A13" location="#'310'!A1" tooltip="Odkaz na stranku objektu [310]" display="310"/>
    <hyperlink ref="A14" location="#'317'!A1" tooltip="Odkaz na stranku objektu [317]" display="317"/>
    <hyperlink ref="A15" location="#'320'!A1" tooltip="Odkaz na stranku objektu [320]" display="320"/>
    <hyperlink ref="A16" location="#'537'!A1" tooltip="Odkaz na stranku objektu [537]" display="537"/>
    <hyperlink ref="A17" location="#'545'!A1" tooltip="Odkaz na stranku objektu [545]" display="545"/>
    <hyperlink ref="A18" location="#'546'!A1" tooltip="Odkaz na stranku objektu [546]" display="546"/>
    <hyperlink ref="A19" location="#'547'!A1" tooltip="Odkaz na stranku objektu [547]" display="547"/>
    <hyperlink ref="A20" location="#'590'!A1" tooltip="Odkaz na stranku objektu [590]" display="590"/>
    <hyperlink ref="A21" location="#'654'!A1" tooltip="Odkaz na stranku objektu [654]" display="654"/>
    <hyperlink ref="A22" location="#'682'!A1" tooltip="Odkaz na stranku objektu [682]" display="682"/>
    <hyperlink ref="A23" location="#'719'!A1" tooltip="Odkaz na stranku objektu [719]" display="719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24" sqref="H24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5" width="9.140625" style="0" hidden="1" customWidth="1"/>
    <col min="16" max="16" width="9.00390625" style="0" hidden="1" customWidth="1"/>
  </cols>
  <sheetData>
    <row r="1" ht="12.75" customHeight="1">
      <c r="A1" s="5" t="s">
        <v>10</v>
      </c>
    </row>
    <row r="2" ht="12.75" customHeight="1">
      <c r="C2" s="1" t="s">
        <v>11</v>
      </c>
    </row>
    <row r="4" spans="1:5" ht="12.75" customHeight="1">
      <c r="A4" t="s">
        <v>12</v>
      </c>
      <c r="C4" s="5" t="s">
        <v>15</v>
      </c>
      <c r="D4" s="5"/>
      <c r="E4" s="5" t="s">
        <v>103</v>
      </c>
    </row>
    <row r="5" spans="1:5" ht="12.75" customHeight="1">
      <c r="A5" t="s">
        <v>13</v>
      </c>
      <c r="C5" s="5" t="s">
        <v>75</v>
      </c>
      <c r="D5" s="5"/>
      <c r="E5" s="5" t="s">
        <v>76</v>
      </c>
    </row>
    <row r="6" spans="1:5" ht="12.75" customHeight="1">
      <c r="A6" t="s">
        <v>14</v>
      </c>
      <c r="C6" s="5" t="s">
        <v>75</v>
      </c>
      <c r="D6" s="5"/>
      <c r="E6" s="5" t="s">
        <v>76</v>
      </c>
    </row>
    <row r="7" spans="3:5" ht="12.75" customHeight="1">
      <c r="C7" s="5"/>
      <c r="D7" s="5"/>
      <c r="E7" s="5"/>
    </row>
    <row r="8" spans="1:16" ht="12.75" customHeight="1">
      <c r="A8" s="33" t="s">
        <v>16</v>
      </c>
      <c r="B8" s="33" t="s">
        <v>18</v>
      </c>
      <c r="C8" s="33" t="s">
        <v>19</v>
      </c>
      <c r="D8" s="33" t="s">
        <v>20</v>
      </c>
      <c r="E8" s="33" t="s">
        <v>21</v>
      </c>
      <c r="F8" s="33" t="s">
        <v>22</v>
      </c>
      <c r="G8" s="33" t="s">
        <v>23</v>
      </c>
      <c r="H8" s="33" t="s">
        <v>24</v>
      </c>
      <c r="I8" s="33"/>
      <c r="O8" t="s">
        <v>27</v>
      </c>
      <c r="P8" t="s">
        <v>9</v>
      </c>
    </row>
    <row r="9" spans="1:15" ht="14.25">
      <c r="A9" s="33"/>
      <c r="B9" s="33"/>
      <c r="C9" s="33"/>
      <c r="D9" s="33"/>
      <c r="E9" s="33"/>
      <c r="F9" s="33"/>
      <c r="G9" s="33"/>
      <c r="H9" s="4" t="s">
        <v>25</v>
      </c>
      <c r="I9" s="4" t="s">
        <v>26</v>
      </c>
      <c r="O9" t="s">
        <v>9</v>
      </c>
    </row>
    <row r="10" spans="1:9" ht="14.25">
      <c r="A10" s="4" t="s">
        <v>17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  <c r="I10" s="4" t="s">
        <v>35</v>
      </c>
    </row>
    <row r="11" spans="1:9" ht="12.75" customHeight="1">
      <c r="A11" s="7"/>
      <c r="B11" s="7"/>
      <c r="C11" s="7" t="s">
        <v>37</v>
      </c>
      <c r="D11" s="7"/>
      <c r="E11" s="7" t="s">
        <v>36</v>
      </c>
      <c r="F11" s="7"/>
      <c r="G11" s="9"/>
      <c r="H11" s="7"/>
      <c r="I11" s="9"/>
    </row>
    <row r="12" spans="1:16" ht="25.5">
      <c r="A12" s="6">
        <v>1</v>
      </c>
      <c r="B12" s="6" t="s">
        <v>89</v>
      </c>
      <c r="C12" s="6" t="s">
        <v>39</v>
      </c>
      <c r="D12" s="6" t="s">
        <v>40</v>
      </c>
      <c r="E12" s="6" t="s">
        <v>41</v>
      </c>
      <c r="F12" s="6" t="s">
        <v>42</v>
      </c>
      <c r="G12" s="8">
        <v>1</v>
      </c>
      <c r="H12" s="11">
        <v>0</v>
      </c>
      <c r="I12" s="10">
        <f>ROUND((H12*G12),2)</f>
        <v>0</v>
      </c>
      <c r="O12">
        <f>rekapitulace!H8</f>
        <v>21</v>
      </c>
      <c r="P12">
        <f>ROUND(O12/100*I12,2)</f>
        <v>0</v>
      </c>
    </row>
    <row r="13" spans="1:16" ht="12.75" customHeight="1">
      <c r="A13" s="12"/>
      <c r="B13" s="12"/>
      <c r="C13" s="12" t="s">
        <v>37</v>
      </c>
      <c r="D13" s="12"/>
      <c r="E13" s="12" t="s">
        <v>36</v>
      </c>
      <c r="F13" s="12"/>
      <c r="G13" s="12"/>
      <c r="H13" s="12"/>
      <c r="I13" s="12">
        <f>SUM(I12:I12)</f>
        <v>0</v>
      </c>
      <c r="P13">
        <f>SUM(P12:P12)</f>
        <v>0</v>
      </c>
    </row>
    <row r="15" spans="1:9" ht="12.75" customHeight="1">
      <c r="A15" s="7"/>
      <c r="B15" s="7"/>
      <c r="C15" s="7" t="s">
        <v>33</v>
      </c>
      <c r="D15" s="7"/>
      <c r="E15" s="7" t="s">
        <v>44</v>
      </c>
      <c r="F15" s="7"/>
      <c r="G15" s="9"/>
      <c r="H15" s="7"/>
      <c r="I15" s="9"/>
    </row>
    <row r="16" spans="1:16" ht="12.75">
      <c r="A16" s="6">
        <v>2</v>
      </c>
      <c r="B16" s="6" t="s">
        <v>89</v>
      </c>
      <c r="C16" s="6" t="s">
        <v>45</v>
      </c>
      <c r="D16" s="6" t="s">
        <v>40</v>
      </c>
      <c r="E16" s="6" t="s">
        <v>46</v>
      </c>
      <c r="F16" s="6" t="s">
        <v>43</v>
      </c>
      <c r="G16" s="8">
        <v>243</v>
      </c>
      <c r="H16" s="11">
        <v>0</v>
      </c>
      <c r="I16" s="10">
        <f>ROUND((H16*G16),2)</f>
        <v>0</v>
      </c>
      <c r="O16">
        <f>rekapitulace!H8</f>
        <v>21</v>
      </c>
      <c r="P16">
        <f>ROUND(O16/100*I16,2)</f>
        <v>0</v>
      </c>
    </row>
    <row r="17" ht="63.75">
      <c r="E17" s="13" t="s">
        <v>77</v>
      </c>
    </row>
    <row r="18" spans="1:9" ht="12.75">
      <c r="A18" s="6">
        <v>3</v>
      </c>
      <c r="B18" s="6" t="s">
        <v>89</v>
      </c>
      <c r="C18" s="16" t="s">
        <v>92</v>
      </c>
      <c r="D18" s="6" t="s">
        <v>40</v>
      </c>
      <c r="E18" s="6" t="s">
        <v>93</v>
      </c>
      <c r="F18" s="6" t="s">
        <v>43</v>
      </c>
      <c r="G18" s="8">
        <v>243</v>
      </c>
      <c r="H18" s="11">
        <v>0</v>
      </c>
      <c r="I18" s="10">
        <f>ROUND((H18*G18),2)</f>
        <v>0</v>
      </c>
    </row>
    <row r="19" ht="12.75">
      <c r="E19" s="20" t="s">
        <v>125</v>
      </c>
    </row>
    <row r="20" ht="12.75">
      <c r="E20" s="13"/>
    </row>
    <row r="21" spans="1:16" ht="12.75" customHeight="1">
      <c r="A21" s="12"/>
      <c r="B21" s="12"/>
      <c r="C21" s="12" t="s">
        <v>33</v>
      </c>
      <c r="D21" s="12"/>
      <c r="E21" s="12" t="s">
        <v>44</v>
      </c>
      <c r="F21" s="12"/>
      <c r="G21" s="12"/>
      <c r="H21" s="12"/>
      <c r="I21" s="12">
        <f>SUM(I16:I18)</f>
        <v>0</v>
      </c>
      <c r="P21">
        <f>SUM(P16:P17)</f>
        <v>0</v>
      </c>
    </row>
    <row r="23" spans="1:9" ht="12.75" customHeight="1">
      <c r="A23" s="7"/>
      <c r="B23" s="7"/>
      <c r="C23" s="7" t="s">
        <v>35</v>
      </c>
      <c r="D23" s="7"/>
      <c r="E23" s="7" t="s">
        <v>47</v>
      </c>
      <c r="F23" s="7"/>
      <c r="G23" s="9"/>
      <c r="H23" s="7"/>
      <c r="I23" s="9"/>
    </row>
    <row r="24" spans="1:16" ht="12.75">
      <c r="A24" s="6">
        <v>4</v>
      </c>
      <c r="B24" s="19" t="s">
        <v>89</v>
      </c>
      <c r="C24" s="16">
        <v>938441</v>
      </c>
      <c r="D24" s="6" t="s">
        <v>40</v>
      </c>
      <c r="E24" s="19" t="s">
        <v>98</v>
      </c>
      <c r="F24" s="6" t="s">
        <v>43</v>
      </c>
      <c r="G24" s="8">
        <v>243</v>
      </c>
      <c r="H24" s="11">
        <v>0</v>
      </c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63.75">
      <c r="E25" s="13" t="s">
        <v>77</v>
      </c>
    </row>
    <row r="26" spans="1:16" ht="12.75" customHeight="1">
      <c r="A26" s="12"/>
      <c r="B26" s="12"/>
      <c r="C26" s="12" t="s">
        <v>35</v>
      </c>
      <c r="D26" s="12"/>
      <c r="E26" s="12" t="s">
        <v>47</v>
      </c>
      <c r="F26" s="12"/>
      <c r="G26" s="12"/>
      <c r="H26" s="12"/>
      <c r="I26" s="12">
        <f>SUM(I24:I25)</f>
        <v>0</v>
      </c>
      <c r="P26">
        <f>SUM(P24:P25)</f>
        <v>0</v>
      </c>
    </row>
    <row r="28" spans="1:16" ht="12.75" customHeight="1">
      <c r="A28" s="12"/>
      <c r="B28" s="12"/>
      <c r="C28" s="12"/>
      <c r="D28" s="12"/>
      <c r="E28" s="12" t="s">
        <v>53</v>
      </c>
      <c r="F28" s="12"/>
      <c r="G28" s="12"/>
      <c r="H28" s="12"/>
      <c r="I28" s="12">
        <f>I26+I21+I13</f>
        <v>0</v>
      </c>
      <c r="P28">
        <f>+P13+P21+P26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25" sqref="H25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4" max="14" width="8.57421875" style="0" customWidth="1"/>
    <col min="15" max="15" width="9.140625" style="0" hidden="1" customWidth="1"/>
    <col min="16" max="16" width="9.00390625" style="0" hidden="1" customWidth="1"/>
  </cols>
  <sheetData>
    <row r="1" ht="12.75" customHeight="1">
      <c r="A1" s="5" t="s">
        <v>10</v>
      </c>
    </row>
    <row r="2" ht="12.75" customHeight="1">
      <c r="C2" s="1" t="s">
        <v>11</v>
      </c>
    </row>
    <row r="4" spans="1:5" ht="12.75" customHeight="1">
      <c r="A4" t="s">
        <v>12</v>
      </c>
      <c r="C4" s="5" t="s">
        <v>15</v>
      </c>
      <c r="D4" s="5"/>
      <c r="E4" s="18" t="s">
        <v>103</v>
      </c>
    </row>
    <row r="5" spans="1:5" ht="12.75" customHeight="1">
      <c r="A5" t="s">
        <v>13</v>
      </c>
      <c r="C5" s="5" t="s">
        <v>78</v>
      </c>
      <c r="D5" s="5"/>
      <c r="E5" s="5" t="s">
        <v>79</v>
      </c>
    </row>
    <row r="6" spans="1:5" ht="12.75" customHeight="1">
      <c r="A6" t="s">
        <v>14</v>
      </c>
      <c r="C6" s="5" t="s">
        <v>78</v>
      </c>
      <c r="D6" s="5"/>
      <c r="E6" s="5" t="s">
        <v>79</v>
      </c>
    </row>
    <row r="7" spans="3:5" ht="12.75" customHeight="1">
      <c r="C7" s="5"/>
      <c r="D7" s="5"/>
      <c r="E7" s="5"/>
    </row>
    <row r="8" spans="1:16" ht="12.75" customHeight="1">
      <c r="A8" s="33" t="s">
        <v>16</v>
      </c>
      <c r="B8" s="33" t="s">
        <v>18</v>
      </c>
      <c r="C8" s="33" t="s">
        <v>19</v>
      </c>
      <c r="D8" s="33" t="s">
        <v>20</v>
      </c>
      <c r="E8" s="33" t="s">
        <v>21</v>
      </c>
      <c r="F8" s="33" t="s">
        <v>22</v>
      </c>
      <c r="G8" s="33" t="s">
        <v>23</v>
      </c>
      <c r="H8" s="33" t="s">
        <v>24</v>
      </c>
      <c r="I8" s="33"/>
      <c r="O8" t="s">
        <v>27</v>
      </c>
      <c r="P8" t="s">
        <v>9</v>
      </c>
    </row>
    <row r="9" spans="1:15" ht="14.25">
      <c r="A9" s="33"/>
      <c r="B9" s="33"/>
      <c r="C9" s="33"/>
      <c r="D9" s="33"/>
      <c r="E9" s="33"/>
      <c r="F9" s="33"/>
      <c r="G9" s="33"/>
      <c r="H9" s="4" t="s">
        <v>25</v>
      </c>
      <c r="I9" s="4" t="s">
        <v>26</v>
      </c>
      <c r="O9" t="s">
        <v>9</v>
      </c>
    </row>
    <row r="10" spans="1:9" ht="14.25">
      <c r="A10" s="4" t="s">
        <v>17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  <c r="I10" s="4" t="s">
        <v>35</v>
      </c>
    </row>
    <row r="11" spans="1:9" ht="12.75" customHeight="1">
      <c r="A11" s="7"/>
      <c r="B11" s="7"/>
      <c r="C11" s="7" t="s">
        <v>37</v>
      </c>
      <c r="D11" s="7"/>
      <c r="E11" s="7" t="s">
        <v>36</v>
      </c>
      <c r="F11" s="7"/>
      <c r="G11" s="9"/>
      <c r="H11" s="7"/>
      <c r="I11" s="9"/>
    </row>
    <row r="12" spans="1:16" ht="25.5">
      <c r="A12" s="6">
        <v>1</v>
      </c>
      <c r="B12" s="6" t="s">
        <v>38</v>
      </c>
      <c r="C12" s="6" t="s">
        <v>39</v>
      </c>
      <c r="D12" s="6" t="s">
        <v>40</v>
      </c>
      <c r="E12" s="6" t="s">
        <v>41</v>
      </c>
      <c r="F12" s="6" t="s">
        <v>42</v>
      </c>
      <c r="G12" s="8">
        <v>1</v>
      </c>
      <c r="H12" s="11">
        <v>0</v>
      </c>
      <c r="I12" s="10">
        <f>ROUND((H12*G12),2)</f>
        <v>0</v>
      </c>
      <c r="O12">
        <f>rekapitulace!H8</f>
        <v>21</v>
      </c>
      <c r="P12">
        <f>ROUND(O12/100*I12,2)</f>
        <v>0</v>
      </c>
    </row>
    <row r="13" spans="1:16" ht="12.75" customHeight="1">
      <c r="A13" s="12"/>
      <c r="B13" s="12"/>
      <c r="C13" s="12" t="s">
        <v>37</v>
      </c>
      <c r="D13" s="12"/>
      <c r="E13" s="12" t="s">
        <v>36</v>
      </c>
      <c r="F13" s="12"/>
      <c r="G13" s="12"/>
      <c r="H13" s="12"/>
      <c r="I13" s="12">
        <f>SUM(I12:I12)</f>
        <v>0</v>
      </c>
      <c r="P13">
        <f>SUM(P12:P12)</f>
        <v>0</v>
      </c>
    </row>
    <row r="15" spans="1:9" ht="12.75" customHeight="1">
      <c r="A15" s="7"/>
      <c r="B15" s="7"/>
      <c r="C15" s="7" t="s">
        <v>33</v>
      </c>
      <c r="D15" s="7"/>
      <c r="E15" s="7" t="s">
        <v>44</v>
      </c>
      <c r="F15" s="7"/>
      <c r="G15" s="9"/>
      <c r="H15" s="7"/>
      <c r="I15" s="9"/>
    </row>
    <row r="16" spans="1:16" ht="12.75">
      <c r="A16" s="6">
        <v>2</v>
      </c>
      <c r="B16" s="6" t="s">
        <v>89</v>
      </c>
      <c r="C16" s="6" t="s">
        <v>45</v>
      </c>
      <c r="D16" s="6" t="s">
        <v>40</v>
      </c>
      <c r="E16" s="6" t="s">
        <v>46</v>
      </c>
      <c r="F16" s="6" t="s">
        <v>43</v>
      </c>
      <c r="G16" s="8">
        <v>492.8</v>
      </c>
      <c r="H16" s="11">
        <v>0</v>
      </c>
      <c r="I16" s="10">
        <f>ROUND((H16*G16),2)</f>
        <v>0</v>
      </c>
      <c r="O16">
        <f>rekapitulace!H8</f>
        <v>21</v>
      </c>
      <c r="P16">
        <f>ROUND(O16/100*I16,2)</f>
        <v>0</v>
      </c>
    </row>
    <row r="17" ht="51">
      <c r="E17" s="13" t="s">
        <v>95</v>
      </c>
    </row>
    <row r="18" spans="1:9" ht="12.75">
      <c r="A18" s="6">
        <v>3</v>
      </c>
      <c r="B18" s="6" t="s">
        <v>89</v>
      </c>
      <c r="C18" s="16" t="s">
        <v>92</v>
      </c>
      <c r="D18" s="6" t="s">
        <v>40</v>
      </c>
      <c r="E18" s="6" t="s">
        <v>93</v>
      </c>
      <c r="F18" s="6" t="s">
        <v>43</v>
      </c>
      <c r="G18" s="8">
        <v>168</v>
      </c>
      <c r="H18" s="11">
        <v>0</v>
      </c>
      <c r="I18" s="10">
        <f>ROUND((H18*G18),2)</f>
        <v>0</v>
      </c>
    </row>
    <row r="19" ht="12.75">
      <c r="E19" s="20" t="s">
        <v>126</v>
      </c>
    </row>
    <row r="20" ht="12.75">
      <c r="E20" s="13"/>
    </row>
    <row r="21" spans="1:9" ht="12.75" customHeight="1">
      <c r="A21" s="12"/>
      <c r="B21" s="12"/>
      <c r="C21" s="23" t="s">
        <v>33</v>
      </c>
      <c r="D21" s="12"/>
      <c r="E21" s="23" t="s">
        <v>44</v>
      </c>
      <c r="F21" s="12"/>
      <c r="G21" s="12"/>
      <c r="H21" s="12"/>
      <c r="I21" s="12">
        <f>SUM(I16:I18)</f>
        <v>0</v>
      </c>
    </row>
    <row r="22" spans="1:9" ht="12.75" customHeight="1">
      <c r="A22" s="7"/>
      <c r="B22" s="7"/>
      <c r="C22" s="7" t="s">
        <v>35</v>
      </c>
      <c r="D22" s="7"/>
      <c r="E22" s="7" t="s">
        <v>47</v>
      </c>
      <c r="F22" s="7"/>
      <c r="G22" s="9"/>
      <c r="H22" s="7"/>
      <c r="I22" s="9"/>
    </row>
    <row r="23" spans="1:16" ht="12.75">
      <c r="A23" s="6">
        <v>4</v>
      </c>
      <c r="B23" s="6" t="s">
        <v>89</v>
      </c>
      <c r="C23" s="16">
        <v>938441</v>
      </c>
      <c r="D23" s="6" t="s">
        <v>40</v>
      </c>
      <c r="E23" s="6" t="s">
        <v>98</v>
      </c>
      <c r="F23" s="6" t="s">
        <v>43</v>
      </c>
      <c r="G23" s="8">
        <v>492.8</v>
      </c>
      <c r="H23" s="11">
        <v>0</v>
      </c>
      <c r="I23" s="10">
        <f>ROUND((H23*G23),2)</f>
        <v>0</v>
      </c>
      <c r="O23">
        <f>rekapitulace!H8</f>
        <v>21</v>
      </c>
      <c r="P23">
        <f>ROUND(O23/100*I23,2)</f>
        <v>0</v>
      </c>
    </row>
    <row r="24" ht="12.75">
      <c r="E24" s="13" t="s">
        <v>99</v>
      </c>
    </row>
    <row r="25" spans="1:16" ht="12.75">
      <c r="A25" s="6">
        <v>5</v>
      </c>
      <c r="B25" s="6" t="s">
        <v>89</v>
      </c>
      <c r="C25" s="6" t="s">
        <v>50</v>
      </c>
      <c r="D25" s="6" t="s">
        <v>40</v>
      </c>
      <c r="E25" s="6" t="s">
        <v>51</v>
      </c>
      <c r="F25" s="6" t="s">
        <v>96</v>
      </c>
      <c r="G25" s="8">
        <v>1</v>
      </c>
      <c r="H25" s="11">
        <v>0</v>
      </c>
      <c r="I25" s="10">
        <f>ROUND((H25*G25),2)</f>
        <v>0</v>
      </c>
      <c r="O25">
        <f>rekapitulace!H8</f>
        <v>21</v>
      </c>
      <c r="P25">
        <f>ROUND(O25/100*I25,2)</f>
        <v>0</v>
      </c>
    </row>
    <row r="26" ht="12.75">
      <c r="E26" s="13" t="s">
        <v>97</v>
      </c>
    </row>
    <row r="27" spans="1:16" ht="12.75" customHeight="1">
      <c r="A27" s="12"/>
      <c r="B27" s="12"/>
      <c r="C27" s="12" t="s">
        <v>35</v>
      </c>
      <c r="D27" s="12"/>
      <c r="E27" s="12" t="s">
        <v>47</v>
      </c>
      <c r="F27" s="12"/>
      <c r="G27" s="12"/>
      <c r="H27" s="12"/>
      <c r="I27" s="12">
        <f>SUM(I23:I25)</f>
        <v>0</v>
      </c>
      <c r="P27">
        <f>SUM(P23:P26)</f>
        <v>0</v>
      </c>
    </row>
    <row r="29" spans="1:16" ht="12.75" customHeight="1">
      <c r="A29" s="12"/>
      <c r="B29" s="12"/>
      <c r="C29" s="12"/>
      <c r="D29" s="12"/>
      <c r="E29" s="12" t="s">
        <v>53</v>
      </c>
      <c r="F29" s="12"/>
      <c r="G29" s="12"/>
      <c r="H29" s="12"/>
      <c r="I29" s="12">
        <f>I27+I21+I13</f>
        <v>0</v>
      </c>
      <c r="P29">
        <f>+P13+P27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22" sqref="H22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5" width="9.140625" style="0" hidden="1" customWidth="1"/>
    <col min="16" max="16" width="8.7109375" style="0" hidden="1" customWidth="1"/>
  </cols>
  <sheetData>
    <row r="1" ht="12.75" customHeight="1">
      <c r="A1" s="5" t="s">
        <v>10</v>
      </c>
    </row>
    <row r="2" ht="12.75" customHeight="1">
      <c r="C2" s="1" t="s">
        <v>11</v>
      </c>
    </row>
    <row r="4" spans="1:5" ht="12.75" customHeight="1">
      <c r="A4" t="s">
        <v>12</v>
      </c>
      <c r="C4" s="5" t="s">
        <v>15</v>
      </c>
      <c r="D4" s="5"/>
      <c r="E4" s="18" t="s">
        <v>103</v>
      </c>
    </row>
    <row r="5" spans="1:5" ht="12.75" customHeight="1">
      <c r="A5" t="s">
        <v>13</v>
      </c>
      <c r="C5" s="5" t="s">
        <v>80</v>
      </c>
      <c r="D5" s="5"/>
      <c r="E5" s="5" t="s">
        <v>81</v>
      </c>
    </row>
    <row r="6" spans="1:5" ht="12.75" customHeight="1">
      <c r="A6" t="s">
        <v>14</v>
      </c>
      <c r="C6" s="5" t="s">
        <v>80</v>
      </c>
      <c r="D6" s="5"/>
      <c r="E6" s="5" t="s">
        <v>81</v>
      </c>
    </row>
    <row r="7" spans="3:5" ht="12.75" customHeight="1">
      <c r="C7" s="5"/>
      <c r="D7" s="5"/>
      <c r="E7" s="5"/>
    </row>
    <row r="8" spans="1:16" ht="12.75" customHeight="1">
      <c r="A8" s="33" t="s">
        <v>16</v>
      </c>
      <c r="B8" s="33" t="s">
        <v>18</v>
      </c>
      <c r="C8" s="33" t="s">
        <v>19</v>
      </c>
      <c r="D8" s="33" t="s">
        <v>20</v>
      </c>
      <c r="E8" s="33" t="s">
        <v>21</v>
      </c>
      <c r="F8" s="33" t="s">
        <v>22</v>
      </c>
      <c r="G8" s="33" t="s">
        <v>23</v>
      </c>
      <c r="H8" s="33" t="s">
        <v>24</v>
      </c>
      <c r="I8" s="33"/>
      <c r="O8" t="s">
        <v>27</v>
      </c>
      <c r="P8" t="s">
        <v>9</v>
      </c>
    </row>
    <row r="9" spans="1:15" ht="14.25">
      <c r="A9" s="33"/>
      <c r="B9" s="33"/>
      <c r="C9" s="33"/>
      <c r="D9" s="33"/>
      <c r="E9" s="33"/>
      <c r="F9" s="33"/>
      <c r="G9" s="33"/>
      <c r="H9" s="4" t="s">
        <v>25</v>
      </c>
      <c r="I9" s="4" t="s">
        <v>26</v>
      </c>
      <c r="O9" t="s">
        <v>9</v>
      </c>
    </row>
    <row r="10" spans="1:9" ht="14.25">
      <c r="A10" s="4" t="s">
        <v>17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  <c r="I10" s="4" t="s">
        <v>35</v>
      </c>
    </row>
    <row r="11" spans="1:9" ht="12.75" customHeight="1">
      <c r="A11" s="7"/>
      <c r="B11" s="7"/>
      <c r="C11" s="7" t="s">
        <v>37</v>
      </c>
      <c r="D11" s="7"/>
      <c r="E11" s="7" t="s">
        <v>36</v>
      </c>
      <c r="F11" s="7"/>
      <c r="G11" s="9"/>
      <c r="H11" s="7"/>
      <c r="I11" s="9"/>
    </row>
    <row r="12" spans="1:16" ht="25.5">
      <c r="A12" s="6">
        <v>1</v>
      </c>
      <c r="B12" s="19" t="s">
        <v>89</v>
      </c>
      <c r="C12" s="6" t="s">
        <v>39</v>
      </c>
      <c r="D12" s="6" t="s">
        <v>40</v>
      </c>
      <c r="E12" s="6" t="s">
        <v>41</v>
      </c>
      <c r="F12" s="6" t="s">
        <v>42</v>
      </c>
      <c r="G12" s="8">
        <v>1</v>
      </c>
      <c r="H12" s="11">
        <v>0</v>
      </c>
      <c r="I12" s="10">
        <f>ROUND((H12*G12),2)</f>
        <v>0</v>
      </c>
      <c r="O12">
        <f>rekapitulace!H8</f>
        <v>21</v>
      </c>
      <c r="P12">
        <f>ROUND(O12/100*I12,2)</f>
        <v>0</v>
      </c>
    </row>
    <row r="13" spans="1:16" ht="12.75" customHeight="1">
      <c r="A13" s="12"/>
      <c r="B13" s="12"/>
      <c r="C13" s="12" t="s">
        <v>37</v>
      </c>
      <c r="D13" s="12"/>
      <c r="E13" s="12" t="s">
        <v>36</v>
      </c>
      <c r="F13" s="12"/>
      <c r="G13" s="12"/>
      <c r="H13" s="12"/>
      <c r="I13" s="12">
        <f>SUM(I12:I12)</f>
        <v>0</v>
      </c>
      <c r="P13">
        <f>SUM(P12:P12)</f>
        <v>0</v>
      </c>
    </row>
    <row r="16" spans="1:9" ht="12.75" customHeight="1">
      <c r="A16" s="7"/>
      <c r="B16" s="7"/>
      <c r="C16" s="7" t="s">
        <v>33</v>
      </c>
      <c r="D16" s="7"/>
      <c r="E16" s="7" t="s">
        <v>44</v>
      </c>
      <c r="F16" s="7"/>
      <c r="G16" s="9"/>
      <c r="H16" s="7"/>
      <c r="I16" s="9"/>
    </row>
    <row r="17" spans="1:16" ht="12.75">
      <c r="A17" s="6">
        <v>2</v>
      </c>
      <c r="B17" s="19" t="s">
        <v>89</v>
      </c>
      <c r="C17" s="6" t="s">
        <v>45</v>
      </c>
      <c r="D17" s="6" t="s">
        <v>40</v>
      </c>
      <c r="E17" s="6" t="s">
        <v>46</v>
      </c>
      <c r="F17" s="6" t="s">
        <v>43</v>
      </c>
      <c r="G17" s="8">
        <v>46.5</v>
      </c>
      <c r="H17" s="11">
        <v>0</v>
      </c>
      <c r="I17" s="10">
        <f>ROUND((H17*G17),2)</f>
        <v>0</v>
      </c>
      <c r="O17">
        <f>rekapitulace!H8</f>
        <v>21</v>
      </c>
      <c r="P17">
        <f>ROUND(O17/100*I17,2)</f>
        <v>0</v>
      </c>
    </row>
    <row r="18" ht="38.25">
      <c r="E18" s="20" t="s">
        <v>128</v>
      </c>
    </row>
    <row r="19" spans="1:16" ht="12.75" customHeight="1">
      <c r="A19" s="12"/>
      <c r="B19" s="12"/>
      <c r="C19" s="12" t="s">
        <v>33</v>
      </c>
      <c r="D19" s="12"/>
      <c r="E19" s="12" t="s">
        <v>44</v>
      </c>
      <c r="F19" s="12"/>
      <c r="G19" s="12"/>
      <c r="H19" s="12"/>
      <c r="I19" s="12">
        <f>SUM(I17:I18)</f>
        <v>0</v>
      </c>
      <c r="P19">
        <f>SUM(P17:P18)</f>
        <v>0</v>
      </c>
    </row>
    <row r="21" spans="1:9" ht="12.75" customHeight="1">
      <c r="A21" s="7"/>
      <c r="B21" s="7"/>
      <c r="C21" s="7" t="s">
        <v>35</v>
      </c>
      <c r="D21" s="7"/>
      <c r="E21" s="7" t="s">
        <v>47</v>
      </c>
      <c r="F21" s="7"/>
      <c r="G21" s="9"/>
      <c r="H21" s="7"/>
      <c r="I21" s="9"/>
    </row>
    <row r="22" spans="1:16" ht="12.75">
      <c r="A22" s="6">
        <v>3</v>
      </c>
      <c r="B22" s="19" t="s">
        <v>89</v>
      </c>
      <c r="C22" s="16">
        <v>938441</v>
      </c>
      <c r="D22" s="6" t="s">
        <v>40</v>
      </c>
      <c r="E22" s="19" t="s">
        <v>98</v>
      </c>
      <c r="F22" s="6" t="s">
        <v>43</v>
      </c>
      <c r="G22" s="8">
        <v>45.5</v>
      </c>
      <c r="H22" s="11">
        <v>0</v>
      </c>
      <c r="I22" s="10">
        <f>ROUND((H22*G22),2)</f>
        <v>0</v>
      </c>
      <c r="O22">
        <f>rekapitulace!H8</f>
        <v>21</v>
      </c>
      <c r="P22">
        <f>ROUND(O22/100*I22,2)</f>
        <v>0</v>
      </c>
    </row>
    <row r="23" ht="51">
      <c r="E23" s="20" t="s">
        <v>127</v>
      </c>
    </row>
    <row r="24" spans="1:16" ht="12.75" customHeight="1">
      <c r="A24" s="12"/>
      <c r="B24" s="12"/>
      <c r="C24" s="12" t="s">
        <v>35</v>
      </c>
      <c r="D24" s="12"/>
      <c r="E24" s="12" t="s">
        <v>47</v>
      </c>
      <c r="F24" s="12"/>
      <c r="G24" s="12"/>
      <c r="H24" s="12"/>
      <c r="I24" s="12">
        <f>SUM(I22:I23)</f>
        <v>0</v>
      </c>
      <c r="P24">
        <f>SUM(P22:P23)</f>
        <v>0</v>
      </c>
    </row>
    <row r="26" spans="1:16" ht="12.75" customHeight="1">
      <c r="A26" s="12"/>
      <c r="B26" s="12"/>
      <c r="C26" s="12"/>
      <c r="D26" s="12"/>
      <c r="E26" s="12" t="s">
        <v>53</v>
      </c>
      <c r="F26" s="12"/>
      <c r="G26" s="12"/>
      <c r="H26" s="12"/>
      <c r="I26" s="12">
        <f>I24+I19+I13</f>
        <v>0</v>
      </c>
      <c r="P26">
        <f>+P13+P19+P24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25" sqref="H25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4" max="14" width="9.140625" style="0" customWidth="1"/>
    <col min="15" max="15" width="9.140625" style="0" hidden="1" customWidth="1"/>
    <col min="16" max="16" width="8.7109375" style="0" hidden="1" customWidth="1"/>
  </cols>
  <sheetData>
    <row r="1" ht="12.75" customHeight="1">
      <c r="A1" s="5" t="s">
        <v>10</v>
      </c>
    </row>
    <row r="2" ht="12.75" customHeight="1">
      <c r="C2" s="1" t="s">
        <v>11</v>
      </c>
    </row>
    <row r="4" spans="1:5" ht="12.75" customHeight="1">
      <c r="A4" t="s">
        <v>12</v>
      </c>
      <c r="C4" s="5" t="s">
        <v>15</v>
      </c>
      <c r="D4" s="5"/>
      <c r="E4" s="18" t="s">
        <v>103</v>
      </c>
    </row>
    <row r="5" spans="1:5" ht="12.75" customHeight="1">
      <c r="A5" t="s">
        <v>13</v>
      </c>
      <c r="C5" s="5" t="s">
        <v>82</v>
      </c>
      <c r="D5" s="5"/>
      <c r="E5" s="5" t="s">
        <v>83</v>
      </c>
    </row>
    <row r="6" spans="1:5" ht="12.75" customHeight="1">
      <c r="A6" t="s">
        <v>14</v>
      </c>
      <c r="C6" s="5" t="s">
        <v>82</v>
      </c>
      <c r="D6" s="5"/>
      <c r="E6" s="5" t="s">
        <v>83</v>
      </c>
    </row>
    <row r="7" spans="3:5" ht="12.75" customHeight="1">
      <c r="C7" s="5"/>
      <c r="D7" s="5"/>
      <c r="E7" s="5"/>
    </row>
    <row r="8" spans="1:16" ht="12.75" customHeight="1">
      <c r="A8" s="33" t="s">
        <v>16</v>
      </c>
      <c r="B8" s="33" t="s">
        <v>18</v>
      </c>
      <c r="C8" s="33" t="s">
        <v>19</v>
      </c>
      <c r="D8" s="33" t="s">
        <v>20</v>
      </c>
      <c r="E8" s="33" t="s">
        <v>21</v>
      </c>
      <c r="F8" s="33" t="s">
        <v>22</v>
      </c>
      <c r="G8" s="33" t="s">
        <v>23</v>
      </c>
      <c r="H8" s="33" t="s">
        <v>24</v>
      </c>
      <c r="I8" s="33"/>
      <c r="O8" t="s">
        <v>27</v>
      </c>
      <c r="P8" t="s">
        <v>9</v>
      </c>
    </row>
    <row r="9" spans="1:15" ht="14.25">
      <c r="A9" s="33"/>
      <c r="B9" s="33"/>
      <c r="C9" s="33"/>
      <c r="D9" s="33"/>
      <c r="E9" s="33"/>
      <c r="F9" s="33"/>
      <c r="G9" s="33"/>
      <c r="H9" s="4" t="s">
        <v>25</v>
      </c>
      <c r="I9" s="4" t="s">
        <v>26</v>
      </c>
      <c r="O9" t="s">
        <v>9</v>
      </c>
    </row>
    <row r="10" spans="1:9" ht="14.25">
      <c r="A10" s="4" t="s">
        <v>17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  <c r="I10" s="4" t="s">
        <v>35</v>
      </c>
    </row>
    <row r="11" spans="1:9" ht="12.75" customHeight="1">
      <c r="A11" s="7"/>
      <c r="B11" s="7"/>
      <c r="C11" s="7" t="s">
        <v>37</v>
      </c>
      <c r="D11" s="7"/>
      <c r="E11" s="7" t="s">
        <v>36</v>
      </c>
      <c r="F11" s="7"/>
      <c r="G11" s="9"/>
      <c r="H11" s="7"/>
      <c r="I11" s="9"/>
    </row>
    <row r="12" spans="1:16" ht="25.5">
      <c r="A12" s="6">
        <v>1</v>
      </c>
      <c r="B12" s="19" t="s">
        <v>89</v>
      </c>
      <c r="C12" s="6" t="s">
        <v>39</v>
      </c>
      <c r="D12" s="6" t="s">
        <v>40</v>
      </c>
      <c r="E12" s="6" t="s">
        <v>41</v>
      </c>
      <c r="F12" s="6" t="s">
        <v>42</v>
      </c>
      <c r="G12" s="8">
        <v>1</v>
      </c>
      <c r="H12" s="11">
        <v>0</v>
      </c>
      <c r="I12" s="10">
        <f>ROUND((H12*G12),2)</f>
        <v>0</v>
      </c>
      <c r="O12">
        <f>rekapitulace!H8</f>
        <v>21</v>
      </c>
      <c r="P12">
        <f>ROUND(O12/100*I12,2)</f>
        <v>0</v>
      </c>
    </row>
    <row r="13" spans="1:16" ht="12.75" customHeight="1">
      <c r="A13" s="12"/>
      <c r="B13" s="12"/>
      <c r="C13" s="12" t="s">
        <v>37</v>
      </c>
      <c r="D13" s="12"/>
      <c r="E13" s="12" t="s">
        <v>36</v>
      </c>
      <c r="F13" s="12"/>
      <c r="G13" s="12"/>
      <c r="H13" s="12"/>
      <c r="I13" s="12">
        <f>SUM(I12:I12)</f>
        <v>0</v>
      </c>
      <c r="P13">
        <f>SUM(P12:P12)</f>
        <v>0</v>
      </c>
    </row>
    <row r="15" spans="1:9" ht="12.75" customHeight="1">
      <c r="A15" s="7"/>
      <c r="B15" s="7"/>
      <c r="C15" s="7" t="s">
        <v>33</v>
      </c>
      <c r="D15" s="7"/>
      <c r="E15" s="7" t="s">
        <v>44</v>
      </c>
      <c r="F15" s="7"/>
      <c r="G15" s="9"/>
      <c r="H15" s="7"/>
      <c r="I15" s="9"/>
    </row>
    <row r="16" spans="1:16" ht="12.75">
      <c r="A16" s="6">
        <v>2</v>
      </c>
      <c r="B16" s="19" t="s">
        <v>89</v>
      </c>
      <c r="C16" s="6" t="s">
        <v>45</v>
      </c>
      <c r="D16" s="6" t="s">
        <v>40</v>
      </c>
      <c r="E16" s="6" t="s">
        <v>46</v>
      </c>
      <c r="F16" s="6" t="s">
        <v>43</v>
      </c>
      <c r="G16" s="8">
        <v>78</v>
      </c>
      <c r="H16" s="11">
        <v>0</v>
      </c>
      <c r="I16" s="10">
        <f>ROUND((H16*G16),2)</f>
        <v>0</v>
      </c>
      <c r="O16">
        <f>rekapitulace!H8</f>
        <v>21</v>
      </c>
      <c r="P16">
        <f>ROUND(O16/100*I16,2)</f>
        <v>0</v>
      </c>
    </row>
    <row r="17" ht="46.5" customHeight="1">
      <c r="E17" s="20" t="s">
        <v>129</v>
      </c>
    </row>
    <row r="18" spans="1:9" ht="14.25" customHeight="1">
      <c r="A18" s="6">
        <v>3</v>
      </c>
      <c r="B18" s="6" t="s">
        <v>89</v>
      </c>
      <c r="C18" s="16" t="s">
        <v>92</v>
      </c>
      <c r="D18" s="6" t="s">
        <v>40</v>
      </c>
      <c r="E18" s="6" t="s">
        <v>93</v>
      </c>
      <c r="F18" s="6" t="s">
        <v>43</v>
      </c>
      <c r="G18" s="8">
        <v>38</v>
      </c>
      <c r="H18" s="11">
        <v>0</v>
      </c>
      <c r="I18" s="10">
        <f>ROUND((H18*G18),2)</f>
        <v>0</v>
      </c>
    </row>
    <row r="19" ht="15.75" customHeight="1">
      <c r="E19" s="20" t="s">
        <v>126</v>
      </c>
    </row>
    <row r="20" spans="1:16" ht="12.75" customHeight="1">
      <c r="A20" s="12"/>
      <c r="B20" s="12"/>
      <c r="C20" s="12" t="s">
        <v>33</v>
      </c>
      <c r="D20" s="12"/>
      <c r="E20" s="12" t="s">
        <v>44</v>
      </c>
      <c r="F20" s="12"/>
      <c r="G20" s="12"/>
      <c r="H20" s="12"/>
      <c r="I20" s="12">
        <f>SUM(I16:I18)</f>
        <v>0</v>
      </c>
      <c r="P20">
        <f>SUM(P16:P17)</f>
        <v>0</v>
      </c>
    </row>
    <row r="22" spans="1:9" ht="12.75" customHeight="1">
      <c r="A22" s="7"/>
      <c r="B22" s="7"/>
      <c r="C22" s="7" t="s">
        <v>35</v>
      </c>
      <c r="D22" s="7"/>
      <c r="E22" s="7" t="s">
        <v>47</v>
      </c>
      <c r="F22" s="7"/>
      <c r="G22" s="9"/>
      <c r="H22" s="7"/>
      <c r="I22" s="9"/>
    </row>
    <row r="23" spans="1:16" ht="12.75">
      <c r="A23" s="6">
        <v>4</v>
      </c>
      <c r="B23" s="19" t="s">
        <v>89</v>
      </c>
      <c r="C23" s="16">
        <v>938441</v>
      </c>
      <c r="D23" s="6" t="s">
        <v>40</v>
      </c>
      <c r="E23" s="19" t="s">
        <v>98</v>
      </c>
      <c r="F23" s="6" t="s">
        <v>43</v>
      </c>
      <c r="G23" s="8">
        <v>78</v>
      </c>
      <c r="H23" s="11">
        <v>0</v>
      </c>
      <c r="I23" s="10">
        <f>ROUND((H23*G23),2)</f>
        <v>0</v>
      </c>
      <c r="O23">
        <f>rekapitulace!H8</f>
        <v>21</v>
      </c>
      <c r="P23">
        <f>ROUND(O23/100*I23,2)</f>
        <v>0</v>
      </c>
    </row>
    <row r="24" ht="12.75">
      <c r="E24" s="13"/>
    </row>
    <row r="25" spans="1:16" ht="12.75">
      <c r="A25" s="6">
        <v>5</v>
      </c>
      <c r="B25" s="19" t="s">
        <v>89</v>
      </c>
      <c r="C25" s="6" t="s">
        <v>50</v>
      </c>
      <c r="D25" s="6" t="s">
        <v>40</v>
      </c>
      <c r="E25" s="6" t="s">
        <v>51</v>
      </c>
      <c r="F25" s="19" t="s">
        <v>96</v>
      </c>
      <c r="G25" s="8">
        <v>1</v>
      </c>
      <c r="H25" s="11">
        <v>0</v>
      </c>
      <c r="I25" s="10">
        <f>ROUND((H25*G25),2)</f>
        <v>0</v>
      </c>
      <c r="O25">
        <f>rekapitulace!H8</f>
        <v>21</v>
      </c>
      <c r="P25">
        <f>ROUND(O25/100*I25,2)</f>
        <v>0</v>
      </c>
    </row>
    <row r="26" ht="12.75">
      <c r="E26" s="13"/>
    </row>
    <row r="27" spans="1:16" ht="12.75" customHeight="1">
      <c r="A27" s="12"/>
      <c r="B27" s="12"/>
      <c r="C27" s="12" t="s">
        <v>35</v>
      </c>
      <c r="D27" s="12"/>
      <c r="E27" s="12" t="s">
        <v>47</v>
      </c>
      <c r="F27" s="12"/>
      <c r="G27" s="12"/>
      <c r="H27" s="12"/>
      <c r="I27" s="12">
        <f>SUM(I23:I26)</f>
        <v>0</v>
      </c>
      <c r="P27">
        <f>SUM(P23:P26)</f>
        <v>0</v>
      </c>
    </row>
    <row r="29" spans="1:16" ht="12.75" customHeight="1">
      <c r="A29" s="12"/>
      <c r="B29" s="12"/>
      <c r="C29" s="12"/>
      <c r="D29" s="12"/>
      <c r="E29" s="12" t="s">
        <v>53</v>
      </c>
      <c r="F29" s="12"/>
      <c r="G29" s="12"/>
      <c r="H29" s="12"/>
      <c r="I29" s="12">
        <f>I27+I20+I13</f>
        <v>0</v>
      </c>
      <c r="P29">
        <f>+P13+P20+P27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31" sqref="H3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4" max="14" width="8.8515625" style="0" customWidth="1"/>
    <col min="15" max="15" width="9.140625" style="0" hidden="1" customWidth="1"/>
    <col min="16" max="16" width="8.7109375" style="0" hidden="1" customWidth="1"/>
  </cols>
  <sheetData>
    <row r="1" ht="12.75" customHeight="1">
      <c r="A1" s="5" t="s">
        <v>10</v>
      </c>
    </row>
    <row r="2" ht="12.75" customHeight="1">
      <c r="C2" s="1" t="s">
        <v>11</v>
      </c>
    </row>
    <row r="4" spans="1:5" ht="12.75" customHeight="1">
      <c r="A4" t="s">
        <v>12</v>
      </c>
      <c r="C4" s="5" t="s">
        <v>15</v>
      </c>
      <c r="D4" s="5"/>
      <c r="E4" s="18" t="s">
        <v>114</v>
      </c>
    </row>
    <row r="5" spans="1:5" ht="12.75" customHeight="1">
      <c r="A5" t="s">
        <v>13</v>
      </c>
      <c r="C5" s="5" t="s">
        <v>84</v>
      </c>
      <c r="D5" s="5"/>
      <c r="E5" s="5" t="s">
        <v>85</v>
      </c>
    </row>
    <row r="6" spans="1:5" ht="12.75" customHeight="1">
      <c r="A6" t="s">
        <v>14</v>
      </c>
      <c r="C6" s="5" t="s">
        <v>84</v>
      </c>
      <c r="D6" s="5"/>
      <c r="E6" s="5" t="s">
        <v>85</v>
      </c>
    </row>
    <row r="7" spans="3:5" ht="12.75" customHeight="1">
      <c r="C7" s="5"/>
      <c r="D7" s="5"/>
      <c r="E7" s="5"/>
    </row>
    <row r="8" spans="1:16" ht="12.75" customHeight="1">
      <c r="A8" s="33" t="s">
        <v>16</v>
      </c>
      <c r="B8" s="33" t="s">
        <v>18</v>
      </c>
      <c r="C8" s="33" t="s">
        <v>19</v>
      </c>
      <c r="D8" s="33" t="s">
        <v>20</v>
      </c>
      <c r="E8" s="33" t="s">
        <v>21</v>
      </c>
      <c r="F8" s="33" t="s">
        <v>22</v>
      </c>
      <c r="G8" s="33" t="s">
        <v>23</v>
      </c>
      <c r="H8" s="33" t="s">
        <v>24</v>
      </c>
      <c r="I8" s="33"/>
      <c r="O8" t="s">
        <v>27</v>
      </c>
      <c r="P8" t="s">
        <v>9</v>
      </c>
    </row>
    <row r="9" spans="1:15" ht="14.25">
      <c r="A9" s="33"/>
      <c r="B9" s="33"/>
      <c r="C9" s="33"/>
      <c r="D9" s="33"/>
      <c r="E9" s="33"/>
      <c r="F9" s="33"/>
      <c r="G9" s="33"/>
      <c r="H9" s="4" t="s">
        <v>25</v>
      </c>
      <c r="I9" s="4" t="s">
        <v>26</v>
      </c>
      <c r="O9" t="s">
        <v>9</v>
      </c>
    </row>
    <row r="10" spans="1:9" ht="14.25">
      <c r="A10" s="4" t="s">
        <v>17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  <c r="I10" s="4" t="s">
        <v>35</v>
      </c>
    </row>
    <row r="11" spans="1:9" ht="12.75" customHeight="1">
      <c r="A11" s="7"/>
      <c r="B11" s="7"/>
      <c r="C11" s="7" t="s">
        <v>37</v>
      </c>
      <c r="D11" s="7"/>
      <c r="E11" s="7" t="s">
        <v>36</v>
      </c>
      <c r="F11" s="7"/>
      <c r="G11" s="9"/>
      <c r="H11" s="7"/>
      <c r="I11" s="9"/>
    </row>
    <row r="12" spans="1:16" ht="25.5">
      <c r="A12" s="6">
        <v>1</v>
      </c>
      <c r="B12" s="19" t="s">
        <v>89</v>
      </c>
      <c r="C12" s="6" t="s">
        <v>39</v>
      </c>
      <c r="D12" s="6" t="s">
        <v>40</v>
      </c>
      <c r="E12" s="6" t="s">
        <v>41</v>
      </c>
      <c r="F12" s="6" t="s">
        <v>42</v>
      </c>
      <c r="G12" s="8">
        <v>1</v>
      </c>
      <c r="H12" s="11">
        <v>0</v>
      </c>
      <c r="I12" s="10">
        <f>ROUND((H12*G12),2)</f>
        <v>0</v>
      </c>
      <c r="O12">
        <f>rekapitulace!H8</f>
        <v>21</v>
      </c>
      <c r="P12">
        <f>ROUND(O12/100*I12,2)</f>
        <v>0</v>
      </c>
    </row>
    <row r="13" spans="1:16" ht="12.75" customHeight="1">
      <c r="A13" s="12"/>
      <c r="B13" s="12"/>
      <c r="C13" s="12" t="s">
        <v>37</v>
      </c>
      <c r="D13" s="12"/>
      <c r="E13" s="12" t="s">
        <v>36</v>
      </c>
      <c r="F13" s="12"/>
      <c r="G13" s="12"/>
      <c r="H13" s="12"/>
      <c r="I13" s="12">
        <f>SUM(I12:I12)</f>
        <v>0</v>
      </c>
      <c r="P13">
        <f>SUM(P12:P12)</f>
        <v>0</v>
      </c>
    </row>
    <row r="15" spans="1:9" ht="12.75" customHeight="1">
      <c r="A15" s="7"/>
      <c r="B15" s="7"/>
      <c r="C15" s="7" t="s">
        <v>33</v>
      </c>
      <c r="D15" s="7"/>
      <c r="E15" s="7" t="s">
        <v>44</v>
      </c>
      <c r="F15" s="7"/>
      <c r="G15" s="9"/>
      <c r="H15" s="7"/>
      <c r="I15" s="9"/>
    </row>
    <row r="16" spans="1:9" ht="12.75" customHeight="1">
      <c r="A16" s="6">
        <v>2</v>
      </c>
      <c r="B16" s="6" t="s">
        <v>89</v>
      </c>
      <c r="C16" s="6" t="s">
        <v>54</v>
      </c>
      <c r="D16" s="6" t="s">
        <v>40</v>
      </c>
      <c r="E16" s="6" t="s">
        <v>55</v>
      </c>
      <c r="F16" s="6" t="s">
        <v>43</v>
      </c>
      <c r="G16" s="8">
        <v>13.2</v>
      </c>
      <c r="H16" s="11">
        <v>0</v>
      </c>
      <c r="I16" s="10">
        <f>ROUND((H16*G16),2)</f>
        <v>0</v>
      </c>
    </row>
    <row r="17" ht="24.75" customHeight="1">
      <c r="E17" s="20" t="s">
        <v>131</v>
      </c>
    </row>
    <row r="18" spans="1:16" ht="12.75">
      <c r="A18" s="6">
        <v>3</v>
      </c>
      <c r="B18" s="19" t="s">
        <v>89</v>
      </c>
      <c r="C18" s="6" t="s">
        <v>45</v>
      </c>
      <c r="D18" s="6" t="s">
        <v>40</v>
      </c>
      <c r="E18" s="6" t="s">
        <v>46</v>
      </c>
      <c r="F18" s="6" t="s">
        <v>43</v>
      </c>
      <c r="G18" s="8">
        <v>39</v>
      </c>
      <c r="H18" s="11">
        <v>0</v>
      </c>
      <c r="I18" s="10">
        <f>ROUND((H18*G18),2)</f>
        <v>0</v>
      </c>
      <c r="O18">
        <f>rekapitulace!H8</f>
        <v>21</v>
      </c>
      <c r="P18">
        <f>ROUND(O18/100*I18,2)</f>
        <v>0</v>
      </c>
    </row>
    <row r="19" ht="38.25">
      <c r="E19" s="13" t="s">
        <v>86</v>
      </c>
    </row>
    <row r="20" spans="1:9" ht="12.75">
      <c r="A20" s="6">
        <v>4</v>
      </c>
      <c r="B20" s="6" t="s">
        <v>89</v>
      </c>
      <c r="C20" s="16" t="s">
        <v>92</v>
      </c>
      <c r="D20" s="6" t="s">
        <v>40</v>
      </c>
      <c r="E20" s="6" t="s">
        <v>93</v>
      </c>
      <c r="F20" s="6" t="s">
        <v>43</v>
      </c>
      <c r="G20" s="8">
        <v>39</v>
      </c>
      <c r="H20" s="11">
        <v>0</v>
      </c>
      <c r="I20" s="10">
        <f>ROUND((H20*G20),2)</f>
        <v>0</v>
      </c>
    </row>
    <row r="21" ht="12.75">
      <c r="E21" s="20" t="s">
        <v>130</v>
      </c>
    </row>
    <row r="22" ht="12.75">
      <c r="E22" s="13"/>
    </row>
    <row r="23" spans="1:16" ht="12.75" customHeight="1">
      <c r="A23" s="12"/>
      <c r="B23" s="12"/>
      <c r="C23" s="12" t="s">
        <v>33</v>
      </c>
      <c r="D23" s="12"/>
      <c r="E23" s="12" t="s">
        <v>44</v>
      </c>
      <c r="F23" s="12"/>
      <c r="G23" s="12"/>
      <c r="H23" s="12"/>
      <c r="I23" s="12">
        <f>SUM(I16:I20)</f>
        <v>0</v>
      </c>
      <c r="P23">
        <f>SUM(P18:P19)</f>
        <v>0</v>
      </c>
    </row>
    <row r="25" spans="1:9" ht="12.75" customHeight="1">
      <c r="A25" s="7"/>
      <c r="B25" s="7"/>
      <c r="C25" s="7" t="s">
        <v>35</v>
      </c>
      <c r="D25" s="7"/>
      <c r="E25" s="7" t="s">
        <v>47</v>
      </c>
      <c r="F25" s="7"/>
      <c r="G25" s="9"/>
      <c r="H25" s="7"/>
      <c r="I25" s="9"/>
    </row>
    <row r="26" spans="1:16" ht="12.75">
      <c r="A26" s="6">
        <v>5</v>
      </c>
      <c r="B26" s="19" t="s">
        <v>89</v>
      </c>
      <c r="C26" s="6">
        <v>938441</v>
      </c>
      <c r="D26" s="6" t="s">
        <v>40</v>
      </c>
      <c r="E26" s="19" t="s">
        <v>98</v>
      </c>
      <c r="F26" s="6" t="s">
        <v>43</v>
      </c>
      <c r="G26" s="8">
        <v>39</v>
      </c>
      <c r="H26" s="11">
        <v>0</v>
      </c>
      <c r="I26" s="10">
        <f>ROUND((H26*G26),2)</f>
        <v>0</v>
      </c>
      <c r="O26">
        <f>rekapitulace!H8</f>
        <v>21</v>
      </c>
      <c r="P26">
        <f>ROUND(O26/100*I26,2)</f>
        <v>0</v>
      </c>
    </row>
    <row r="27" ht="38.25">
      <c r="E27" s="13" t="s">
        <v>86</v>
      </c>
    </row>
    <row r="28" spans="1:16" ht="12.75" customHeight="1">
      <c r="A28" s="12"/>
      <c r="B28" s="12"/>
      <c r="C28" s="12" t="s">
        <v>35</v>
      </c>
      <c r="D28" s="12"/>
      <c r="E28" s="12" t="s">
        <v>47</v>
      </c>
      <c r="F28" s="12"/>
      <c r="G28" s="12"/>
      <c r="H28" s="12"/>
      <c r="I28" s="12">
        <f>SUM(I26:I27)</f>
        <v>0</v>
      </c>
      <c r="P28">
        <f>SUM(P26:P27)</f>
        <v>0</v>
      </c>
    </row>
    <row r="30" spans="1:16" ht="12.75" customHeight="1">
      <c r="A30" s="12"/>
      <c r="B30" s="12"/>
      <c r="C30" s="12"/>
      <c r="D30" s="12"/>
      <c r="E30" s="12" t="s">
        <v>53</v>
      </c>
      <c r="F30" s="12"/>
      <c r="G30" s="12"/>
      <c r="H30" s="12"/>
      <c r="I30" s="12">
        <f>I28+I23+I13</f>
        <v>0</v>
      </c>
      <c r="P30">
        <f>+P13+P23+P28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28" sqref="H28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4" max="14" width="9.00390625" style="0" customWidth="1"/>
    <col min="15" max="15" width="6.28125" style="0" hidden="1" customWidth="1"/>
    <col min="16" max="16" width="9.00390625" style="0" hidden="1" customWidth="1"/>
    <col min="17" max="17" width="9.140625" style="0" hidden="1" customWidth="1"/>
  </cols>
  <sheetData>
    <row r="1" ht="12.75" customHeight="1">
      <c r="A1" s="5" t="s">
        <v>10</v>
      </c>
    </row>
    <row r="2" ht="12.75" customHeight="1">
      <c r="C2" s="1" t="s">
        <v>11</v>
      </c>
    </row>
    <row r="4" spans="1:5" ht="12.75" customHeight="1">
      <c r="A4" t="s">
        <v>12</v>
      </c>
      <c r="C4" s="5" t="s">
        <v>15</v>
      </c>
      <c r="D4" s="5"/>
      <c r="E4" s="18" t="s">
        <v>103</v>
      </c>
    </row>
    <row r="5" spans="1:5" ht="12.75" customHeight="1">
      <c r="A5" t="s">
        <v>13</v>
      </c>
      <c r="C5" s="5" t="s">
        <v>56</v>
      </c>
      <c r="D5" s="5"/>
      <c r="E5" s="18" t="s">
        <v>104</v>
      </c>
    </row>
    <row r="6" spans="1:5" ht="12.75" customHeight="1">
      <c r="A6" t="s">
        <v>14</v>
      </c>
      <c r="C6" s="5" t="s">
        <v>56</v>
      </c>
      <c r="D6" s="5"/>
      <c r="E6" s="18" t="s">
        <v>104</v>
      </c>
    </row>
    <row r="7" spans="3:5" ht="12.75" customHeight="1">
      <c r="C7" s="5"/>
      <c r="D7" s="5"/>
      <c r="E7" s="5"/>
    </row>
    <row r="8" spans="1:16" ht="12.75" customHeight="1">
      <c r="A8" s="33" t="s">
        <v>16</v>
      </c>
      <c r="B8" s="33" t="s">
        <v>18</v>
      </c>
      <c r="C8" s="33" t="s">
        <v>19</v>
      </c>
      <c r="D8" s="33" t="s">
        <v>20</v>
      </c>
      <c r="E8" s="33" t="s">
        <v>21</v>
      </c>
      <c r="F8" s="33" t="s">
        <v>22</v>
      </c>
      <c r="G8" s="33" t="s">
        <v>23</v>
      </c>
      <c r="H8" s="33" t="s">
        <v>24</v>
      </c>
      <c r="I8" s="33"/>
      <c r="O8" t="s">
        <v>27</v>
      </c>
      <c r="P8" t="s">
        <v>9</v>
      </c>
    </row>
    <row r="9" spans="1:15" ht="14.25">
      <c r="A9" s="33"/>
      <c r="B9" s="33"/>
      <c r="C9" s="33"/>
      <c r="D9" s="33"/>
      <c r="E9" s="33"/>
      <c r="F9" s="33"/>
      <c r="G9" s="33"/>
      <c r="H9" s="4" t="s">
        <v>25</v>
      </c>
      <c r="I9" s="4" t="s">
        <v>26</v>
      </c>
      <c r="O9" t="s">
        <v>9</v>
      </c>
    </row>
    <row r="10" spans="1:9" ht="14.25">
      <c r="A10" s="4" t="s">
        <v>17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  <c r="I10" s="4" t="s">
        <v>35</v>
      </c>
    </row>
    <row r="11" spans="1:9" ht="12.75" customHeight="1">
      <c r="A11" s="7"/>
      <c r="B11" s="7"/>
      <c r="C11" s="7" t="s">
        <v>37</v>
      </c>
      <c r="D11" s="7"/>
      <c r="E11" s="7" t="s">
        <v>36</v>
      </c>
      <c r="F11" s="7"/>
      <c r="G11" s="9"/>
      <c r="H11" s="7"/>
      <c r="I11" s="9"/>
    </row>
    <row r="12" spans="1:16" ht="25.5">
      <c r="A12" s="6">
        <v>1</v>
      </c>
      <c r="B12" s="6" t="s">
        <v>89</v>
      </c>
      <c r="C12" s="6" t="s">
        <v>39</v>
      </c>
      <c r="D12" s="6" t="s">
        <v>40</v>
      </c>
      <c r="E12" s="6" t="s">
        <v>41</v>
      </c>
      <c r="F12" s="6" t="s">
        <v>42</v>
      </c>
      <c r="G12" s="8">
        <v>1</v>
      </c>
      <c r="H12" s="11">
        <v>0</v>
      </c>
      <c r="I12" s="10">
        <f>ROUND((H12*G12),2)</f>
        <v>0</v>
      </c>
      <c r="O12">
        <f>rekapitulace!H8</f>
        <v>21</v>
      </c>
      <c r="P12">
        <f>ROUND(O12/100*I12,2)</f>
        <v>0</v>
      </c>
    </row>
    <row r="13" spans="1:16" ht="12.75" customHeight="1">
      <c r="A13" s="12"/>
      <c r="B13" s="12"/>
      <c r="C13" s="12" t="s">
        <v>37</v>
      </c>
      <c r="D13" s="12"/>
      <c r="E13" s="12" t="s">
        <v>36</v>
      </c>
      <c r="F13" s="12"/>
      <c r="G13" s="12"/>
      <c r="H13" s="12"/>
      <c r="I13" s="12">
        <f>SUM(I12:I12)</f>
        <v>0</v>
      </c>
      <c r="P13">
        <f>SUM(P12:P12)</f>
        <v>0</v>
      </c>
    </row>
    <row r="16" spans="1:9" ht="12.75" customHeight="1">
      <c r="A16" s="7"/>
      <c r="B16" s="7"/>
      <c r="C16" s="7" t="s">
        <v>33</v>
      </c>
      <c r="D16" s="7"/>
      <c r="E16" s="7" t="s">
        <v>44</v>
      </c>
      <c r="F16" s="7"/>
      <c r="G16" s="9"/>
      <c r="H16" s="7"/>
      <c r="I16" s="9"/>
    </row>
    <row r="17" spans="1:16" ht="12.75">
      <c r="A17" s="6">
        <v>2</v>
      </c>
      <c r="B17" s="6" t="s">
        <v>89</v>
      </c>
      <c r="C17" s="6" t="s">
        <v>54</v>
      </c>
      <c r="D17" s="6" t="s">
        <v>40</v>
      </c>
      <c r="E17" s="6" t="s">
        <v>55</v>
      </c>
      <c r="F17" s="6" t="s">
        <v>43</v>
      </c>
      <c r="G17" s="8">
        <v>2</v>
      </c>
      <c r="H17" s="11">
        <v>0</v>
      </c>
      <c r="I17" s="10">
        <f>ROUND((H17*G17),2)</f>
        <v>0</v>
      </c>
      <c r="O17">
        <f>rekapitulace!H8</f>
        <v>21</v>
      </c>
      <c r="P17">
        <f>ROUND(O17/100*I17,2)</f>
        <v>0</v>
      </c>
    </row>
    <row r="18" ht="22.5" customHeight="1">
      <c r="E18" s="13" t="s">
        <v>100</v>
      </c>
    </row>
    <row r="19" spans="1:16" ht="12.75">
      <c r="A19" s="6">
        <v>3</v>
      </c>
      <c r="B19" s="6" t="s">
        <v>89</v>
      </c>
      <c r="C19" s="6" t="s">
        <v>45</v>
      </c>
      <c r="D19" s="6" t="s">
        <v>40</v>
      </c>
      <c r="E19" s="6" t="s">
        <v>46</v>
      </c>
      <c r="F19" s="6" t="s">
        <v>43</v>
      </c>
      <c r="G19" s="8">
        <v>299.25</v>
      </c>
      <c r="H19" s="11">
        <v>0</v>
      </c>
      <c r="I19" s="10">
        <f>ROUND((H19*G19),2)</f>
        <v>0</v>
      </c>
      <c r="O19">
        <f>rekapitulace!H8</f>
        <v>21</v>
      </c>
      <c r="P19">
        <f>ROUND(O19/100*I19,2)</f>
        <v>0</v>
      </c>
    </row>
    <row r="20" ht="38.25">
      <c r="E20" s="20" t="s">
        <v>107</v>
      </c>
    </row>
    <row r="21" spans="1:16" ht="12.75" customHeight="1">
      <c r="A21" s="12"/>
      <c r="B21" s="12"/>
      <c r="C21" s="12" t="s">
        <v>33</v>
      </c>
      <c r="D21" s="12"/>
      <c r="E21" s="12" t="s">
        <v>44</v>
      </c>
      <c r="F21" s="12"/>
      <c r="G21" s="12"/>
      <c r="H21" s="12"/>
      <c r="I21" s="12">
        <f>SUM(I17:I20)</f>
        <v>0</v>
      </c>
      <c r="P21">
        <f>SUM(P17:P20)</f>
        <v>0</v>
      </c>
    </row>
    <row r="23" spans="1:9" ht="12.75" customHeight="1">
      <c r="A23" s="7"/>
      <c r="B23" s="7"/>
      <c r="C23" s="7" t="s">
        <v>35</v>
      </c>
      <c r="D23" s="7"/>
      <c r="E23" s="7" t="s">
        <v>47</v>
      </c>
      <c r="F23" s="7"/>
      <c r="G23" s="9"/>
      <c r="H23" s="7"/>
      <c r="I23" s="9"/>
    </row>
    <row r="24" spans="1:16" ht="12.75">
      <c r="A24" s="6">
        <v>4</v>
      </c>
      <c r="B24" s="6" t="s">
        <v>89</v>
      </c>
      <c r="C24" s="16">
        <v>938441</v>
      </c>
      <c r="D24" s="6" t="s">
        <v>40</v>
      </c>
      <c r="E24" s="6" t="s">
        <v>98</v>
      </c>
      <c r="F24" s="6" t="s">
        <v>43</v>
      </c>
      <c r="G24" s="8">
        <v>299.25</v>
      </c>
      <c r="H24" s="11">
        <v>0</v>
      </c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21.75" customHeight="1">
      <c r="E25" s="13" t="s">
        <v>101</v>
      </c>
    </row>
    <row r="26" spans="1:16" ht="12.75">
      <c r="A26" s="6">
        <v>5</v>
      </c>
      <c r="B26" s="19" t="s">
        <v>89</v>
      </c>
      <c r="C26" s="16">
        <v>93867</v>
      </c>
      <c r="D26" s="6" t="s">
        <v>40</v>
      </c>
      <c r="E26" s="19" t="s">
        <v>106</v>
      </c>
      <c r="F26" s="6" t="s">
        <v>43</v>
      </c>
      <c r="G26" s="8">
        <v>2</v>
      </c>
      <c r="H26" s="11">
        <v>0</v>
      </c>
      <c r="I26" s="10">
        <f>ROUND((H26*G26),2)</f>
        <v>0</v>
      </c>
      <c r="O26">
        <f>rekapitulace!H8</f>
        <v>21</v>
      </c>
      <c r="P26">
        <f>ROUND(O26/100*I26,2)</f>
        <v>0</v>
      </c>
    </row>
    <row r="27" ht="12.75">
      <c r="E27" s="13" t="s">
        <v>102</v>
      </c>
    </row>
    <row r="28" spans="1:16" ht="12.75">
      <c r="A28" s="6">
        <v>6</v>
      </c>
      <c r="B28" s="19" t="s">
        <v>89</v>
      </c>
      <c r="C28" s="6" t="s">
        <v>50</v>
      </c>
      <c r="D28" s="19" t="s">
        <v>105</v>
      </c>
      <c r="E28" s="6" t="s">
        <v>51</v>
      </c>
      <c r="F28" s="6" t="s">
        <v>52</v>
      </c>
      <c r="G28" s="8">
        <v>305</v>
      </c>
      <c r="H28" s="11">
        <v>0</v>
      </c>
      <c r="I28" s="10">
        <f>ROUND((H28*G28),2)</f>
        <v>0</v>
      </c>
      <c r="O28">
        <f>rekapitulace!H8</f>
        <v>21</v>
      </c>
      <c r="P28">
        <f>ROUND(O28/100*I28,2)</f>
        <v>0</v>
      </c>
    </row>
    <row r="29" ht="12.75">
      <c r="E29" s="13"/>
    </row>
    <row r="30" spans="1:16" ht="12.75" customHeight="1">
      <c r="A30" s="12"/>
      <c r="B30" s="12"/>
      <c r="C30" s="12" t="s">
        <v>35</v>
      </c>
      <c r="D30" s="12"/>
      <c r="E30" s="12" t="s">
        <v>47</v>
      </c>
      <c r="F30" s="12"/>
      <c r="G30" s="12"/>
      <c r="H30" s="12"/>
      <c r="I30" s="17">
        <f>SUM(I24:I28)</f>
        <v>0</v>
      </c>
      <c r="P30">
        <f>SUM(P24:P29)</f>
        <v>0</v>
      </c>
    </row>
    <row r="32" spans="1:16" ht="12.75" customHeight="1">
      <c r="A32" s="12"/>
      <c r="B32" s="12"/>
      <c r="C32" s="12"/>
      <c r="D32" s="12"/>
      <c r="E32" s="12" t="s">
        <v>53</v>
      </c>
      <c r="F32" s="12"/>
      <c r="G32" s="12"/>
      <c r="H32" s="12"/>
      <c r="I32" s="12">
        <f>I30+I21+I13</f>
        <v>0</v>
      </c>
      <c r="P32">
        <f>+P13+P21+P30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24" sqref="H24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4" max="14" width="8.421875" style="0" customWidth="1"/>
    <col min="15" max="15" width="9.140625" style="0" hidden="1" customWidth="1"/>
    <col min="16" max="16" width="0.13671875" style="0" hidden="1" customWidth="1"/>
    <col min="17" max="18" width="9.140625" style="0" hidden="1" customWidth="1"/>
  </cols>
  <sheetData>
    <row r="1" ht="12.75" customHeight="1">
      <c r="A1" s="5" t="s">
        <v>10</v>
      </c>
    </row>
    <row r="2" ht="12.75" customHeight="1">
      <c r="C2" s="1" t="s">
        <v>11</v>
      </c>
    </row>
    <row r="4" spans="1:5" ht="12.75" customHeight="1">
      <c r="A4" t="s">
        <v>12</v>
      </c>
      <c r="C4" s="5" t="s">
        <v>15</v>
      </c>
      <c r="D4" s="5"/>
      <c r="E4" s="5" t="s">
        <v>108</v>
      </c>
    </row>
    <row r="5" spans="1:5" ht="12.75" customHeight="1">
      <c r="A5" t="s">
        <v>13</v>
      </c>
      <c r="C5" s="5" t="s">
        <v>58</v>
      </c>
      <c r="D5" s="5"/>
      <c r="E5" s="5" t="s">
        <v>59</v>
      </c>
    </row>
    <row r="6" spans="1:5" ht="12.75" customHeight="1">
      <c r="A6" t="s">
        <v>14</v>
      </c>
      <c r="C6" s="5" t="s">
        <v>58</v>
      </c>
      <c r="D6" s="5"/>
      <c r="E6" s="5" t="s">
        <v>59</v>
      </c>
    </row>
    <row r="7" spans="3:5" ht="12.75" customHeight="1">
      <c r="C7" s="5"/>
      <c r="D7" s="5"/>
      <c r="E7" s="5"/>
    </row>
    <row r="8" spans="1:16" ht="12.75" customHeight="1">
      <c r="A8" s="33" t="s">
        <v>16</v>
      </c>
      <c r="B8" s="33" t="s">
        <v>18</v>
      </c>
      <c r="C8" s="33" t="s">
        <v>19</v>
      </c>
      <c r="D8" s="33" t="s">
        <v>20</v>
      </c>
      <c r="E8" s="33" t="s">
        <v>21</v>
      </c>
      <c r="F8" s="33" t="s">
        <v>22</v>
      </c>
      <c r="G8" s="33" t="s">
        <v>23</v>
      </c>
      <c r="H8" s="33" t="s">
        <v>24</v>
      </c>
      <c r="I8" s="33"/>
      <c r="O8" t="s">
        <v>27</v>
      </c>
      <c r="P8" t="s">
        <v>9</v>
      </c>
    </row>
    <row r="9" spans="1:15" ht="14.25">
      <c r="A9" s="33"/>
      <c r="B9" s="33"/>
      <c r="C9" s="33"/>
      <c r="D9" s="33"/>
      <c r="E9" s="33"/>
      <c r="F9" s="33"/>
      <c r="G9" s="33"/>
      <c r="H9" s="4" t="s">
        <v>25</v>
      </c>
      <c r="I9" s="4" t="s">
        <v>26</v>
      </c>
      <c r="O9" t="s">
        <v>9</v>
      </c>
    </row>
    <row r="10" spans="1:9" ht="14.25">
      <c r="A10" s="4" t="s">
        <v>17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  <c r="I10" s="4" t="s">
        <v>35</v>
      </c>
    </row>
    <row r="11" spans="1:9" ht="12.75" customHeight="1">
      <c r="A11" s="7"/>
      <c r="B11" s="7"/>
      <c r="C11" s="7" t="s">
        <v>37</v>
      </c>
      <c r="D11" s="7"/>
      <c r="E11" s="7" t="s">
        <v>36</v>
      </c>
      <c r="F11" s="7"/>
      <c r="G11" s="9"/>
      <c r="H11" s="7"/>
      <c r="I11" s="9"/>
    </row>
    <row r="12" spans="1:16" ht="25.5">
      <c r="A12" s="6">
        <v>1</v>
      </c>
      <c r="B12" s="6" t="s">
        <v>89</v>
      </c>
      <c r="C12" s="6" t="s">
        <v>39</v>
      </c>
      <c r="D12" s="6" t="s">
        <v>40</v>
      </c>
      <c r="E12" s="6" t="s">
        <v>41</v>
      </c>
      <c r="F12" s="6" t="s">
        <v>42</v>
      </c>
      <c r="G12" s="8">
        <v>1</v>
      </c>
      <c r="H12" s="11">
        <v>0</v>
      </c>
      <c r="I12" s="10">
        <f>ROUND((H12*G12),2)</f>
        <v>0</v>
      </c>
      <c r="O12">
        <f>rekapitulace!H8</f>
        <v>21</v>
      </c>
      <c r="P12">
        <f>ROUND(O12/100*I12,2)</f>
        <v>0</v>
      </c>
    </row>
    <row r="13" spans="1:16" ht="12.75" customHeight="1">
      <c r="A13" s="12"/>
      <c r="B13" s="12"/>
      <c r="C13" s="12" t="s">
        <v>37</v>
      </c>
      <c r="D13" s="12"/>
      <c r="E13" s="12" t="s">
        <v>36</v>
      </c>
      <c r="F13" s="12"/>
      <c r="G13" s="12"/>
      <c r="H13" s="12"/>
      <c r="I13" s="12">
        <f>SUM(I12:I12)</f>
        <v>0</v>
      </c>
      <c r="P13">
        <f>SUM(P12:P12)</f>
        <v>0</v>
      </c>
    </row>
    <row r="15" spans="1:9" ht="12.75" customHeight="1">
      <c r="A15" s="7"/>
      <c r="B15" s="7"/>
      <c r="C15" s="7" t="s">
        <v>33</v>
      </c>
      <c r="D15" s="7"/>
      <c r="E15" s="7" t="s">
        <v>44</v>
      </c>
      <c r="F15" s="7"/>
      <c r="G15" s="9"/>
      <c r="H15" s="7"/>
      <c r="I15" s="9"/>
    </row>
    <row r="16" spans="1:16" ht="12.75">
      <c r="A16" s="6">
        <v>2</v>
      </c>
      <c r="B16" s="6" t="s">
        <v>89</v>
      </c>
      <c r="C16" s="6" t="s">
        <v>45</v>
      </c>
      <c r="D16" s="6" t="s">
        <v>40</v>
      </c>
      <c r="E16" s="6" t="s">
        <v>46</v>
      </c>
      <c r="F16" s="6" t="s">
        <v>43</v>
      </c>
      <c r="G16" s="8">
        <v>118.979</v>
      </c>
      <c r="H16" s="11">
        <v>0</v>
      </c>
      <c r="I16" s="10">
        <f>ROUND((H16*G16),2)</f>
        <v>0</v>
      </c>
      <c r="O16">
        <f>rekapitulace!H8</f>
        <v>21</v>
      </c>
      <c r="P16">
        <f>ROUND(O16/100*I16,2)</f>
        <v>0</v>
      </c>
    </row>
    <row r="17" ht="63.75">
      <c r="E17" s="20" t="s">
        <v>60</v>
      </c>
    </row>
    <row r="18" spans="1:9" ht="12.75">
      <c r="A18" s="6">
        <v>3</v>
      </c>
      <c r="B18" s="6" t="s">
        <v>89</v>
      </c>
      <c r="C18" s="16" t="s">
        <v>92</v>
      </c>
      <c r="D18" s="6" t="s">
        <v>40</v>
      </c>
      <c r="E18" s="6" t="s">
        <v>93</v>
      </c>
      <c r="F18" s="6" t="s">
        <v>43</v>
      </c>
      <c r="G18" s="8">
        <v>94.979</v>
      </c>
      <c r="H18" s="11">
        <v>0</v>
      </c>
      <c r="I18" s="10">
        <f>ROUND((H18*G18),2)</f>
        <v>0</v>
      </c>
    </row>
    <row r="19" ht="12.75">
      <c r="E19" s="20" t="s">
        <v>111</v>
      </c>
    </row>
    <row r="20" ht="12.75">
      <c r="E20" s="13"/>
    </row>
    <row r="21" spans="1:16" ht="12.75" customHeight="1">
      <c r="A21" s="12"/>
      <c r="B21" s="12"/>
      <c r="C21" s="12" t="s">
        <v>33</v>
      </c>
      <c r="D21" s="12"/>
      <c r="E21" s="12" t="s">
        <v>44</v>
      </c>
      <c r="F21" s="12"/>
      <c r="G21" s="12"/>
      <c r="H21" s="12"/>
      <c r="I21" s="12">
        <f>SUM(I16:I18)</f>
        <v>0</v>
      </c>
      <c r="P21">
        <f>SUM(P16:P17)</f>
        <v>0</v>
      </c>
    </row>
    <row r="23" spans="1:9" ht="12.75" customHeight="1">
      <c r="A23" s="7"/>
      <c r="B23" s="7"/>
      <c r="C23" s="7" t="s">
        <v>35</v>
      </c>
      <c r="D23" s="7"/>
      <c r="E23" s="7" t="s">
        <v>47</v>
      </c>
      <c r="F23" s="7"/>
      <c r="G23" s="9"/>
      <c r="H23" s="7"/>
      <c r="I23" s="9"/>
    </row>
    <row r="24" spans="1:16" ht="12.75">
      <c r="A24" s="6">
        <v>4</v>
      </c>
      <c r="B24" s="6" t="s">
        <v>89</v>
      </c>
      <c r="C24" s="16">
        <v>938441</v>
      </c>
      <c r="D24" s="6" t="s">
        <v>40</v>
      </c>
      <c r="E24" s="6" t="s">
        <v>98</v>
      </c>
      <c r="F24" s="6" t="s">
        <v>43</v>
      </c>
      <c r="G24" s="8">
        <v>94.979</v>
      </c>
      <c r="H24" s="11">
        <v>0</v>
      </c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51">
      <c r="E25" s="20" t="s">
        <v>112</v>
      </c>
    </row>
    <row r="26" spans="1:16" ht="12.75" customHeight="1">
      <c r="A26" s="12"/>
      <c r="B26" s="12"/>
      <c r="C26" s="12" t="s">
        <v>35</v>
      </c>
      <c r="D26" s="12"/>
      <c r="E26" s="12" t="s">
        <v>47</v>
      </c>
      <c r="F26" s="12"/>
      <c r="G26" s="12"/>
      <c r="H26" s="12"/>
      <c r="I26" s="12">
        <f>SUM(I24:I25)</f>
        <v>0</v>
      </c>
      <c r="P26">
        <f>SUM(P24:P25)</f>
        <v>0</v>
      </c>
    </row>
    <row r="28" spans="1:16" ht="12.75" customHeight="1">
      <c r="A28" s="12"/>
      <c r="B28" s="12"/>
      <c r="C28" s="12"/>
      <c r="D28" s="12"/>
      <c r="E28" s="12" t="s">
        <v>53</v>
      </c>
      <c r="F28" s="12"/>
      <c r="G28" s="12"/>
      <c r="H28" s="12"/>
      <c r="I28" s="12">
        <f>I26+I21+I13</f>
        <v>0</v>
      </c>
      <c r="P28">
        <f>+P13+P21+P26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24" sqref="H24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10</v>
      </c>
    </row>
    <row r="2" ht="12.75" customHeight="1">
      <c r="C2" s="1" t="s">
        <v>11</v>
      </c>
    </row>
    <row r="4" spans="1:5" ht="12.75" customHeight="1">
      <c r="A4" t="s">
        <v>12</v>
      </c>
      <c r="C4" s="5" t="s">
        <v>15</v>
      </c>
      <c r="D4" s="5"/>
      <c r="E4" s="5" t="s">
        <v>103</v>
      </c>
    </row>
    <row r="5" spans="1:5" ht="12.75" customHeight="1">
      <c r="A5" t="s">
        <v>13</v>
      </c>
      <c r="C5" s="5" t="s">
        <v>61</v>
      </c>
      <c r="D5" s="5"/>
      <c r="E5" s="5" t="s">
        <v>62</v>
      </c>
    </row>
    <row r="6" spans="1:5" ht="12.75" customHeight="1">
      <c r="A6" t="s">
        <v>14</v>
      </c>
      <c r="C6" s="5" t="s">
        <v>61</v>
      </c>
      <c r="D6" s="5"/>
      <c r="E6" s="5" t="s">
        <v>62</v>
      </c>
    </row>
    <row r="7" spans="3:5" ht="12.75" customHeight="1">
      <c r="C7" s="5"/>
      <c r="D7" s="5"/>
      <c r="E7" s="5"/>
    </row>
    <row r="8" spans="1:16" ht="12.75" customHeight="1">
      <c r="A8" s="33" t="s">
        <v>16</v>
      </c>
      <c r="B8" s="33" t="s">
        <v>18</v>
      </c>
      <c r="C8" s="33" t="s">
        <v>19</v>
      </c>
      <c r="D8" s="33" t="s">
        <v>20</v>
      </c>
      <c r="E8" s="33" t="s">
        <v>21</v>
      </c>
      <c r="F8" s="33" t="s">
        <v>22</v>
      </c>
      <c r="G8" s="33" t="s">
        <v>23</v>
      </c>
      <c r="H8" s="33" t="s">
        <v>24</v>
      </c>
      <c r="I8" s="33"/>
      <c r="O8" t="s">
        <v>27</v>
      </c>
      <c r="P8" t="s">
        <v>9</v>
      </c>
    </row>
    <row r="9" spans="1:15" ht="14.25">
      <c r="A9" s="33"/>
      <c r="B9" s="33"/>
      <c r="C9" s="33"/>
      <c r="D9" s="33"/>
      <c r="E9" s="33"/>
      <c r="F9" s="33"/>
      <c r="G9" s="33"/>
      <c r="H9" s="4" t="s">
        <v>25</v>
      </c>
      <c r="I9" s="4" t="s">
        <v>26</v>
      </c>
      <c r="O9" t="s">
        <v>9</v>
      </c>
    </row>
    <row r="10" spans="1:9" ht="14.25">
      <c r="A10" s="4" t="s">
        <v>17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  <c r="I10" s="4" t="s">
        <v>35</v>
      </c>
    </row>
    <row r="11" spans="1:9" ht="12.75" customHeight="1">
      <c r="A11" s="7"/>
      <c r="B11" s="7"/>
      <c r="C11" s="7" t="s">
        <v>37</v>
      </c>
      <c r="D11" s="7"/>
      <c r="E11" s="7" t="s">
        <v>36</v>
      </c>
      <c r="F11" s="7"/>
      <c r="G11" s="9"/>
      <c r="H11" s="7"/>
      <c r="I11" s="9"/>
    </row>
    <row r="12" spans="1:16" ht="25.5">
      <c r="A12" s="6">
        <v>1</v>
      </c>
      <c r="B12" s="6" t="s">
        <v>89</v>
      </c>
      <c r="C12" s="6" t="s">
        <v>39</v>
      </c>
      <c r="D12" s="6" t="s">
        <v>40</v>
      </c>
      <c r="E12" s="6" t="s">
        <v>41</v>
      </c>
      <c r="F12" s="6" t="s">
        <v>42</v>
      </c>
      <c r="G12" s="8">
        <v>1</v>
      </c>
      <c r="H12" s="11">
        <v>0</v>
      </c>
      <c r="I12" s="10">
        <f>ROUND((H12*G12),2)</f>
        <v>0</v>
      </c>
      <c r="O12">
        <f>rekapitulace!H8</f>
        <v>21</v>
      </c>
      <c r="P12">
        <f>ROUND(O12/100*I12,2)</f>
        <v>0</v>
      </c>
    </row>
    <row r="13" spans="1:16" ht="12.75" customHeight="1">
      <c r="A13" s="12"/>
      <c r="B13" s="12"/>
      <c r="C13" s="12" t="s">
        <v>37</v>
      </c>
      <c r="D13" s="12"/>
      <c r="E13" s="12" t="s">
        <v>36</v>
      </c>
      <c r="F13" s="12"/>
      <c r="G13" s="12"/>
      <c r="H13" s="12"/>
      <c r="I13" s="12">
        <f>SUM(I12:I12)</f>
        <v>0</v>
      </c>
      <c r="P13">
        <f>SUM(P12:P12)</f>
        <v>0</v>
      </c>
    </row>
    <row r="15" spans="1:9" ht="12.75" customHeight="1">
      <c r="A15" s="7"/>
      <c r="B15" s="7"/>
      <c r="C15" s="7" t="s">
        <v>33</v>
      </c>
      <c r="D15" s="7"/>
      <c r="E15" s="7" t="s">
        <v>44</v>
      </c>
      <c r="F15" s="7"/>
      <c r="G15" s="9"/>
      <c r="H15" s="7"/>
      <c r="I15" s="9"/>
    </row>
    <row r="16" spans="1:16" ht="12.75">
      <c r="A16" s="6">
        <v>2</v>
      </c>
      <c r="B16" s="19" t="s">
        <v>89</v>
      </c>
      <c r="C16" s="16">
        <v>78382</v>
      </c>
      <c r="D16" s="6" t="s">
        <v>40</v>
      </c>
      <c r="E16" s="19" t="s">
        <v>46</v>
      </c>
      <c r="F16" s="6" t="s">
        <v>43</v>
      </c>
      <c r="G16" s="8">
        <v>192.54</v>
      </c>
      <c r="H16" s="11">
        <v>0</v>
      </c>
      <c r="I16" s="10">
        <f>ROUND((H16*G16),2)</f>
        <v>0</v>
      </c>
      <c r="O16">
        <f>rekapitulace!H8</f>
        <v>21</v>
      </c>
      <c r="P16">
        <f>ROUND(O16/100*I16,2)</f>
        <v>0</v>
      </c>
    </row>
    <row r="17" ht="76.5">
      <c r="E17" s="13" t="s">
        <v>110</v>
      </c>
    </row>
    <row r="18" spans="1:9" ht="12.75">
      <c r="A18" s="6">
        <v>3</v>
      </c>
      <c r="B18" s="6" t="s">
        <v>89</v>
      </c>
      <c r="C18" s="16" t="s">
        <v>92</v>
      </c>
      <c r="D18" s="6" t="s">
        <v>40</v>
      </c>
      <c r="E18" s="6" t="s">
        <v>93</v>
      </c>
      <c r="F18" s="6" t="s">
        <v>43</v>
      </c>
      <c r="G18" s="8">
        <v>53.16</v>
      </c>
      <c r="H18" s="11">
        <v>0</v>
      </c>
      <c r="I18" s="10">
        <f>ROUND((H18*G18),2)</f>
        <v>0</v>
      </c>
    </row>
    <row r="19" ht="12.75">
      <c r="E19" s="20" t="s">
        <v>118</v>
      </c>
    </row>
    <row r="20" ht="12.75">
      <c r="E20" s="13"/>
    </row>
    <row r="21" spans="1:16" ht="12.75" customHeight="1">
      <c r="A21" s="12"/>
      <c r="B21" s="12"/>
      <c r="C21" s="12" t="s">
        <v>33</v>
      </c>
      <c r="D21" s="12"/>
      <c r="E21" s="12" t="s">
        <v>44</v>
      </c>
      <c r="F21" s="12"/>
      <c r="G21" s="12"/>
      <c r="H21" s="12"/>
      <c r="I21" s="12">
        <f>SUM(I16:I18)</f>
        <v>0</v>
      </c>
      <c r="P21">
        <f>SUM(P16:P17)</f>
        <v>0</v>
      </c>
    </row>
    <row r="23" spans="1:9" ht="12.75" customHeight="1">
      <c r="A23" s="7"/>
      <c r="B23" s="7"/>
      <c r="C23" s="7" t="s">
        <v>35</v>
      </c>
      <c r="D23" s="7"/>
      <c r="E23" s="7" t="s">
        <v>47</v>
      </c>
      <c r="F23" s="7"/>
      <c r="G23" s="9"/>
      <c r="H23" s="7"/>
      <c r="I23" s="9"/>
    </row>
    <row r="24" spans="1:9" ht="12.75" customHeight="1">
      <c r="A24" s="6">
        <v>4</v>
      </c>
      <c r="B24" s="6" t="s">
        <v>89</v>
      </c>
      <c r="C24" s="16">
        <v>938441</v>
      </c>
      <c r="D24" s="6" t="s">
        <v>40</v>
      </c>
      <c r="E24" s="6" t="s">
        <v>98</v>
      </c>
      <c r="F24" s="6" t="s">
        <v>43</v>
      </c>
      <c r="G24" s="8">
        <v>192.54</v>
      </c>
      <c r="H24" s="11">
        <v>0</v>
      </c>
      <c r="I24" s="10">
        <f>ROUND((H24*G24),2)</f>
        <v>0</v>
      </c>
    </row>
    <row r="25" ht="12.75" customHeight="1">
      <c r="E25" t="s">
        <v>109</v>
      </c>
    </row>
    <row r="26" spans="1:9" ht="12.75" customHeight="1">
      <c r="A26" s="12"/>
      <c r="B26" s="12"/>
      <c r="C26" s="12" t="s">
        <v>35</v>
      </c>
      <c r="D26" s="12"/>
      <c r="E26" s="12" t="s">
        <v>47</v>
      </c>
      <c r="F26" s="12"/>
      <c r="G26" s="12"/>
      <c r="H26" s="12"/>
      <c r="I26" s="12">
        <f>SUM(I24:I25)</f>
        <v>0</v>
      </c>
    </row>
    <row r="27" spans="1:9" ht="12.7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16" ht="12.75" customHeight="1">
      <c r="A28" s="12"/>
      <c r="B28" s="12"/>
      <c r="C28" s="12"/>
      <c r="D28" s="12"/>
      <c r="E28" s="12" t="s">
        <v>53</v>
      </c>
      <c r="F28" s="12"/>
      <c r="G28" s="12"/>
      <c r="H28" s="12"/>
      <c r="I28" s="12">
        <f>I26+I21+I13</f>
        <v>0</v>
      </c>
      <c r="P28">
        <f>+P13+P21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25" sqref="H25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4" max="14" width="8.8515625" style="0" customWidth="1"/>
    <col min="15" max="15" width="9.140625" style="0" hidden="1" customWidth="1"/>
    <col min="16" max="16" width="8.7109375" style="0" hidden="1" customWidth="1"/>
  </cols>
  <sheetData>
    <row r="1" ht="12.75" customHeight="1">
      <c r="A1" s="5" t="s">
        <v>10</v>
      </c>
    </row>
    <row r="2" ht="12.75" customHeight="1">
      <c r="C2" s="1" t="s">
        <v>11</v>
      </c>
    </row>
    <row r="4" spans="1:5" ht="12.75" customHeight="1">
      <c r="A4" t="s">
        <v>12</v>
      </c>
      <c r="C4" s="5" t="s">
        <v>15</v>
      </c>
      <c r="D4" s="5"/>
      <c r="E4" s="18" t="s">
        <v>114</v>
      </c>
    </row>
    <row r="5" spans="1:5" ht="12.75" customHeight="1">
      <c r="A5" t="s">
        <v>13</v>
      </c>
      <c r="C5" s="5" t="s">
        <v>63</v>
      </c>
      <c r="D5" s="5"/>
      <c r="E5" s="5" t="s">
        <v>64</v>
      </c>
    </row>
    <row r="6" spans="1:5" ht="12.75" customHeight="1">
      <c r="A6" t="s">
        <v>14</v>
      </c>
      <c r="C6" s="5" t="s">
        <v>63</v>
      </c>
      <c r="D6" s="5"/>
      <c r="E6" s="5" t="s">
        <v>64</v>
      </c>
    </row>
    <row r="7" spans="3:5" ht="12.75" customHeight="1">
      <c r="C7" s="5"/>
      <c r="D7" s="5"/>
      <c r="E7" s="5"/>
    </row>
    <row r="8" spans="1:16" ht="12.75" customHeight="1">
      <c r="A8" s="33" t="s">
        <v>16</v>
      </c>
      <c r="B8" s="33" t="s">
        <v>18</v>
      </c>
      <c r="C8" s="33" t="s">
        <v>19</v>
      </c>
      <c r="D8" s="33" t="s">
        <v>20</v>
      </c>
      <c r="E8" s="33" t="s">
        <v>21</v>
      </c>
      <c r="F8" s="33" t="s">
        <v>22</v>
      </c>
      <c r="G8" s="33" t="s">
        <v>23</v>
      </c>
      <c r="H8" s="33" t="s">
        <v>24</v>
      </c>
      <c r="I8" s="33"/>
      <c r="O8" t="s">
        <v>27</v>
      </c>
      <c r="P8" t="s">
        <v>9</v>
      </c>
    </row>
    <row r="9" spans="1:15" ht="14.25">
      <c r="A9" s="33"/>
      <c r="B9" s="33"/>
      <c r="C9" s="33"/>
      <c r="D9" s="33"/>
      <c r="E9" s="33"/>
      <c r="F9" s="33"/>
      <c r="G9" s="33"/>
      <c r="H9" s="4" t="s">
        <v>25</v>
      </c>
      <c r="I9" s="4" t="s">
        <v>26</v>
      </c>
      <c r="O9" t="s">
        <v>9</v>
      </c>
    </row>
    <row r="10" spans="1:9" ht="14.25">
      <c r="A10" s="4" t="s">
        <v>17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  <c r="I10" s="4" t="s">
        <v>35</v>
      </c>
    </row>
    <row r="11" spans="1:9" ht="12.75" customHeight="1">
      <c r="A11" s="7"/>
      <c r="B11" s="7"/>
      <c r="C11" s="7" t="s">
        <v>37</v>
      </c>
      <c r="D11" s="7"/>
      <c r="E11" s="7" t="s">
        <v>36</v>
      </c>
      <c r="F11" s="7"/>
      <c r="G11" s="9"/>
      <c r="H11" s="7"/>
      <c r="I11" s="9"/>
    </row>
    <row r="12" spans="1:16" ht="25.5">
      <c r="A12" s="6">
        <v>1</v>
      </c>
      <c r="B12" s="6" t="s">
        <v>89</v>
      </c>
      <c r="C12" s="6" t="s">
        <v>39</v>
      </c>
      <c r="D12" s="6" t="s">
        <v>40</v>
      </c>
      <c r="E12" s="6" t="s">
        <v>41</v>
      </c>
      <c r="F12" s="6" t="s">
        <v>42</v>
      </c>
      <c r="G12" s="8">
        <v>1</v>
      </c>
      <c r="H12" s="11">
        <v>0</v>
      </c>
      <c r="I12" s="10">
        <f>ROUND((H12*G12),2)</f>
        <v>0</v>
      </c>
      <c r="O12">
        <f>rekapitulace!H8</f>
        <v>21</v>
      </c>
      <c r="P12">
        <f>ROUND(O12/100*I12,2)</f>
        <v>0</v>
      </c>
    </row>
    <row r="13" spans="1:16" ht="12.75" customHeight="1">
      <c r="A13" s="12"/>
      <c r="B13" s="12"/>
      <c r="C13" s="12" t="s">
        <v>37</v>
      </c>
      <c r="D13" s="12"/>
      <c r="E13" s="12" t="s">
        <v>36</v>
      </c>
      <c r="F13" s="12"/>
      <c r="G13" s="12"/>
      <c r="H13" s="12"/>
      <c r="I13" s="12">
        <f>SUM(I12:I12)</f>
        <v>0</v>
      </c>
      <c r="P13">
        <f>SUM(P12:P12)</f>
        <v>0</v>
      </c>
    </row>
    <row r="15" spans="1:9" ht="12.75" customHeight="1">
      <c r="A15" s="7"/>
      <c r="B15" s="7"/>
      <c r="C15" s="7" t="s">
        <v>33</v>
      </c>
      <c r="D15" s="7"/>
      <c r="E15" s="7" t="s">
        <v>44</v>
      </c>
      <c r="F15" s="7"/>
      <c r="G15" s="9"/>
      <c r="H15" s="7"/>
      <c r="I15" s="9"/>
    </row>
    <row r="16" spans="1:16" ht="12.75">
      <c r="A16" s="6">
        <v>2</v>
      </c>
      <c r="B16" s="6" t="s">
        <v>89</v>
      </c>
      <c r="C16" s="6" t="s">
        <v>45</v>
      </c>
      <c r="D16" s="6" t="s">
        <v>40</v>
      </c>
      <c r="E16" s="6" t="s">
        <v>46</v>
      </c>
      <c r="F16" s="6" t="s">
        <v>43</v>
      </c>
      <c r="G16" s="8">
        <v>48</v>
      </c>
      <c r="H16" s="11">
        <v>0</v>
      </c>
      <c r="I16" s="10">
        <f>ROUND((H16*G16),2)</f>
        <v>0</v>
      </c>
      <c r="O16">
        <f>rekapitulace!H8</f>
        <v>21</v>
      </c>
      <c r="P16">
        <f>ROUND(O16/100*I16,2)</f>
        <v>0</v>
      </c>
    </row>
    <row r="17" ht="51">
      <c r="E17" s="20" t="s">
        <v>113</v>
      </c>
    </row>
    <row r="18" spans="1:9" ht="12.75">
      <c r="A18" s="6">
        <v>3</v>
      </c>
      <c r="B18" s="6" t="s">
        <v>89</v>
      </c>
      <c r="C18" s="16" t="s">
        <v>92</v>
      </c>
      <c r="D18" s="6" t="s">
        <v>40</v>
      </c>
      <c r="E18" s="6" t="s">
        <v>93</v>
      </c>
      <c r="F18" s="6" t="s">
        <v>43</v>
      </c>
      <c r="G18" s="8">
        <v>26</v>
      </c>
      <c r="H18" s="11">
        <v>0</v>
      </c>
      <c r="I18" s="10">
        <f>ROUND((H18*G18),2)</f>
        <v>0</v>
      </c>
    </row>
    <row r="19" ht="12.75">
      <c r="E19" s="20" t="s">
        <v>119</v>
      </c>
    </row>
    <row r="20" spans="1:16" ht="12.75" customHeight="1">
      <c r="A20" s="12"/>
      <c r="B20" s="12"/>
      <c r="C20" s="12" t="s">
        <v>33</v>
      </c>
      <c r="D20" s="12"/>
      <c r="E20" s="12" t="s">
        <v>44</v>
      </c>
      <c r="F20" s="12"/>
      <c r="G20" s="12"/>
      <c r="H20" s="12"/>
      <c r="I20" s="12">
        <f>SUM(I16:I18)</f>
        <v>0</v>
      </c>
      <c r="P20">
        <f>SUM(P16:P17)</f>
        <v>0</v>
      </c>
    </row>
    <row r="22" spans="1:9" ht="12.75" customHeight="1">
      <c r="A22" s="7"/>
      <c r="B22" s="7"/>
      <c r="C22" s="7" t="s">
        <v>35</v>
      </c>
      <c r="D22" s="7"/>
      <c r="E22" s="7" t="s">
        <v>47</v>
      </c>
      <c r="F22" s="7"/>
      <c r="G22" s="9"/>
      <c r="H22" s="7"/>
      <c r="I22" s="9"/>
    </row>
    <row r="23" spans="1:16" ht="12.75">
      <c r="A23" s="6">
        <v>4</v>
      </c>
      <c r="B23" s="6" t="s">
        <v>89</v>
      </c>
      <c r="C23" s="6" t="s">
        <v>48</v>
      </c>
      <c r="D23" s="6" t="s">
        <v>40</v>
      </c>
      <c r="E23" s="6" t="s">
        <v>49</v>
      </c>
      <c r="F23" s="6" t="s">
        <v>43</v>
      </c>
      <c r="G23" s="8">
        <v>48</v>
      </c>
      <c r="H23" s="11">
        <v>0</v>
      </c>
      <c r="I23" s="10">
        <f>ROUND((H23*G23),2)</f>
        <v>0</v>
      </c>
      <c r="O23">
        <f>rekapitulace!H8</f>
        <v>21</v>
      </c>
      <c r="P23">
        <f>ROUND(O23/100*I23,2)</f>
        <v>0</v>
      </c>
    </row>
    <row r="24" ht="12.75">
      <c r="E24" s="13"/>
    </row>
    <row r="25" spans="1:16" ht="12.75">
      <c r="A25" s="6">
        <v>5</v>
      </c>
      <c r="B25" s="6" t="s">
        <v>89</v>
      </c>
      <c r="C25" s="16" t="s">
        <v>90</v>
      </c>
      <c r="D25" s="6" t="s">
        <v>40</v>
      </c>
      <c r="E25" s="6" t="s">
        <v>91</v>
      </c>
      <c r="F25" s="6" t="s">
        <v>52</v>
      </c>
      <c r="G25" s="8">
        <v>25</v>
      </c>
      <c r="H25" s="11">
        <v>0</v>
      </c>
      <c r="I25" s="10">
        <f>ROUND((H25*G25),2)</f>
        <v>0</v>
      </c>
      <c r="O25">
        <f>rekapitulace!H8</f>
        <v>21</v>
      </c>
      <c r="P25">
        <f>ROUND(O25/100*I25,2)</f>
        <v>0</v>
      </c>
    </row>
    <row r="26" ht="12.75">
      <c r="E26" s="13"/>
    </row>
    <row r="27" ht="12.75">
      <c r="E27" s="13"/>
    </row>
    <row r="28" spans="1:16" ht="12.75" customHeight="1">
      <c r="A28" s="12"/>
      <c r="B28" s="12"/>
      <c r="C28" s="12" t="s">
        <v>35</v>
      </c>
      <c r="D28" s="12"/>
      <c r="E28" s="12" t="s">
        <v>47</v>
      </c>
      <c r="F28" s="12"/>
      <c r="G28" s="12"/>
      <c r="H28" s="12"/>
      <c r="I28" s="12">
        <f>SUM(I23:I26)</f>
        <v>0</v>
      </c>
      <c r="P28">
        <f>SUM(P23:P26)</f>
        <v>0</v>
      </c>
    </row>
    <row r="29" ht="12.75" customHeight="1">
      <c r="I29" t="s">
        <v>94</v>
      </c>
    </row>
    <row r="30" spans="1:16" ht="12.75" customHeight="1">
      <c r="A30" s="12"/>
      <c r="B30" s="12"/>
      <c r="C30" s="12"/>
      <c r="D30" s="12"/>
      <c r="E30" s="12" t="s">
        <v>53</v>
      </c>
      <c r="F30" s="12"/>
      <c r="G30" s="12"/>
      <c r="H30" s="12"/>
      <c r="I30" s="12">
        <f>I28+I20+I13</f>
        <v>0</v>
      </c>
      <c r="P30">
        <f>+P13+P20+P28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24" sqref="H24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5" width="9.140625" style="0" hidden="1" customWidth="1"/>
    <col min="16" max="16" width="8.7109375" style="0" hidden="1" customWidth="1"/>
  </cols>
  <sheetData>
    <row r="1" ht="12.75" customHeight="1">
      <c r="A1" s="5" t="s">
        <v>10</v>
      </c>
    </row>
    <row r="2" ht="12.75" customHeight="1">
      <c r="C2" s="1" t="s">
        <v>11</v>
      </c>
    </row>
    <row r="4" spans="1:5" ht="12.75" customHeight="1">
      <c r="A4" t="s">
        <v>12</v>
      </c>
      <c r="C4" s="5" t="s">
        <v>15</v>
      </c>
      <c r="D4" s="5"/>
      <c r="E4" s="5" t="s">
        <v>114</v>
      </c>
    </row>
    <row r="5" spans="1:5" ht="12.75" customHeight="1">
      <c r="A5" t="s">
        <v>13</v>
      </c>
      <c r="C5" s="5" t="s">
        <v>65</v>
      </c>
      <c r="D5" s="5"/>
      <c r="E5" s="5" t="s">
        <v>66</v>
      </c>
    </row>
    <row r="6" spans="1:5" ht="12.75" customHeight="1">
      <c r="A6" t="s">
        <v>14</v>
      </c>
      <c r="C6" s="5" t="s">
        <v>65</v>
      </c>
      <c r="D6" s="5"/>
      <c r="E6" s="5" t="s">
        <v>66</v>
      </c>
    </row>
    <row r="7" spans="3:5" ht="12.75" customHeight="1">
      <c r="C7" s="5"/>
      <c r="D7" s="5"/>
      <c r="E7" s="5"/>
    </row>
    <row r="8" spans="1:16" ht="12.75" customHeight="1">
      <c r="A8" s="33" t="s">
        <v>16</v>
      </c>
      <c r="B8" s="33" t="s">
        <v>18</v>
      </c>
      <c r="C8" s="33" t="s">
        <v>19</v>
      </c>
      <c r="D8" s="33" t="s">
        <v>20</v>
      </c>
      <c r="E8" s="33" t="s">
        <v>21</v>
      </c>
      <c r="F8" s="33" t="s">
        <v>22</v>
      </c>
      <c r="G8" s="33" t="s">
        <v>23</v>
      </c>
      <c r="H8" s="33" t="s">
        <v>24</v>
      </c>
      <c r="I8" s="33"/>
      <c r="O8" t="s">
        <v>27</v>
      </c>
      <c r="P8" t="s">
        <v>9</v>
      </c>
    </row>
    <row r="9" spans="1:15" ht="14.25">
      <c r="A9" s="33"/>
      <c r="B9" s="33"/>
      <c r="C9" s="33"/>
      <c r="D9" s="33"/>
      <c r="E9" s="33"/>
      <c r="F9" s="33"/>
      <c r="G9" s="33"/>
      <c r="H9" s="4" t="s">
        <v>25</v>
      </c>
      <c r="I9" s="4" t="s">
        <v>26</v>
      </c>
      <c r="O9" t="s">
        <v>9</v>
      </c>
    </row>
    <row r="10" spans="1:9" ht="14.25">
      <c r="A10" s="4" t="s">
        <v>17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  <c r="I10" s="4" t="s">
        <v>35</v>
      </c>
    </row>
    <row r="11" spans="1:9" ht="12.75" customHeight="1">
      <c r="A11" s="7"/>
      <c r="B11" s="7"/>
      <c r="C11" s="7" t="s">
        <v>37</v>
      </c>
      <c r="D11" s="7"/>
      <c r="E11" s="7" t="s">
        <v>36</v>
      </c>
      <c r="F11" s="7"/>
      <c r="G11" s="9"/>
      <c r="H11" s="7"/>
      <c r="I11" s="9"/>
    </row>
    <row r="12" spans="1:16" ht="25.5">
      <c r="A12" s="6">
        <v>1</v>
      </c>
      <c r="B12" s="6" t="s">
        <v>89</v>
      </c>
      <c r="C12" s="6" t="s">
        <v>39</v>
      </c>
      <c r="D12" s="6" t="s">
        <v>40</v>
      </c>
      <c r="E12" s="6" t="s">
        <v>41</v>
      </c>
      <c r="F12" s="6" t="s">
        <v>42</v>
      </c>
      <c r="G12" s="8">
        <v>1</v>
      </c>
      <c r="H12" s="11">
        <v>0</v>
      </c>
      <c r="I12" s="10">
        <f>ROUND((H12*G12),2)</f>
        <v>0</v>
      </c>
      <c r="O12">
        <f>rekapitulace!H8</f>
        <v>21</v>
      </c>
      <c r="P12">
        <f>ROUND(O12/100*I12,2)</f>
        <v>0</v>
      </c>
    </row>
    <row r="13" spans="1:16" ht="12.75" customHeight="1">
      <c r="A13" s="12"/>
      <c r="B13" s="12"/>
      <c r="C13" s="12" t="s">
        <v>37</v>
      </c>
      <c r="D13" s="12"/>
      <c r="E13" s="12" t="s">
        <v>36</v>
      </c>
      <c r="F13" s="12"/>
      <c r="G13" s="12"/>
      <c r="H13" s="12"/>
      <c r="I13" s="12">
        <f>SUM(I12:I12)</f>
        <v>0</v>
      </c>
      <c r="P13">
        <f>SUM(P12:P12)</f>
        <v>0</v>
      </c>
    </row>
    <row r="15" spans="1:9" ht="12.75" customHeight="1">
      <c r="A15" s="7"/>
      <c r="B15" s="7"/>
      <c r="C15" s="7" t="s">
        <v>33</v>
      </c>
      <c r="D15" s="7"/>
      <c r="E15" s="7" t="s">
        <v>44</v>
      </c>
      <c r="F15" s="7"/>
      <c r="G15" s="9"/>
      <c r="H15" s="7"/>
      <c r="I15" s="9"/>
    </row>
    <row r="16" spans="1:16" ht="12.75">
      <c r="A16" s="6">
        <v>2</v>
      </c>
      <c r="B16" s="6" t="s">
        <v>89</v>
      </c>
      <c r="C16" s="6" t="s">
        <v>45</v>
      </c>
      <c r="D16" s="6" t="s">
        <v>40</v>
      </c>
      <c r="E16" s="6" t="s">
        <v>46</v>
      </c>
      <c r="F16" s="6" t="s">
        <v>43</v>
      </c>
      <c r="G16" s="8">
        <v>129</v>
      </c>
      <c r="H16" s="11">
        <v>0</v>
      </c>
      <c r="I16" s="10">
        <f>ROUND((H16*G16),2)</f>
        <v>0</v>
      </c>
      <c r="O16">
        <f>rekapitulace!H8</f>
        <v>21</v>
      </c>
      <c r="P16">
        <f>ROUND(O16/100*I16,2)</f>
        <v>0</v>
      </c>
    </row>
    <row r="17" ht="63.75">
      <c r="E17" s="13" t="s">
        <v>67</v>
      </c>
    </row>
    <row r="18" spans="1:9" ht="12.75">
      <c r="A18" s="6">
        <v>3</v>
      </c>
      <c r="B18" s="6" t="s">
        <v>89</v>
      </c>
      <c r="C18" s="16" t="s">
        <v>92</v>
      </c>
      <c r="D18" s="6" t="s">
        <v>40</v>
      </c>
      <c r="E18" s="6" t="s">
        <v>93</v>
      </c>
      <c r="F18" s="6" t="s">
        <v>43</v>
      </c>
      <c r="G18" s="8">
        <v>80</v>
      </c>
      <c r="H18" s="11">
        <v>0</v>
      </c>
      <c r="I18" s="10">
        <f>ROUND((H18*G18),2)</f>
        <v>0</v>
      </c>
    </row>
    <row r="19" ht="12.75">
      <c r="E19" s="20" t="s">
        <v>120</v>
      </c>
    </row>
    <row r="20" ht="12.75">
      <c r="E20" s="13"/>
    </row>
    <row r="21" spans="1:16" ht="12.75" customHeight="1">
      <c r="A21" s="12"/>
      <c r="B21" s="12"/>
      <c r="C21" s="12" t="s">
        <v>33</v>
      </c>
      <c r="D21" s="12"/>
      <c r="E21" s="12" t="s">
        <v>44</v>
      </c>
      <c r="F21" s="12"/>
      <c r="G21" s="12"/>
      <c r="H21" s="12"/>
      <c r="I21" s="12">
        <f>SUM(I16:I18)</f>
        <v>0</v>
      </c>
      <c r="P21">
        <f>SUM(P16:P17)</f>
        <v>0</v>
      </c>
    </row>
    <row r="23" spans="1:9" ht="12.75" customHeight="1">
      <c r="A23" s="7"/>
      <c r="B23" s="7"/>
      <c r="C23" s="7" t="s">
        <v>35</v>
      </c>
      <c r="D23" s="7"/>
      <c r="E23" s="7" t="s">
        <v>47</v>
      </c>
      <c r="F23" s="7"/>
      <c r="G23" s="9"/>
      <c r="H23" s="7"/>
      <c r="I23" s="9"/>
    </row>
    <row r="24" spans="1:16" ht="12.75">
      <c r="A24" s="6">
        <v>4</v>
      </c>
      <c r="B24" s="6" t="s">
        <v>89</v>
      </c>
      <c r="C24" s="16">
        <v>938441</v>
      </c>
      <c r="D24" s="6" t="s">
        <v>40</v>
      </c>
      <c r="E24" s="6" t="s">
        <v>98</v>
      </c>
      <c r="F24" s="6" t="s">
        <v>43</v>
      </c>
      <c r="G24" s="8">
        <v>129</v>
      </c>
      <c r="H24" s="11">
        <v>0</v>
      </c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63.75">
      <c r="E25" s="13" t="s">
        <v>67</v>
      </c>
    </row>
    <row r="26" spans="1:16" ht="12.75" customHeight="1">
      <c r="A26" s="12"/>
      <c r="B26" s="12"/>
      <c r="C26" s="12" t="s">
        <v>35</v>
      </c>
      <c r="D26" s="12"/>
      <c r="E26" s="12" t="s">
        <v>47</v>
      </c>
      <c r="F26" s="12"/>
      <c r="G26" s="12"/>
      <c r="H26" s="12"/>
      <c r="I26" s="12">
        <f>SUM(I24:I25)</f>
        <v>0</v>
      </c>
      <c r="P26">
        <f>SUM(P24:P25)</f>
        <v>0</v>
      </c>
    </row>
    <row r="28" spans="1:16" ht="12.75" customHeight="1">
      <c r="A28" s="12"/>
      <c r="B28" s="12"/>
      <c r="C28" s="12"/>
      <c r="D28" s="12"/>
      <c r="E28" s="12" t="s">
        <v>53</v>
      </c>
      <c r="F28" s="12"/>
      <c r="G28" s="12"/>
      <c r="H28" s="12"/>
      <c r="I28" s="12">
        <f>I26+I21+I13</f>
        <v>0</v>
      </c>
      <c r="P28">
        <f>+P13+P21+P26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26" sqref="H26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5" width="9.140625" style="0" hidden="1" customWidth="1"/>
    <col min="16" max="16" width="8.7109375" style="0" hidden="1" customWidth="1"/>
  </cols>
  <sheetData>
    <row r="1" ht="12.75" customHeight="1">
      <c r="A1" s="5" t="s">
        <v>10</v>
      </c>
    </row>
    <row r="2" ht="12.75" customHeight="1">
      <c r="C2" s="1" t="s">
        <v>11</v>
      </c>
    </row>
    <row r="4" spans="1:5" ht="12.75" customHeight="1">
      <c r="A4" t="s">
        <v>12</v>
      </c>
      <c r="C4" s="5" t="s">
        <v>15</v>
      </c>
      <c r="D4" s="5"/>
      <c r="E4" s="5" t="s">
        <v>108</v>
      </c>
    </row>
    <row r="5" spans="1:5" ht="12.75" customHeight="1">
      <c r="A5" t="s">
        <v>13</v>
      </c>
      <c r="C5" s="5" t="s">
        <v>68</v>
      </c>
      <c r="D5" s="5"/>
      <c r="E5" s="5" t="s">
        <v>69</v>
      </c>
    </row>
    <row r="6" spans="1:5" ht="12.75" customHeight="1">
      <c r="A6" t="s">
        <v>14</v>
      </c>
      <c r="C6" s="5" t="s">
        <v>68</v>
      </c>
      <c r="D6" s="5"/>
      <c r="E6" s="5" t="s">
        <v>69</v>
      </c>
    </row>
    <row r="7" spans="3:5" ht="12.75" customHeight="1">
      <c r="C7" s="5"/>
      <c r="D7" s="5"/>
      <c r="E7" s="5"/>
    </row>
    <row r="8" spans="1:16" ht="12.75" customHeight="1">
      <c r="A8" s="33" t="s">
        <v>16</v>
      </c>
      <c r="B8" s="33" t="s">
        <v>18</v>
      </c>
      <c r="C8" s="33" t="s">
        <v>19</v>
      </c>
      <c r="D8" s="33" t="s">
        <v>20</v>
      </c>
      <c r="E8" s="33" t="s">
        <v>21</v>
      </c>
      <c r="F8" s="33" t="s">
        <v>22</v>
      </c>
      <c r="G8" s="33" t="s">
        <v>23</v>
      </c>
      <c r="H8" s="33" t="s">
        <v>24</v>
      </c>
      <c r="I8" s="33"/>
      <c r="O8" t="s">
        <v>27</v>
      </c>
      <c r="P8" t="s">
        <v>9</v>
      </c>
    </row>
    <row r="9" spans="1:15" ht="14.25">
      <c r="A9" s="33"/>
      <c r="B9" s="33"/>
      <c r="C9" s="33"/>
      <c r="D9" s="33"/>
      <c r="E9" s="33"/>
      <c r="F9" s="33"/>
      <c r="G9" s="33"/>
      <c r="H9" s="4" t="s">
        <v>25</v>
      </c>
      <c r="I9" s="4" t="s">
        <v>26</v>
      </c>
      <c r="O9" t="s">
        <v>9</v>
      </c>
    </row>
    <row r="10" spans="1:9" ht="14.25">
      <c r="A10" s="4" t="s">
        <v>17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  <c r="I10" s="4" t="s">
        <v>35</v>
      </c>
    </row>
    <row r="11" spans="1:9" ht="12.75" customHeight="1">
      <c r="A11" s="7"/>
      <c r="B11" s="7"/>
      <c r="C11" s="7" t="s">
        <v>37</v>
      </c>
      <c r="D11" s="7"/>
      <c r="E11" s="7" t="s">
        <v>36</v>
      </c>
      <c r="F11" s="7"/>
      <c r="G11" s="9"/>
      <c r="H11" s="7"/>
      <c r="I11" s="9"/>
    </row>
    <row r="12" spans="1:16" ht="25.5">
      <c r="A12" s="6">
        <v>1</v>
      </c>
      <c r="B12" s="6" t="s">
        <v>89</v>
      </c>
      <c r="C12" s="6" t="s">
        <v>39</v>
      </c>
      <c r="D12" s="6" t="s">
        <v>40</v>
      </c>
      <c r="E12" s="6" t="s">
        <v>41</v>
      </c>
      <c r="F12" s="6" t="s">
        <v>42</v>
      </c>
      <c r="G12" s="8">
        <v>1</v>
      </c>
      <c r="H12" s="11">
        <v>0</v>
      </c>
      <c r="I12" s="10">
        <f>ROUND((H12*G12),2)</f>
        <v>0</v>
      </c>
      <c r="O12">
        <f>rekapitulace!H8</f>
        <v>21</v>
      </c>
      <c r="P12">
        <f>ROUND(O12/100*I12,2)</f>
        <v>0</v>
      </c>
    </row>
    <row r="13" spans="1:16" ht="12.75" customHeight="1">
      <c r="A13" s="12"/>
      <c r="B13" s="12"/>
      <c r="C13" s="12" t="s">
        <v>37</v>
      </c>
      <c r="D13" s="12"/>
      <c r="E13" s="12" t="s">
        <v>36</v>
      </c>
      <c r="F13" s="12"/>
      <c r="G13" s="12"/>
      <c r="H13" s="12"/>
      <c r="I13" s="12">
        <f>SUM(I12:I12)</f>
        <v>0</v>
      </c>
      <c r="P13">
        <f>SUM(P12:P12)</f>
        <v>0</v>
      </c>
    </row>
    <row r="15" spans="1:9" ht="12.75" customHeight="1">
      <c r="A15" s="7"/>
      <c r="B15" s="7"/>
      <c r="C15" s="7" t="s">
        <v>33</v>
      </c>
      <c r="D15" s="7"/>
      <c r="E15" s="7" t="s">
        <v>44</v>
      </c>
      <c r="F15" s="7"/>
      <c r="G15" s="9"/>
      <c r="H15" s="7"/>
      <c r="I15" s="9"/>
    </row>
    <row r="16" spans="1:16" ht="12.75">
      <c r="A16" s="6">
        <v>2</v>
      </c>
      <c r="B16" s="6" t="s">
        <v>89</v>
      </c>
      <c r="C16" s="6" t="s">
        <v>45</v>
      </c>
      <c r="D16" s="6" t="s">
        <v>40</v>
      </c>
      <c r="E16" s="6" t="s">
        <v>46</v>
      </c>
      <c r="F16" s="6" t="s">
        <v>43</v>
      </c>
      <c r="G16" s="8">
        <v>72</v>
      </c>
      <c r="H16" s="11">
        <v>0</v>
      </c>
      <c r="I16" s="10">
        <f>ROUND((H16*G16),2)</f>
        <v>0</v>
      </c>
      <c r="O16">
        <f>rekapitulace!H8</f>
        <v>21</v>
      </c>
      <c r="P16">
        <f>ROUND(O16/100*I16,2)</f>
        <v>0</v>
      </c>
    </row>
    <row r="17" ht="51">
      <c r="E17" s="13" t="s">
        <v>116</v>
      </c>
    </row>
    <row r="18" spans="1:9" ht="12.75">
      <c r="A18" s="6">
        <v>3</v>
      </c>
      <c r="B18" s="6" t="s">
        <v>89</v>
      </c>
      <c r="C18" s="16" t="s">
        <v>92</v>
      </c>
      <c r="D18" s="6" t="s">
        <v>40</v>
      </c>
      <c r="E18" s="6" t="s">
        <v>93</v>
      </c>
      <c r="F18" s="6" t="s">
        <v>43</v>
      </c>
      <c r="G18" s="8">
        <v>72</v>
      </c>
      <c r="H18" s="11">
        <v>0</v>
      </c>
      <c r="I18" s="10">
        <f>ROUND((H18*G18),2)</f>
        <v>0</v>
      </c>
    </row>
    <row r="19" ht="12.75">
      <c r="E19" s="20" t="s">
        <v>121</v>
      </c>
    </row>
    <row r="20" ht="12.75">
      <c r="E20" s="13"/>
    </row>
    <row r="21" spans="1:16" ht="12.75" customHeight="1">
      <c r="A21" s="12"/>
      <c r="B21" s="12"/>
      <c r="C21" s="12" t="s">
        <v>33</v>
      </c>
      <c r="D21" s="12"/>
      <c r="E21" s="12" t="s">
        <v>44</v>
      </c>
      <c r="F21" s="12"/>
      <c r="G21" s="12"/>
      <c r="H21" s="12"/>
      <c r="I21" s="12">
        <f>SUM(I16:I18)</f>
        <v>0</v>
      </c>
      <c r="P21">
        <f>SUM(P16:P17)</f>
        <v>0</v>
      </c>
    </row>
    <row r="23" spans="1:9" ht="12.75" customHeight="1">
      <c r="A23" s="7"/>
      <c r="B23" s="7"/>
      <c r="C23" s="7" t="s">
        <v>35</v>
      </c>
      <c r="D23" s="7"/>
      <c r="E23" s="7" t="s">
        <v>47</v>
      </c>
      <c r="F23" s="7"/>
      <c r="G23" s="9"/>
      <c r="H23" s="7"/>
      <c r="I23" s="9"/>
    </row>
    <row r="24" spans="1:16" ht="12.75">
      <c r="A24" s="6">
        <v>4</v>
      </c>
      <c r="B24" s="6" t="s">
        <v>89</v>
      </c>
      <c r="C24" s="16">
        <v>938441</v>
      </c>
      <c r="D24" s="6" t="s">
        <v>40</v>
      </c>
      <c r="E24" s="6" t="s">
        <v>98</v>
      </c>
      <c r="F24" s="6" t="s">
        <v>43</v>
      </c>
      <c r="G24" s="8">
        <v>72</v>
      </c>
      <c r="H24" s="11">
        <v>0</v>
      </c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63.75">
      <c r="E25" s="13" t="s">
        <v>115</v>
      </c>
    </row>
    <row r="26" spans="1:16" ht="25.5">
      <c r="A26" s="6">
        <v>5</v>
      </c>
      <c r="B26" s="6" t="s">
        <v>89</v>
      </c>
      <c r="C26" s="6" t="s">
        <v>50</v>
      </c>
      <c r="D26" s="6" t="s">
        <v>40</v>
      </c>
      <c r="E26" s="6" t="s">
        <v>70</v>
      </c>
      <c r="F26" s="6" t="s">
        <v>96</v>
      </c>
      <c r="G26" s="8">
        <v>1</v>
      </c>
      <c r="H26" s="11">
        <v>0</v>
      </c>
      <c r="I26" s="10">
        <f>ROUND((H26*G26),2)</f>
        <v>0</v>
      </c>
      <c r="O26">
        <f>rekapitulace!H8</f>
        <v>21</v>
      </c>
      <c r="P26">
        <f>ROUND(O26/100*I26,2)</f>
        <v>0</v>
      </c>
    </row>
    <row r="27" ht="12.75">
      <c r="E27" s="13"/>
    </row>
    <row r="28" spans="1:16" ht="12.75" customHeight="1">
      <c r="A28" s="12"/>
      <c r="B28" s="12"/>
      <c r="C28" s="12" t="s">
        <v>35</v>
      </c>
      <c r="D28" s="12"/>
      <c r="E28" s="12" t="s">
        <v>47</v>
      </c>
      <c r="F28" s="12"/>
      <c r="G28" s="12"/>
      <c r="H28" s="12"/>
      <c r="I28" s="12">
        <f>SUM(I24:I27)</f>
        <v>0</v>
      </c>
      <c r="P28">
        <f>SUM(P24:P27)</f>
        <v>0</v>
      </c>
    </row>
    <row r="30" spans="1:16" ht="12.75" customHeight="1">
      <c r="A30" s="12"/>
      <c r="B30" s="12"/>
      <c r="C30" s="12"/>
      <c r="D30" s="12"/>
      <c r="E30" s="12" t="s">
        <v>53</v>
      </c>
      <c r="F30" s="12"/>
      <c r="G30" s="12"/>
      <c r="H30" s="12"/>
      <c r="I30" s="12">
        <f>I28+I21+I13</f>
        <v>0</v>
      </c>
      <c r="P30">
        <f>+P13+P21+P28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E37" sqref="E37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4" max="14" width="8.7109375" style="0" customWidth="1"/>
    <col min="15" max="15" width="9.140625" style="0" hidden="1" customWidth="1"/>
    <col min="16" max="16" width="8.7109375" style="0" hidden="1" customWidth="1"/>
  </cols>
  <sheetData>
    <row r="1" ht="12.75" customHeight="1">
      <c r="A1" s="5" t="s">
        <v>10</v>
      </c>
    </row>
    <row r="2" ht="12.75" customHeight="1">
      <c r="C2" s="1" t="s">
        <v>11</v>
      </c>
    </row>
    <row r="4" spans="1:5" ht="12.75" customHeight="1">
      <c r="A4" t="s">
        <v>12</v>
      </c>
      <c r="C4" s="5" t="s">
        <v>15</v>
      </c>
      <c r="D4" s="5"/>
      <c r="E4" s="5" t="s">
        <v>114</v>
      </c>
    </row>
    <row r="5" spans="1:5" ht="12.75" customHeight="1">
      <c r="A5" t="s">
        <v>13</v>
      </c>
      <c r="C5" s="5" t="s">
        <v>71</v>
      </c>
      <c r="D5" s="5"/>
      <c r="E5" s="5" t="s">
        <v>72</v>
      </c>
    </row>
    <row r="6" spans="1:5" ht="12.75" customHeight="1">
      <c r="A6" t="s">
        <v>14</v>
      </c>
      <c r="C6" s="5" t="s">
        <v>71</v>
      </c>
      <c r="D6" s="5"/>
      <c r="E6" s="5" t="s">
        <v>72</v>
      </c>
    </row>
    <row r="7" spans="3:5" ht="12.75" customHeight="1">
      <c r="C7" s="5"/>
      <c r="D7" s="5"/>
      <c r="E7" s="5"/>
    </row>
    <row r="8" spans="1:16" ht="12.75" customHeight="1">
      <c r="A8" s="33" t="s">
        <v>16</v>
      </c>
      <c r="B8" s="33" t="s">
        <v>18</v>
      </c>
      <c r="C8" s="33" t="s">
        <v>19</v>
      </c>
      <c r="D8" s="33" t="s">
        <v>20</v>
      </c>
      <c r="E8" s="33" t="s">
        <v>21</v>
      </c>
      <c r="F8" s="33" t="s">
        <v>22</v>
      </c>
      <c r="G8" s="33" t="s">
        <v>23</v>
      </c>
      <c r="H8" s="33" t="s">
        <v>24</v>
      </c>
      <c r="I8" s="33"/>
      <c r="O8" t="s">
        <v>27</v>
      </c>
      <c r="P8" t="s">
        <v>9</v>
      </c>
    </row>
    <row r="9" spans="1:15" ht="14.25">
      <c r="A9" s="33"/>
      <c r="B9" s="33"/>
      <c r="C9" s="33"/>
      <c r="D9" s="33"/>
      <c r="E9" s="33"/>
      <c r="F9" s="33"/>
      <c r="G9" s="33"/>
      <c r="H9" s="4" t="s">
        <v>25</v>
      </c>
      <c r="I9" s="4" t="s">
        <v>26</v>
      </c>
      <c r="O9" t="s">
        <v>9</v>
      </c>
    </row>
    <row r="10" spans="1:9" ht="14.25">
      <c r="A10" s="4" t="s">
        <v>17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  <c r="I10" s="4" t="s">
        <v>35</v>
      </c>
    </row>
    <row r="11" spans="1:9" ht="12.75" customHeight="1">
      <c r="A11" s="7"/>
      <c r="B11" s="7"/>
      <c r="C11" s="7" t="s">
        <v>37</v>
      </c>
      <c r="D11" s="7"/>
      <c r="E11" s="7" t="s">
        <v>36</v>
      </c>
      <c r="F11" s="7"/>
      <c r="G11" s="9"/>
      <c r="H11" s="7"/>
      <c r="I11" s="9"/>
    </row>
    <row r="12" spans="1:16" ht="25.5">
      <c r="A12" s="6">
        <v>1</v>
      </c>
      <c r="B12" s="6" t="s">
        <v>89</v>
      </c>
      <c r="C12" s="6" t="s">
        <v>39</v>
      </c>
      <c r="D12" s="6" t="s">
        <v>40</v>
      </c>
      <c r="E12" s="6" t="s">
        <v>41</v>
      </c>
      <c r="F12" s="6" t="s">
        <v>42</v>
      </c>
      <c r="G12" s="8">
        <v>1</v>
      </c>
      <c r="H12" s="11">
        <v>0</v>
      </c>
      <c r="I12" s="10">
        <f>ROUND((H12*G12),2)</f>
        <v>0</v>
      </c>
      <c r="O12">
        <f>rekapitulace!H8</f>
        <v>21</v>
      </c>
      <c r="P12">
        <f>ROUND(O12/100*I12,2)</f>
        <v>0</v>
      </c>
    </row>
    <row r="13" spans="1:16" ht="12.75" customHeight="1">
      <c r="A13" s="12"/>
      <c r="B13" s="12"/>
      <c r="C13" s="12" t="s">
        <v>37</v>
      </c>
      <c r="D13" s="12"/>
      <c r="E13" s="12" t="s">
        <v>36</v>
      </c>
      <c r="F13" s="12"/>
      <c r="G13" s="12"/>
      <c r="H13" s="12"/>
      <c r="I13" s="12">
        <f>SUM(I12:I12)</f>
        <v>0</v>
      </c>
      <c r="P13">
        <f>SUM(P12:P12)</f>
        <v>0</v>
      </c>
    </row>
    <row r="15" spans="3:5" ht="12.75" customHeight="1">
      <c r="C15" s="7" t="s">
        <v>33</v>
      </c>
      <c r="D15" s="7"/>
      <c r="E15" s="7" t="s">
        <v>44</v>
      </c>
    </row>
    <row r="16" spans="1:16" ht="12.75">
      <c r="A16" s="6">
        <v>2</v>
      </c>
      <c r="B16" s="6" t="s">
        <v>89</v>
      </c>
      <c r="C16" s="6" t="s">
        <v>45</v>
      </c>
      <c r="D16" s="6" t="s">
        <v>40</v>
      </c>
      <c r="E16" s="6" t="s">
        <v>46</v>
      </c>
      <c r="F16" s="6" t="s">
        <v>43</v>
      </c>
      <c r="G16" s="8">
        <v>95.1</v>
      </c>
      <c r="H16" s="11">
        <v>0</v>
      </c>
      <c r="I16" s="10">
        <f>ROUND((H16*G16),2)</f>
        <v>0</v>
      </c>
      <c r="O16">
        <f>rekapitulace!H8</f>
        <v>21</v>
      </c>
      <c r="P16">
        <f>ROUND(O16/100*I16,2)</f>
        <v>0</v>
      </c>
    </row>
    <row r="17" ht="25.5">
      <c r="E17" s="13" t="s">
        <v>117</v>
      </c>
    </row>
    <row r="18" spans="1:9" ht="12.75">
      <c r="A18" s="6">
        <v>3</v>
      </c>
      <c r="B18" s="6" t="s">
        <v>89</v>
      </c>
      <c r="C18" s="16" t="s">
        <v>92</v>
      </c>
      <c r="D18" s="6" t="s">
        <v>40</v>
      </c>
      <c r="E18" s="6" t="s">
        <v>93</v>
      </c>
      <c r="F18" s="6" t="s">
        <v>43</v>
      </c>
      <c r="G18" s="8">
        <v>95.1</v>
      </c>
      <c r="H18" s="11">
        <v>0</v>
      </c>
      <c r="I18" s="10">
        <f>ROUND((H18*G18),2)</f>
        <v>0</v>
      </c>
    </row>
    <row r="19" ht="12.75">
      <c r="E19" s="20" t="s">
        <v>119</v>
      </c>
    </row>
    <row r="20" ht="12.75">
      <c r="E20" s="13"/>
    </row>
    <row r="21" spans="1:16" ht="12.75" customHeight="1">
      <c r="A21" s="12"/>
      <c r="B21" s="12"/>
      <c r="C21" s="12" t="s">
        <v>33</v>
      </c>
      <c r="D21" s="12"/>
      <c r="E21" s="12" t="s">
        <v>44</v>
      </c>
      <c r="F21" s="12"/>
      <c r="G21" s="12"/>
      <c r="H21" s="12"/>
      <c r="I21" s="12">
        <f>SUM(I16:I18)</f>
        <v>0</v>
      </c>
      <c r="P21">
        <f>SUM(P16:P17)</f>
        <v>0</v>
      </c>
    </row>
    <row r="22" spans="1:9" ht="12.75" customHeight="1">
      <c r="A22" s="22"/>
      <c r="B22" s="22"/>
      <c r="C22" s="7" t="s">
        <v>35</v>
      </c>
      <c r="D22" s="7"/>
      <c r="E22" s="7" t="s">
        <v>47</v>
      </c>
      <c r="F22" s="22"/>
      <c r="G22" s="22"/>
      <c r="H22" s="22"/>
      <c r="I22" s="22"/>
    </row>
    <row r="23" spans="1:16" ht="12.75">
      <c r="A23" s="6">
        <v>4</v>
      </c>
      <c r="B23" s="6" t="s">
        <v>89</v>
      </c>
      <c r="C23" s="16">
        <v>938441</v>
      </c>
      <c r="D23" s="6" t="s">
        <v>40</v>
      </c>
      <c r="E23" s="6" t="s">
        <v>98</v>
      </c>
      <c r="F23" s="6" t="s">
        <v>43</v>
      </c>
      <c r="G23" s="8">
        <v>95.1</v>
      </c>
      <c r="H23" s="11">
        <v>0</v>
      </c>
      <c r="I23" s="10">
        <f>ROUND((H23*G23),2)</f>
        <v>0</v>
      </c>
      <c r="O23">
        <f>rekapitulace!H8</f>
        <v>21</v>
      </c>
      <c r="P23">
        <f>ROUND(O23/100*I23,2)</f>
        <v>0</v>
      </c>
    </row>
    <row r="24" ht="12.75">
      <c r="E24" s="13"/>
    </row>
    <row r="25" spans="1:16" ht="12.75">
      <c r="A25" s="6">
        <v>5</v>
      </c>
      <c r="B25" s="6" t="s">
        <v>89</v>
      </c>
      <c r="C25" s="6" t="s">
        <v>50</v>
      </c>
      <c r="D25" s="6" t="s">
        <v>40</v>
      </c>
      <c r="E25" s="6" t="s">
        <v>51</v>
      </c>
      <c r="F25" s="6" t="s">
        <v>96</v>
      </c>
      <c r="G25" s="8">
        <v>1</v>
      </c>
      <c r="H25" s="11">
        <v>0</v>
      </c>
      <c r="I25" s="10">
        <f>ROUND((H25*G25),2)</f>
        <v>0</v>
      </c>
      <c r="O25">
        <f>rekapitulace!H8</f>
        <v>21</v>
      </c>
      <c r="P25">
        <f>ROUND(O25/100*I25,2)</f>
        <v>0</v>
      </c>
    </row>
    <row r="26" ht="12.75">
      <c r="E26" s="13"/>
    </row>
    <row r="27" spans="1:16" ht="12.75" customHeight="1">
      <c r="A27" s="12"/>
      <c r="B27" s="12"/>
      <c r="C27" s="12" t="s">
        <v>35</v>
      </c>
      <c r="D27" s="12"/>
      <c r="E27" s="12" t="s">
        <v>47</v>
      </c>
      <c r="F27" s="12"/>
      <c r="G27" s="12"/>
      <c r="H27" s="12"/>
      <c r="I27" s="12">
        <f>SUM(I23:I26)</f>
        <v>0</v>
      </c>
      <c r="P27">
        <f>SUM(P23:P26)</f>
        <v>0</v>
      </c>
    </row>
    <row r="29" spans="1:16" ht="12.75" customHeight="1">
      <c r="A29" s="12"/>
      <c r="B29" s="12"/>
      <c r="C29" s="12"/>
      <c r="D29" s="12"/>
      <c r="E29" s="12" t="s">
        <v>53</v>
      </c>
      <c r="F29" s="12"/>
      <c r="G29" s="12"/>
      <c r="H29" s="12"/>
      <c r="I29" s="12">
        <f>I27+I21+I13</f>
        <v>0</v>
      </c>
      <c r="P29">
        <f>+P13+P21+P27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26" sqref="H26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5" width="9.140625" style="0" hidden="1" customWidth="1"/>
    <col min="16" max="16" width="8.7109375" style="0" hidden="1" customWidth="1"/>
  </cols>
  <sheetData>
    <row r="1" ht="12.75" customHeight="1">
      <c r="A1" s="5" t="s">
        <v>10</v>
      </c>
    </row>
    <row r="2" ht="12.75" customHeight="1">
      <c r="C2" s="1" t="s">
        <v>11</v>
      </c>
    </row>
    <row r="4" spans="1:5" ht="12.75" customHeight="1">
      <c r="A4" t="s">
        <v>12</v>
      </c>
      <c r="C4" s="5" t="s">
        <v>15</v>
      </c>
      <c r="D4" s="5"/>
      <c r="E4" s="5" t="s">
        <v>122</v>
      </c>
    </row>
    <row r="5" spans="1:5" ht="12.75" customHeight="1">
      <c r="A5" t="s">
        <v>13</v>
      </c>
      <c r="C5" s="5" t="s">
        <v>73</v>
      </c>
      <c r="D5" s="5"/>
      <c r="E5" s="5" t="s">
        <v>74</v>
      </c>
    </row>
    <row r="6" spans="1:5" ht="12.75" customHeight="1">
      <c r="A6" t="s">
        <v>14</v>
      </c>
      <c r="C6" s="5" t="s">
        <v>73</v>
      </c>
      <c r="D6" s="5"/>
      <c r="E6" s="5" t="s">
        <v>74</v>
      </c>
    </row>
    <row r="7" spans="3:5" ht="12.75" customHeight="1">
      <c r="C7" s="5"/>
      <c r="D7" s="5"/>
      <c r="E7" s="5"/>
    </row>
    <row r="8" spans="1:16" ht="12.75" customHeight="1">
      <c r="A8" s="33" t="s">
        <v>16</v>
      </c>
      <c r="B8" s="33" t="s">
        <v>18</v>
      </c>
      <c r="C8" s="33" t="s">
        <v>19</v>
      </c>
      <c r="D8" s="33" t="s">
        <v>20</v>
      </c>
      <c r="E8" s="33" t="s">
        <v>21</v>
      </c>
      <c r="F8" s="33" t="s">
        <v>22</v>
      </c>
      <c r="G8" s="33" t="s">
        <v>23</v>
      </c>
      <c r="H8" s="33" t="s">
        <v>24</v>
      </c>
      <c r="I8" s="33"/>
      <c r="O8" t="s">
        <v>27</v>
      </c>
      <c r="P8" t="s">
        <v>9</v>
      </c>
    </row>
    <row r="9" spans="1:15" ht="14.25">
      <c r="A9" s="33"/>
      <c r="B9" s="33"/>
      <c r="C9" s="33"/>
      <c r="D9" s="33"/>
      <c r="E9" s="33"/>
      <c r="F9" s="33"/>
      <c r="G9" s="33"/>
      <c r="H9" s="4" t="s">
        <v>25</v>
      </c>
      <c r="I9" s="4" t="s">
        <v>26</v>
      </c>
      <c r="O9" t="s">
        <v>9</v>
      </c>
    </row>
    <row r="10" spans="1:9" ht="14.25">
      <c r="A10" s="4" t="s">
        <v>17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  <c r="I10" s="4" t="s">
        <v>35</v>
      </c>
    </row>
    <row r="11" spans="1:9" ht="12.75" customHeight="1">
      <c r="A11" s="7"/>
      <c r="B11" s="7"/>
      <c r="C11" s="7" t="s">
        <v>37</v>
      </c>
      <c r="D11" s="7"/>
      <c r="E11" s="7" t="s">
        <v>36</v>
      </c>
      <c r="F11" s="7"/>
      <c r="G11" s="9"/>
      <c r="H11" s="7"/>
      <c r="I11" s="9"/>
    </row>
    <row r="12" spans="1:16" ht="25.5">
      <c r="A12" s="6">
        <v>1</v>
      </c>
      <c r="B12" s="6" t="s">
        <v>89</v>
      </c>
      <c r="C12" s="6" t="s">
        <v>39</v>
      </c>
      <c r="D12" s="6" t="s">
        <v>40</v>
      </c>
      <c r="E12" s="6" t="s">
        <v>41</v>
      </c>
      <c r="F12" s="6" t="s">
        <v>42</v>
      </c>
      <c r="G12" s="8">
        <v>1</v>
      </c>
      <c r="H12" s="11">
        <v>0</v>
      </c>
      <c r="I12" s="10">
        <f>ROUND((H12*G12),2)</f>
        <v>0</v>
      </c>
      <c r="O12">
        <f>rekapitulace!H8</f>
        <v>21</v>
      </c>
      <c r="P12">
        <f>ROUND(O12/100*I12,2)</f>
        <v>0</v>
      </c>
    </row>
    <row r="13" spans="1:16" ht="12.75" customHeight="1">
      <c r="A13" s="12"/>
      <c r="B13" s="12"/>
      <c r="C13" s="12" t="s">
        <v>37</v>
      </c>
      <c r="D13" s="12"/>
      <c r="E13" s="12" t="s">
        <v>36</v>
      </c>
      <c r="F13" s="12"/>
      <c r="G13" s="12"/>
      <c r="H13" s="12"/>
      <c r="I13" s="12">
        <f>SUM(I12:I12)</f>
        <v>0</v>
      </c>
      <c r="P13">
        <f>SUM(P12:P12)</f>
        <v>0</v>
      </c>
    </row>
    <row r="15" spans="1:9" ht="12.75" customHeight="1">
      <c r="A15" s="7"/>
      <c r="B15" s="7"/>
      <c r="C15" s="7" t="s">
        <v>33</v>
      </c>
      <c r="D15" s="7"/>
      <c r="E15" s="7" t="s">
        <v>44</v>
      </c>
      <c r="F15" s="7"/>
      <c r="G15" s="9"/>
      <c r="H15" s="7"/>
      <c r="I15" s="9"/>
    </row>
    <row r="16" spans="1:16" ht="12.75">
      <c r="A16" s="6">
        <v>2</v>
      </c>
      <c r="B16" s="6" t="s">
        <v>89</v>
      </c>
      <c r="C16" s="6" t="s">
        <v>45</v>
      </c>
      <c r="D16" s="6" t="s">
        <v>40</v>
      </c>
      <c r="E16" s="6" t="s">
        <v>46</v>
      </c>
      <c r="F16" s="6" t="s">
        <v>43</v>
      </c>
      <c r="G16" s="8">
        <v>95.1</v>
      </c>
      <c r="H16" s="11">
        <v>0</v>
      </c>
      <c r="I16" s="10">
        <f>ROUND((H16*G16),2)</f>
        <v>0</v>
      </c>
      <c r="O16">
        <f>rekapitulace!H8</f>
        <v>21</v>
      </c>
      <c r="P16">
        <f>ROUND(O16/100*I16,2)</f>
        <v>0</v>
      </c>
    </row>
    <row r="17" ht="25.5">
      <c r="E17" s="13" t="s">
        <v>123</v>
      </c>
    </row>
    <row r="18" spans="1:9" ht="12.75">
      <c r="A18" s="6">
        <v>3</v>
      </c>
      <c r="B18" s="6" t="s">
        <v>89</v>
      </c>
      <c r="C18" s="16" t="s">
        <v>92</v>
      </c>
      <c r="D18" s="6" t="s">
        <v>40</v>
      </c>
      <c r="E18" s="6" t="s">
        <v>93</v>
      </c>
      <c r="F18" s="6" t="s">
        <v>43</v>
      </c>
      <c r="G18" s="8">
        <v>95.1</v>
      </c>
      <c r="H18" s="11">
        <v>0</v>
      </c>
      <c r="I18" s="10">
        <f>ROUND((H18*G18),2)</f>
        <v>0</v>
      </c>
    </row>
    <row r="19" ht="12.75">
      <c r="E19" s="20" t="s">
        <v>119</v>
      </c>
    </row>
    <row r="20" ht="12.75">
      <c r="E20" s="13"/>
    </row>
    <row r="21" spans="1:16" ht="12.75" customHeight="1">
      <c r="A21" s="12"/>
      <c r="B21" s="12"/>
      <c r="C21" s="12" t="s">
        <v>33</v>
      </c>
      <c r="D21" s="12"/>
      <c r="E21" s="12" t="s">
        <v>44</v>
      </c>
      <c r="F21" s="12"/>
      <c r="G21" s="12"/>
      <c r="H21" s="12"/>
      <c r="I21" s="12">
        <f>SUM(I16:I18)</f>
        <v>0</v>
      </c>
      <c r="P21">
        <f>SUM(P16:P17)</f>
        <v>0</v>
      </c>
    </row>
    <row r="23" spans="1:9" ht="12.75" customHeight="1">
      <c r="A23" s="7"/>
      <c r="B23" s="7"/>
      <c r="C23" s="7" t="s">
        <v>35</v>
      </c>
      <c r="D23" s="7"/>
      <c r="E23" s="7" t="s">
        <v>47</v>
      </c>
      <c r="F23" s="7"/>
      <c r="G23" s="9"/>
      <c r="H23" s="7"/>
      <c r="I23" s="9"/>
    </row>
    <row r="24" spans="1:16" ht="12.75">
      <c r="A24" s="6">
        <v>4</v>
      </c>
      <c r="B24" s="6" t="s">
        <v>89</v>
      </c>
      <c r="C24" s="16">
        <v>938441</v>
      </c>
      <c r="D24" s="6" t="s">
        <v>40</v>
      </c>
      <c r="E24" s="6" t="s">
        <v>98</v>
      </c>
      <c r="F24" s="6" t="s">
        <v>43</v>
      </c>
      <c r="G24" s="8">
        <v>95.1</v>
      </c>
      <c r="H24" s="11">
        <v>0</v>
      </c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38.25">
      <c r="E25" s="13" t="s">
        <v>124</v>
      </c>
    </row>
    <row r="26" spans="1:16" ht="12.75">
      <c r="A26" s="6">
        <v>5</v>
      </c>
      <c r="B26" s="6" t="s">
        <v>89</v>
      </c>
      <c r="C26" s="6" t="s">
        <v>50</v>
      </c>
      <c r="D26" s="6" t="s">
        <v>40</v>
      </c>
      <c r="E26" s="6" t="s">
        <v>51</v>
      </c>
      <c r="F26" s="6" t="s">
        <v>96</v>
      </c>
      <c r="G26" s="8">
        <v>1</v>
      </c>
      <c r="H26" s="11">
        <v>0</v>
      </c>
      <c r="I26" s="10">
        <f>ROUND((H26*G26),2)</f>
        <v>0</v>
      </c>
      <c r="O26">
        <f>rekapitulace!H8</f>
        <v>21</v>
      </c>
      <c r="P26">
        <f>ROUND(O26/100*I26,2)</f>
        <v>0</v>
      </c>
    </row>
    <row r="27" ht="12.75">
      <c r="E27" s="13"/>
    </row>
    <row r="28" spans="1:16" ht="12.75" customHeight="1">
      <c r="A28" s="12"/>
      <c r="B28" s="12"/>
      <c r="C28" s="12" t="s">
        <v>35</v>
      </c>
      <c r="D28" s="12"/>
      <c r="E28" s="12" t="s">
        <v>47</v>
      </c>
      <c r="F28" s="12"/>
      <c r="G28" s="12"/>
      <c r="H28" s="12"/>
      <c r="I28" s="12">
        <f>SUM(I24:I27)</f>
        <v>0</v>
      </c>
      <c r="P28">
        <f>SUM(P24:P27)</f>
        <v>0</v>
      </c>
    </row>
    <row r="30" spans="1:16" ht="12.75" customHeight="1">
      <c r="A30" s="12"/>
      <c r="B30" s="12"/>
      <c r="C30" s="12"/>
      <c r="D30" s="12"/>
      <c r="E30" s="12" t="s">
        <v>53</v>
      </c>
      <c r="F30" s="12"/>
      <c r="G30" s="12"/>
      <c r="H30" s="12"/>
      <c r="I30" s="12">
        <f>I28+I21+I13</f>
        <v>0</v>
      </c>
      <c r="P30">
        <f>+P13+P21+P28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Richter Václav</cp:lastModifiedBy>
  <cp:lastPrinted>2020-04-30T11:50:24Z</cp:lastPrinted>
  <dcterms:created xsi:type="dcterms:W3CDTF">2016-04-18T07:00:37Z</dcterms:created>
  <dcterms:modified xsi:type="dcterms:W3CDTF">2020-11-06T11:00:18Z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