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workbookProtection workbookAlgorithmName="SHA-512" workbookHashValue="T8AoyXf8G1hlfUZzht0op6NRqx+a4fsYkxIDijuliNy5/be6Kb8v4tL5gRabVTBHNTW2hG4U7iJ5wlgCJhGeUw==" workbookSaltValue="6MHugO8PF04u6CHvamPoeQ==" workbookSpinCount="100000" lockStructure="1"/>
  <bookViews>
    <workbookView xWindow="15456" yWindow="0" windowWidth="11928" windowHeight="7860" tabRatio="830" firstSheet="1" activeTab="10"/>
  </bookViews>
  <sheets>
    <sheet name="Návod" sheetId="14" r:id="rId1"/>
    <sheet name="Financie" sheetId="3" r:id="rId2"/>
    <sheet name="Majetok" sheetId="4" r:id="rId3"/>
    <sheet name="Dotácie" sheetId="5" r:id="rId4"/>
    <sheet name="Obstarávanie" sheetId="6" r:id="rId5"/>
    <sheet name="Logistika" sheetId="7" r:id="rId6"/>
    <sheet name="Ĺudské zdroje" sheetId="8" r:id="rId7"/>
    <sheet name="Kontroling Reporting Workflow" sheetId="9" r:id="rId8"/>
    <sheet name="Nadstavbové funkcie" sheetId="10" r:id="rId9"/>
    <sheet name="Systémové služby" sheetId="11" r:id="rId10"/>
    <sheet name="Sumarizacia" sheetId="15" r:id="rId11"/>
    <sheet name="Sheet11" sheetId="13" state="hidden" r:id="rId12"/>
  </sheets>
  <definedNames>
    <definedName name="MAXBODOV">Sheet11!$F$4</definedName>
    <definedName name="_xlnm.Print_Titles" localSheetId="3">Dotácie!$4:$5</definedName>
    <definedName name="_xlnm.Print_Titles" localSheetId="1">Financie!$4:$5</definedName>
    <definedName name="_xlnm.Print_Titles" localSheetId="7">'Kontroling Reporting Workflow'!$4:$5</definedName>
    <definedName name="_xlnm.Print_Titles" localSheetId="5">Logistika!$4:$5</definedName>
    <definedName name="_xlnm.Print_Titles" localSheetId="6">'Ĺudské zdroje'!$4:$5</definedName>
    <definedName name="_xlnm.Print_Titles" localSheetId="2">Majetok!$4:$5</definedName>
    <definedName name="_xlnm.Print_Titles" localSheetId="8">'Nadstavbové funkcie'!$4:$4</definedName>
    <definedName name="_xlnm.Print_Titles" localSheetId="4">Obstarávanie!$4:$5</definedName>
    <definedName name="_xlnm.Print_Titles" localSheetId="9">'Systémové služby'!$4:$4</definedName>
    <definedName name="_xlnm.Print_Area" localSheetId="3">Dotácie!$A$4:$G$23</definedName>
    <definedName name="_xlnm.Print_Area" localSheetId="1">Financie!$A$4:$G$86</definedName>
    <definedName name="_xlnm.Print_Area" localSheetId="7">'Kontroling Reporting Workflow'!$A$4:$G$39</definedName>
    <definedName name="_xlnm.Print_Area" localSheetId="5">Logistika!$A$4:$G$38</definedName>
    <definedName name="_xlnm.Print_Area" localSheetId="6">'Ĺudské zdroje'!$A$4:$G$48</definedName>
    <definedName name="_xlnm.Print_Area" localSheetId="2">Majetok!$A$4:$G$31</definedName>
    <definedName name="_xlnm.Print_Area" localSheetId="8">'Nadstavbové funkcie'!$A$4:$G$20</definedName>
    <definedName name="_xlnm.Print_Area" localSheetId="0">Návod!$A$1:$B$10</definedName>
    <definedName name="_xlnm.Print_Area" localSheetId="4">Obstarávanie!$A$4:$G$30</definedName>
    <definedName name="_xlnm.Print_Area" localSheetId="9">'Systémové služby'!$A$4:$G$28</definedName>
    <definedName name="Odpoved1">Sheet11!$B$3:$B$5</definedName>
    <definedName name="Sposob">Sheet11!$C$3:$C$7</definedName>
    <definedName name="stlp1" localSheetId="10">#REF!</definedName>
    <definedName name="stlp1">#REF!</definedName>
    <definedName name="Zoznam_modulov" localSheetId="10">#REF!</definedName>
    <definedName name="Zoznam_modulov">#REF!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7" i="7" l="1"/>
  <c r="A28" i="7" s="1"/>
  <c r="A29" i="7" s="1"/>
  <c r="A30" i="7" s="1"/>
  <c r="A31" i="7" s="1"/>
  <c r="A32" i="7" s="1"/>
  <c r="A24" i="6"/>
  <c r="A11" i="6"/>
  <c r="A12" i="6" s="1"/>
  <c r="A13" i="6" s="1"/>
  <c r="A14" i="6" s="1"/>
  <c r="A15" i="6" s="1"/>
  <c r="A16" i="6" s="1"/>
  <c r="A17" i="6" s="1"/>
  <c r="A18" i="6" s="1"/>
  <c r="A19" i="6" s="1"/>
  <c r="A20" i="6" s="1"/>
  <c r="A21" i="6" s="1"/>
  <c r="A7" i="6"/>
  <c r="A8" i="6" s="1"/>
  <c r="A17" i="5"/>
  <c r="A8" i="5"/>
  <c r="A9" i="5" s="1"/>
  <c r="A10" i="5" s="1"/>
  <c r="A11" i="5" s="1"/>
  <c r="A12" i="5" s="1"/>
  <c r="A13" i="5" s="1"/>
  <c r="A14" i="5" s="1"/>
  <c r="A7" i="5"/>
  <c r="A21" i="4"/>
  <c r="A22" i="4" s="1"/>
  <c r="A23" i="4" s="1"/>
  <c r="A24" i="4" s="1"/>
  <c r="A25" i="4" s="1"/>
  <c r="A20" i="4"/>
  <c r="A7" i="4"/>
  <c r="A8" i="4" s="1"/>
  <c r="A9" i="4" s="1"/>
  <c r="A10" i="4" s="1"/>
  <c r="A11" i="4" s="1"/>
  <c r="A12" i="4" s="1"/>
  <c r="A13" i="4" s="1"/>
  <c r="A14" i="4" s="1"/>
  <c r="A15" i="4" s="1"/>
  <c r="A16" i="4" s="1"/>
  <c r="A17" i="4" s="1"/>
  <c r="A69" i="3"/>
  <c r="A70" i="3" s="1"/>
  <c r="A71" i="3" s="1"/>
  <c r="A72" i="3" s="1"/>
  <c r="A73" i="3" s="1"/>
  <c r="A74" i="3" s="1"/>
  <c r="A7" i="7" l="1"/>
  <c r="A8" i="7" s="1"/>
  <c r="A9" i="7" s="1"/>
  <c r="A10" i="7" s="1"/>
  <c r="A11" i="7" s="1"/>
  <c r="A12" i="7" s="1"/>
  <c r="A13" i="7" s="1"/>
  <c r="A14" i="7" s="1"/>
  <c r="A15" i="7" s="1"/>
  <c r="A16" i="7" s="1"/>
  <c r="A17" i="7" s="1"/>
  <c r="A18" i="7" s="1"/>
  <c r="A19" i="7" s="1"/>
  <c r="A20" i="7" s="1"/>
  <c r="A21" i="7" s="1"/>
  <c r="A22" i="7" s="1"/>
  <c r="A23" i="7" s="1"/>
  <c r="A24" i="7" s="1"/>
  <c r="A37" i="8"/>
  <c r="A38" i="8" s="1"/>
  <c r="A39" i="8" s="1"/>
  <c r="A40" i="8" s="1"/>
  <c r="A36" i="8"/>
  <c r="A21" i="8"/>
  <c r="A22" i="8" s="1"/>
  <c r="A23" i="8" s="1"/>
  <c r="A24" i="8" s="1"/>
  <c r="A25" i="8" s="1"/>
  <c r="A26" i="8" s="1"/>
  <c r="A27" i="8" s="1"/>
  <c r="A28" i="8" s="1"/>
  <c r="A29" i="8" s="1"/>
  <c r="A30" i="8" s="1"/>
  <c r="A31" i="8" s="1"/>
  <c r="A15" i="8"/>
  <c r="A16" i="8" s="1"/>
  <c r="A17" i="8" s="1"/>
  <c r="A18" i="8" s="1"/>
  <c r="A33" i="9"/>
  <c r="A16" i="9"/>
  <c r="A17" i="9" s="1"/>
  <c r="A18" i="9" s="1"/>
  <c r="A19" i="9" s="1"/>
  <c r="A20" i="9" s="1"/>
  <c r="A21" i="9" s="1"/>
  <c r="A22" i="9" s="1"/>
  <c r="A23" i="9" s="1"/>
  <c r="A24" i="9" s="1"/>
  <c r="A25" i="9" s="1"/>
  <c r="A26" i="9" s="1"/>
  <c r="A27" i="9" s="1"/>
  <c r="A28" i="9" s="1"/>
  <c r="A29" i="9" s="1"/>
  <c r="A30" i="9" s="1"/>
  <c r="A12" i="9"/>
  <c r="A13" i="9" s="1"/>
  <c r="A8" i="9"/>
  <c r="A9" i="9" s="1"/>
  <c r="A7" i="9"/>
  <c r="K5" i="11" l="1"/>
  <c r="K4" i="11"/>
  <c r="I4" i="11"/>
  <c r="K3" i="11"/>
  <c r="I3" i="11"/>
  <c r="K2" i="11"/>
  <c r="I2" i="11"/>
  <c r="K5" i="10"/>
  <c r="K4" i="10"/>
  <c r="I4" i="10"/>
  <c r="K3" i="10"/>
  <c r="I3" i="10"/>
  <c r="K2" i="10"/>
  <c r="I2" i="10"/>
  <c r="K5" i="9"/>
  <c r="K4" i="9"/>
  <c r="I4" i="9"/>
  <c r="K3" i="9"/>
  <c r="I3" i="9"/>
  <c r="K2" i="9"/>
  <c r="I2" i="9"/>
  <c r="K5" i="8"/>
  <c r="K4" i="8"/>
  <c r="I4" i="8"/>
  <c r="K3" i="8"/>
  <c r="I3" i="8"/>
  <c r="K2" i="8"/>
  <c r="I2" i="8"/>
  <c r="K5" i="7"/>
  <c r="K4" i="7"/>
  <c r="I4" i="7"/>
  <c r="K3" i="7"/>
  <c r="I3" i="7"/>
  <c r="K2" i="7"/>
  <c r="I2" i="7"/>
  <c r="K5" i="6"/>
  <c r="K4" i="6"/>
  <c r="I4" i="6"/>
  <c r="K3" i="6"/>
  <c r="I3" i="6"/>
  <c r="K2" i="6"/>
  <c r="I2" i="6"/>
  <c r="K5" i="5"/>
  <c r="K4" i="5"/>
  <c r="I4" i="5"/>
  <c r="K3" i="5"/>
  <c r="I3" i="5"/>
  <c r="K2" i="5"/>
  <c r="I2" i="5"/>
  <c r="K5" i="4"/>
  <c r="K4" i="4"/>
  <c r="I4" i="4"/>
  <c r="K3" i="4"/>
  <c r="I3" i="4"/>
  <c r="K2" i="4"/>
  <c r="I2" i="4"/>
  <c r="K5" i="3"/>
  <c r="K4" i="3"/>
  <c r="K3" i="3"/>
  <c r="K2" i="3"/>
  <c r="I3" i="3"/>
  <c r="I4" i="3"/>
  <c r="I2" i="3"/>
  <c r="G81" i="3"/>
  <c r="C4" i="15" s="1"/>
  <c r="G24" i="11" l="1"/>
  <c r="D12" i="15" s="1"/>
  <c r="F12" i="15" s="1"/>
  <c r="G23" i="11"/>
  <c r="C12" i="15" s="1"/>
  <c r="G16" i="10"/>
  <c r="D11" i="15" s="1"/>
  <c r="F11" i="15" s="1"/>
  <c r="G15" i="10"/>
  <c r="C11" i="15" s="1"/>
  <c r="G35" i="9"/>
  <c r="D10" i="15" s="1"/>
  <c r="F10" i="15" s="1"/>
  <c r="G34" i="9"/>
  <c r="C10" i="15" s="1"/>
  <c r="G44" i="8"/>
  <c r="D9" i="15" s="1"/>
  <c r="F9" i="15" s="1"/>
  <c r="G43" i="8"/>
  <c r="C9" i="15" s="1"/>
  <c r="G34" i="7"/>
  <c r="D8" i="15" s="1"/>
  <c r="F8" i="15" s="1"/>
  <c r="G33" i="7"/>
  <c r="C8" i="15" s="1"/>
  <c r="G26" i="6"/>
  <c r="D7" i="15" s="1"/>
  <c r="F7" i="15" s="1"/>
  <c r="G25" i="6"/>
  <c r="C7" i="15" s="1"/>
  <c r="G19" i="5"/>
  <c r="D6" i="15" s="1"/>
  <c r="F6" i="15" s="1"/>
  <c r="G18" i="5"/>
  <c r="C6" i="15" s="1"/>
  <c r="G27" i="4"/>
  <c r="D5" i="15" s="1"/>
  <c r="F5" i="15" s="1"/>
  <c r="G26" i="4"/>
  <c r="C5" i="15" s="1"/>
  <c r="C13" i="15" l="1"/>
  <c r="G82" i="3"/>
  <c r="D4" i="15" s="1"/>
  <c r="D13" i="15" l="1"/>
  <c r="F4" i="15"/>
  <c r="F13" i="15" s="1"/>
</calcChain>
</file>

<file path=xl/sharedStrings.xml><?xml version="1.0" encoding="utf-8"?>
<sst xmlns="http://schemas.openxmlformats.org/spreadsheetml/2006/main" count="1423" uniqueCount="527">
  <si>
    <t>ID</t>
  </si>
  <si>
    <t>Založenie účtu hlavnej knihy, zobrazenie účtu hlavnej knihy, zobrazenie zoznamu účtov hlavnej knihy</t>
  </si>
  <si>
    <t>Založenie kmeňového záznamu dodávateľa, zobrazenie kmeňového záznamu dodávateľa</t>
  </si>
  <si>
    <t>Založenie kmeňového záznamu odberateľa, zobrazenie kmeňového záznamu odberateľa</t>
  </si>
  <si>
    <t>Účtovanie pohybov majetku – zaradenie, odpisy, presuny, preúčtovania, vyradenie</t>
  </si>
  <si>
    <t>Účtovanie o stave a pohyboch na sklade – príjem na sklad, výdaj zo skladu</t>
  </si>
  <si>
    <t>Spracovanie pohybov v pokladničnej knihe – príjem hotovosti, výdaj hotovosti, tlač príjmových a výdajových pokladničných potvrdeniek, tlač pokladničného denníka, zaúčtovanie pohybov pokladne</t>
  </si>
  <si>
    <t>Zaúčtovanie pohľadávky (faktúra, iná pohľadávka) voči odberateľovi (externému, internému), zaúčtovanie dobropisu voči odberateľovi</t>
  </si>
  <si>
    <t>Zobrazenie stavu pohľadávok (v lehote, po lehote), vystavenie upomienky, vystavenie a zaúčtovanie penalizačnej faktúry</t>
  </si>
  <si>
    <t>Spracovanie platieb medzi vlastnými účtami organizácie (refundácie, lokálne prevody a pod.)</t>
  </si>
  <si>
    <t>Evidencia DPH podľa jednotlivých sadzieb a druhov daní – podľa potreby zostavenia predbežného hlásenia k DPH a kontrolného výkazu</t>
  </si>
  <si>
    <t>Zaúčtovanie jednotlivých pohybov z bankového výpisu – spracovanie výpisu v dátovej forme, načítanie, automatické zaúčtovanie</t>
  </si>
  <si>
    <t>Vygenerovanie legislatívnych výkazov</t>
  </si>
  <si>
    <t>Kontrola stavov účtov, kontrola otvorených položiek, generovanie podporných zostáv</t>
  </si>
  <si>
    <t>Upomínanie dlžných pohľadávok, tvorba dohody o splátkach, dohody o odklade platenia, dohody o vzájomnom započítaní pohľadávok. Vydanie rozhodnutia o exekučnom titule.</t>
  </si>
  <si>
    <t>Tvorba zoznamu otvorených položiek. Vytváranie zoznamu ako podkladu pre reklasifikáciu pohľadávok z časového hľadiska, ktorá je súčasťou uzávierkových operácií účtovného obdobia.</t>
  </si>
  <si>
    <t>Tvorba rozpočtu podľa rozpočtových pravidiel v systéme RIS a následné prevzatie schváleného rozpočtu z RISu do EIS organizácie</t>
  </si>
  <si>
    <t>Úpravy rozpočtu v RIS, ich prevzatie do EIS organizácie a vykonávanie úprav na detailnejšej úrovni (vlastná analytika, organizačná štruktúra)</t>
  </si>
  <si>
    <t>Interné výkazy pre prácu s dátami rozpočtu a čerpania a generovanie legislatívneho výkazu FIN 1-12 pre ŠP</t>
  </si>
  <si>
    <t>Spracovanie prehľadu o otvorených položkách na úrovni pohľadávok a záväzkov, nákladov a výnosov za rok odsúhlasovania. Odsúhlasenie, analýza, vysporiadanie rozdielov a ich zaúčtovanie do účtovnej závierky za rok, za ktorý sa odsúhlasovanie realizuje</t>
  </si>
  <si>
    <t>Založenie, zmena a zobrazenie kmeňových dát majetku v triede majetku; stanovenie parametrov odpisovania a životnosti majetku</t>
  </si>
  <si>
    <t>Spracovanie a automatizované zúčtovanie na základe pohybov majetku: prírastky, úbytky, preúčtovania, storno a pod.</t>
  </si>
  <si>
    <t>Plánovanie, výpočet a automatizované účtovanie odpisov majetku na základe priradených parametrov spôsobu odpisovania a životnosti majetku</t>
  </si>
  <si>
    <t>Vykonanie mesačnej uzávierky a ročnej závierky majetku</t>
  </si>
  <si>
    <t>Kontrola stavov účtov, kontrola nedokončených investícií, generovanie podporných zostáv stavu majetku</t>
  </si>
  <si>
    <t>Možnosti spracovania výkazov majetku</t>
  </si>
  <si>
    <t>Založenie kmeňových dát objektov architektúry, vytvorenie  hierarchie objektov architektúry</t>
  </si>
  <si>
    <t>Evidencia kmeňových dát budov, pozemkov, nájomných objektov</t>
  </si>
  <si>
    <t>Evidencia nájomcov, evidencia nájomných zmlúv, úprava podmienok nájomných zmlúv</t>
  </si>
  <si>
    <t>Evidencia zúčtovacích jednotiek, skupín účasti nájomných objektov, generovanie zberačov nákladov</t>
  </si>
  <si>
    <t>Účtovanie dokladov z nájomných zmlúv a výsledkov rozúčtovania nákladov spojených s užívaním priestorov</t>
  </si>
  <si>
    <t>Rozúčtovanie nákladov spojených s užívaním priestorov na nájomcov</t>
  </si>
  <si>
    <t>Porovnanie nákladov a výnosov objektov</t>
  </si>
  <si>
    <t>Evidovanie a sledovanie objektov, na ktorých je vykonávaná údržba</t>
  </si>
  <si>
    <t>Evidencia údajov v účtovníctve o poskytnutej dotácii alebo grante (k projektu) u poskytovateľa</t>
  </si>
  <si>
    <t xml:space="preserve">Evidencia pohľadávok a splátkových kalendárov u poskytovateľa dotácie </t>
  </si>
  <si>
    <t>Vytvorenie výkazov pre poskytovateľa</t>
  </si>
  <si>
    <t>Evidencia údajov v účtovníctve o prijatej dotácii ( k projektu) u prijímateľa dotácie</t>
  </si>
  <si>
    <t>Zverejnenie zmluvy na Centrálny register zmlúv v zmysle legislatívnej požiadavky</t>
  </si>
  <si>
    <t>Komplexná evidencia uzatvorených zmlúv a dodatkov v organizácii</t>
  </si>
  <si>
    <t>Založenie dokladov plnenia (kontrakt, objednávka, zákazka) priradených k uzatvorenej zmluve</t>
  </si>
  <si>
    <t>Založenie zmluvy z dokladu plnenia (objednávka / zákazka bez kontraktu – zmluvy)</t>
  </si>
  <si>
    <t>Sledovanie a vyhodnocovanie čerpania evidovaných zmlúv</t>
  </si>
  <si>
    <t>Správa a údržba kmeňových dát pre evidenciu zmlúv</t>
  </si>
  <si>
    <t>Doplnkové funkcie pre správu zmlúv - delimitácia zmluvy, zmena obchodného partnera v zmluve, dávkové nahrávanie zmlúv, ukončenie platnosti zmluvy, výmaz zmluvy</t>
  </si>
  <si>
    <t>Kontrola a obmedzenie prístupu používateľa k utajovaným skutočnostiam</t>
  </si>
  <si>
    <t>Kontrola a monitorovanie prístupu používateľov do informačného systému a údajov na systéme</t>
  </si>
  <si>
    <t>Kontrola a obmedzenie prístupu používateľov k osobným údajom</t>
  </si>
  <si>
    <t>Funkcia pre objednávanie materiálu a služieb, t.j. prijatie objednávky, kontrola obsahu objednávky, priradenie dodávateľa, založenie objednávky, úprava objednávky</t>
  </si>
  <si>
    <t>Funkcia pre spracovanie materiálu, napr. príjem materiálu, preskladnenie materiálu, precenenie materiálu, výdaj materiálu</t>
  </si>
  <si>
    <t>Funkcia pre vykonanie inventúry skladových zásob</t>
  </si>
  <si>
    <t>Funkcia pre spracovanie dodávateľských faktúr, t.j. príjem dokladov, kontrola údajov, zaevidovanie dokladov, zaúčtovanie dokladov</t>
  </si>
  <si>
    <t>Funkcia pre evidenciu potrebných informácií o materiáloch a službách</t>
  </si>
  <si>
    <t>Funkcia pre evidenciu potrebných informácií o dodávateľoch</t>
  </si>
  <si>
    <t>Funkcia pre príjem výrobkov na sklad</t>
  </si>
  <si>
    <t>Funkcia pre spracovanie odberateľských faktúr, t.j. prijatie požiadavky na vystavenie odberateľskej faktúry, priradenie odberateľa, kontrola údajov, vystavenie odberateľskej faktúry, zaúčtovanie dokladov</t>
  </si>
  <si>
    <t>Funkcia pre spracovanie odberateľských dobropisov, t.j. prijatie požiadavky na vystavenie odberateľského dobropisu, priradenie odberateľa, kontrola údajov, vystavenie odberateľskej faktúry, zaúčtovanie dokladov</t>
  </si>
  <si>
    <t>Funkcia pre evidenciu potrebných informácií o odberateľoch</t>
  </si>
  <si>
    <t>Funkcia súvisiaca s tvorbou a čerpaním sociálneho fondu</t>
  </si>
  <si>
    <t>Funkcia pre tvorbu účtovných a iných ekonomických výkazov a reportov nad prevádzkovými údajmi</t>
  </si>
  <si>
    <t>Funkcia pre tvorbu účtovných a iných ekonomických výkazov a reportov nad historickými údajmi</t>
  </si>
  <si>
    <t xml:space="preserve">Funkcia pre tvorbu agregovaných účtovných a iných ekonomických výkazov </t>
  </si>
  <si>
    <t>Funkcia pre tvorbu výkazov nad agregovanými údajmi pre riadiacich pracovníkov</t>
  </si>
  <si>
    <t>Sledovanie nákladov (aj výnosov) napr. na autá, budovy a pod.</t>
  </si>
  <si>
    <t>Účtovanie nákladov na nákladové strediská</t>
  </si>
  <si>
    <t>Účtovanie výnosov na ziskové strediská</t>
  </si>
  <si>
    <t>Vyhodnocovanie plnenia a realizácie projektov</t>
  </si>
  <si>
    <t xml:space="preserve">Funkcia pre registráciu a evidenciu koncových používateľov </t>
  </si>
  <si>
    <t>Funkcia pre evidenciu používateľských rolí</t>
  </si>
  <si>
    <t xml:space="preserve">Funkcia pre prideľovanie rolí používateľom, ďalej pre monitoring a prípadné blokovanie konta </t>
  </si>
  <si>
    <t>Funkcia centrálnej správy vybraných kmeňových údajov a číselníkov</t>
  </si>
  <si>
    <t>V rámci funkcie budú evidované a spravované aplikačné moduly sprístupnené vo forme služieb</t>
  </si>
  <si>
    <t xml:space="preserve">V rámci funkcie bude monitorované využívanie zdrojov, spotreba bude spracovaná vo forme výkazov   </t>
  </si>
  <si>
    <t xml:space="preserve">Funkcia pre nahlásenie a evidenciu incidentov </t>
  </si>
  <si>
    <t xml:space="preserve"> Vedenie účtovníctva</t>
  </si>
  <si>
    <t>Správa pohľadávok zmluvného účtu</t>
  </si>
  <si>
    <t>Konsolidácia</t>
  </si>
  <si>
    <t>Správa nehnuteľností</t>
  </si>
  <si>
    <t>Podpora prevádzky</t>
  </si>
  <si>
    <t>Manažment grantov a dotácií (na úrovni poskytovateľa)</t>
  </si>
  <si>
    <t>Manažment poskytnutých dotácií (na úrovni prijímateľa)</t>
  </si>
  <si>
    <t>Verejné obstarávanie (vybrané časti)</t>
  </si>
  <si>
    <t>Evidencia zmlúv</t>
  </si>
  <si>
    <t>Zverejňovanie podľa legislatívy</t>
  </si>
  <si>
    <t>Bezpečnosť</t>
  </si>
  <si>
    <t>Predaj služieb</t>
  </si>
  <si>
    <t>Manažment vozového parku</t>
  </si>
  <si>
    <t>Výkazníctvo</t>
  </si>
  <si>
    <t>Riadenie interného workflow</t>
  </si>
  <si>
    <t>Riadenie projektov</t>
  </si>
  <si>
    <t>Portál</t>
  </si>
  <si>
    <t>Služby používateľov</t>
  </si>
  <si>
    <t>Centrálne kmeňové údaje a číselníky</t>
  </si>
  <si>
    <t>Cloudové služby</t>
  </si>
  <si>
    <t xml:space="preserve"> 1.2</t>
  </si>
  <si>
    <t xml:space="preserve"> 1.3</t>
  </si>
  <si>
    <t xml:space="preserve"> 1.4</t>
  </si>
  <si>
    <t xml:space="preserve"> 1.5</t>
  </si>
  <si>
    <t xml:space="preserve"> 1.6</t>
  </si>
  <si>
    <t xml:space="preserve"> 1.7</t>
  </si>
  <si>
    <t xml:space="preserve"> 1.8</t>
  </si>
  <si>
    <t xml:space="preserve"> 1.9</t>
  </si>
  <si>
    <t xml:space="preserve"> 1.10</t>
  </si>
  <si>
    <t xml:space="preserve"> 1.11</t>
  </si>
  <si>
    <t xml:space="preserve"> 1.12</t>
  </si>
  <si>
    <t xml:space="preserve"> 1.13</t>
  </si>
  <si>
    <t xml:space="preserve"> 1.14</t>
  </si>
  <si>
    <t xml:space="preserve"> 1.15</t>
  </si>
  <si>
    <t xml:space="preserve"> 1.16</t>
  </si>
  <si>
    <t xml:space="preserve"> 1.17</t>
  </si>
  <si>
    <t xml:space="preserve"> 2.1</t>
  </si>
  <si>
    <t xml:space="preserve"> 2.2</t>
  </si>
  <si>
    <t xml:space="preserve"> 2.3</t>
  </si>
  <si>
    <t xml:space="preserve"> 3.1</t>
  </si>
  <si>
    <t xml:space="preserve"> 3.2</t>
  </si>
  <si>
    <t xml:space="preserve"> 3.3</t>
  </si>
  <si>
    <t xml:space="preserve"> 4.1</t>
  </si>
  <si>
    <t xml:space="preserve"> 4.2</t>
  </si>
  <si>
    <t xml:space="preserve"> 4.3</t>
  </si>
  <si>
    <t xml:space="preserve"> 5.1</t>
  </si>
  <si>
    <t xml:space="preserve"> 5.2</t>
  </si>
  <si>
    <t xml:space="preserve"> 5.3</t>
  </si>
  <si>
    <t xml:space="preserve"> 5.4</t>
  </si>
  <si>
    <t xml:space="preserve"> 5.5</t>
  </si>
  <si>
    <t xml:space="preserve"> 5.6</t>
  </si>
  <si>
    <t xml:space="preserve"> 6.1</t>
  </si>
  <si>
    <t xml:space="preserve"> 6.2</t>
  </si>
  <si>
    <t xml:space="preserve"> 6.3</t>
  </si>
  <si>
    <t xml:space="preserve"> 6.4</t>
  </si>
  <si>
    <t xml:space="preserve"> 6.5</t>
  </si>
  <si>
    <t xml:space="preserve"> 6.6</t>
  </si>
  <si>
    <t xml:space="preserve"> 6.7</t>
  </si>
  <si>
    <t xml:space="preserve"> 7.1</t>
  </si>
  <si>
    <t xml:space="preserve"> 8.1</t>
  </si>
  <si>
    <t xml:space="preserve"> 8.2</t>
  </si>
  <si>
    <t xml:space="preserve"> 9.1</t>
  </si>
  <si>
    <t xml:space="preserve"> 9.2</t>
  </si>
  <si>
    <t xml:space="preserve"> 10.1</t>
  </si>
  <si>
    <t xml:space="preserve"> 10.2</t>
  </si>
  <si>
    <t xml:space="preserve"> 10.3</t>
  </si>
  <si>
    <t xml:space="preserve"> 11.1</t>
  </si>
  <si>
    <t xml:space="preserve"> 11.2</t>
  </si>
  <si>
    <t xml:space="preserve"> 11.3</t>
  </si>
  <si>
    <t xml:space="preserve"> 11.4</t>
  </si>
  <si>
    <t xml:space="preserve"> 11.5</t>
  </si>
  <si>
    <t xml:space="preserve"> 11.6</t>
  </si>
  <si>
    <t xml:space="preserve"> 12.1</t>
  </si>
  <si>
    <t xml:space="preserve"> 13.1</t>
  </si>
  <si>
    <t xml:space="preserve"> 13.2</t>
  </si>
  <si>
    <t xml:space="preserve"> 13.3</t>
  </si>
  <si>
    <t xml:space="preserve"> 13.4</t>
  </si>
  <si>
    <t xml:space="preserve"> 14.1</t>
  </si>
  <si>
    <t xml:space="preserve"> 14.2</t>
  </si>
  <si>
    <t xml:space="preserve"> 14.4</t>
  </si>
  <si>
    <t xml:space="preserve"> 14.5</t>
  </si>
  <si>
    <t xml:space="preserve"> 14.6</t>
  </si>
  <si>
    <t xml:space="preserve"> 14.7</t>
  </si>
  <si>
    <t xml:space="preserve"> 15.1</t>
  </si>
  <si>
    <t xml:space="preserve"> 15.2</t>
  </si>
  <si>
    <t xml:space="preserve"> 15.3</t>
  </si>
  <si>
    <t xml:space="preserve"> 15.4</t>
  </si>
  <si>
    <t xml:space="preserve"> 15.5</t>
  </si>
  <si>
    <t xml:space="preserve"> 15.6</t>
  </si>
  <si>
    <t xml:space="preserve"> 15.7</t>
  </si>
  <si>
    <t xml:space="preserve"> 16.1</t>
  </si>
  <si>
    <t xml:space="preserve"> 16.2</t>
  </si>
  <si>
    <t xml:space="preserve"> 16.3</t>
  </si>
  <si>
    <t xml:space="preserve"> 17.1</t>
  </si>
  <si>
    <t xml:space="preserve"> 18.1</t>
  </si>
  <si>
    <t xml:space="preserve"> 19.1</t>
  </si>
  <si>
    <t xml:space="preserve"> 19.2</t>
  </si>
  <si>
    <t xml:space="preserve"> 19.3</t>
  </si>
  <si>
    <t xml:space="preserve"> 20.1</t>
  </si>
  <si>
    <t xml:space="preserve"> 21.1</t>
  </si>
  <si>
    <t xml:space="preserve"> 21.2</t>
  </si>
  <si>
    <t xml:space="preserve"> 22.1</t>
  </si>
  <si>
    <t xml:space="preserve"> 23.1</t>
  </si>
  <si>
    <t xml:space="preserve"> 23.2</t>
  </si>
  <si>
    <t xml:space="preserve"> 24.1</t>
  </si>
  <si>
    <t xml:space="preserve"> 24.2</t>
  </si>
  <si>
    <t xml:space="preserve"> 24.3</t>
  </si>
  <si>
    <t xml:space="preserve"> 24.4</t>
  </si>
  <si>
    <t xml:space="preserve"> 25.1</t>
  </si>
  <si>
    <t xml:space="preserve"> 25.2</t>
  </si>
  <si>
    <t xml:space="preserve"> 25.3</t>
  </si>
  <si>
    <t xml:space="preserve"> 26.1</t>
  </si>
  <si>
    <t xml:space="preserve"> 26.2</t>
  </si>
  <si>
    <t xml:space="preserve"> 26.3</t>
  </si>
  <si>
    <t xml:space="preserve"> 26.4</t>
  </si>
  <si>
    <t xml:space="preserve"> 26.5</t>
  </si>
  <si>
    <t xml:space="preserve"> 26.6</t>
  </si>
  <si>
    <t xml:space="preserve"> 27.1</t>
  </si>
  <si>
    <t xml:space="preserve"> 27.2</t>
  </si>
  <si>
    <t xml:space="preserve"> 28.1</t>
  </si>
  <si>
    <t xml:space="preserve"> 29.1</t>
  </si>
  <si>
    <t xml:space="preserve"> 29.2</t>
  </si>
  <si>
    <t xml:space="preserve"> 29.3</t>
  </si>
  <si>
    <t xml:space="preserve"> 30.1</t>
  </si>
  <si>
    <t xml:space="preserve"> 31.1</t>
  </si>
  <si>
    <t xml:space="preserve"> 31.2</t>
  </si>
  <si>
    <t xml:space="preserve"> 31.3</t>
  </si>
  <si>
    <t xml:space="preserve"> 31.4</t>
  </si>
  <si>
    <t xml:space="preserve"> 1.1</t>
  </si>
  <si>
    <t>ÁNO</t>
  </si>
  <si>
    <t>NIE</t>
  </si>
  <si>
    <t>Ponúkané riešenie musí poskytovať všetky požadované funkcie. V opačnom prípade nebude predložená ponuka akceptovaná</t>
  </si>
  <si>
    <t>2.1.1</t>
  </si>
  <si>
    <t>2.1.2</t>
  </si>
  <si>
    <t>2.1.3</t>
  </si>
  <si>
    <t>2.1.4</t>
  </si>
  <si>
    <t>2.1.5</t>
  </si>
  <si>
    <t>2.2.1</t>
  </si>
  <si>
    <t>2.2.2</t>
  </si>
  <si>
    <t>2.2.3</t>
  </si>
  <si>
    <t>2.2.4</t>
  </si>
  <si>
    <t>2.2.5</t>
  </si>
  <si>
    <t>3.1.1</t>
  </si>
  <si>
    <t>3.2.1</t>
  </si>
  <si>
    <t>3.3.1</t>
  </si>
  <si>
    <t>4.1.1</t>
  </si>
  <si>
    <t>4.2.1</t>
  </si>
  <si>
    <t>Vyberte jednu z možností</t>
  </si>
  <si>
    <t>Odpoved1</t>
  </si>
  <si>
    <t>Spôsob</t>
  </si>
  <si>
    <t>Riešenie</t>
  </si>
  <si>
    <t>Názov platformy/produktu a výrobcu</t>
  </si>
  <si>
    <t>Aplikačné spracovanie a vytvorenie  správ pre odoslanie informácie o úhrade záväzku prípade  čiastočnej úhrade záväzku.</t>
  </si>
  <si>
    <t>Zaúčtovanie záväzku (faktúra, iný záväzok) voči dodávateľovi (externému, internému), zaúčtovanie dobropisu voči obchodnému partnerovi/dodávateľovi</t>
  </si>
  <si>
    <t>Aplikačné spracovanie došlých správ z externéhých systému formou technologického prijatia správy a aplikačného spracovania prijatých dát formou založenia KZM obchodného partnera/dodávateľa a následného  zaúčtovania záväzku voči obchodnému partnerovi/dodávateľovi.</t>
  </si>
  <si>
    <t xml:space="preserve"> 1.7.1</t>
  </si>
  <si>
    <t xml:space="preserve"> 1.7.2</t>
  </si>
  <si>
    <t>Aplikačné spracovanie a vytvorenie  správ pre odoslanie informácie o prijatej  úhrade k pohľadávke prípade  čiastočnej úhrade pohľadávky.</t>
  </si>
  <si>
    <t xml:space="preserve"> 1.8.1</t>
  </si>
  <si>
    <t xml:space="preserve"> 1.8.2</t>
  </si>
  <si>
    <t xml:space="preserve"> 1.10.1</t>
  </si>
  <si>
    <t xml:space="preserve"> 1.11.1</t>
  </si>
  <si>
    <t>Komunikácia s  Informačným systémom Štátnej pokladnice (ISŠP) cez automatizované rozhranie na systém MANEX, v celom rozsahu, ktorý pokrýva všetky potrebné operácie v rámci platobného styku pre rozpočtové a príspevkové organizácie podľa štandardov  a podľa požiadaviek IS ŠP.</t>
  </si>
  <si>
    <t xml:space="preserve"> 1.12.1</t>
  </si>
  <si>
    <t xml:space="preserve"> 1.13.1</t>
  </si>
  <si>
    <t xml:space="preserve"> 1.13.2</t>
  </si>
  <si>
    <t>1.14.1</t>
  </si>
  <si>
    <t>1.15.1</t>
  </si>
  <si>
    <t>Založenie OP pri vzniku obchodného prípadu</t>
  </si>
  <si>
    <t>Možnosť sledovania vzťahov medzi OP</t>
  </si>
  <si>
    <t>Nastavenie rolí OP</t>
  </si>
  <si>
    <t>Vytvorenie vzoru dohody o odklade splátok</t>
  </si>
  <si>
    <t>Vytvorenie vzoru dohody o vzájomnom započítaní pohľadávok</t>
  </si>
  <si>
    <t>Vytvorenie vzoru pre rozhodnutie o exekučnom titule</t>
  </si>
  <si>
    <t>Zabezpečenie správy pohľadávok podľa Zákona č. 65/2001 Z. z. o správe a vymáhaní súdnych pohľadávok v znení neskorších predpisov a Uznesenia vlády SR č.484 zo 6. júla 2011</t>
  </si>
  <si>
    <t>Evidencia spisov</t>
  </si>
  <si>
    <t>Lustrácia</t>
  </si>
  <si>
    <t>Proces vymáhania podľa Zákona č. 65/2001 Z. z.</t>
  </si>
  <si>
    <t>Upúšťanie  podľa Zákona č. 65/2001 Z. z.</t>
  </si>
  <si>
    <t>Prevod pohľadávok podľa Zákona č. 65/2001 Z. z.</t>
  </si>
  <si>
    <t>Tlačový modul podľa Zákona č. 65/2001 Z. z.</t>
  </si>
  <si>
    <t>Príprava a generovanie leg. požadovaných výkazov vo formáte
 požadovanom autoritou, ktorá je prijímateľom výkazov.</t>
  </si>
  <si>
    <t>Zabezpečenie generovania a naplnenia dát pre konsolidačný balík v zmysle Zákona č. 431/2002 Z.z. o účtovníctve</t>
  </si>
  <si>
    <t xml:space="preserve"> 5.7</t>
  </si>
  <si>
    <t>Sledovanie očakávaných výdavkov na realizáciu zmluvy a sledovanie čerpania výdavkov na realizáciu zmluvy a súvisiacich procesov</t>
  </si>
  <si>
    <t>Automatizované zverejňovanie priamo prostredníctvom dodávaného systému formou integrácie</t>
  </si>
  <si>
    <t>Kontrola prebieha  na úrovni transakcií, objektov, atribútov a jednotlivých aktivít</t>
  </si>
  <si>
    <t>Majetok</t>
  </si>
  <si>
    <t>2.1.6</t>
  </si>
  <si>
    <t>11.1.1.</t>
  </si>
  <si>
    <t>11.2.1</t>
  </si>
  <si>
    <t>11.3.1</t>
  </si>
  <si>
    <t>11.4.1</t>
  </si>
  <si>
    <t>11.5.1</t>
  </si>
  <si>
    <t>11.6.1</t>
  </si>
  <si>
    <t>12.1.1</t>
  </si>
  <si>
    <t>13.1.1</t>
  </si>
  <si>
    <t>13.2.1</t>
  </si>
  <si>
    <t>13.3.1</t>
  </si>
  <si>
    <t>13.4.1</t>
  </si>
  <si>
    <t>V rámci riešenia budú evidované kontrakty</t>
  </si>
  <si>
    <t>V rámci riešenia budú evidované zákazky</t>
  </si>
  <si>
    <t>V rámci riešenia budú evidované všetky údaje o pracovnom pomere zamestnanca, ako aj všetky realizované zmeny</t>
  </si>
  <si>
    <t>Riešenie bude poskytovať nástroje pre správu organizačnej štruktúry a evidenciu dát o systemizovaných miestach</t>
  </si>
  <si>
    <t>Riešenie bude poskytovať platformu pre vzdelávanie zamestnancov (plánovanie vzdelávania, evidencia kurzov, evidencia získaných certifikátov, podpora legislatívnych periodicky opakujúcich sa školení)</t>
  </si>
  <si>
    <t>Riešenie bude umožňovať evidenciu výsledkov hodnotenia výkonnosti zamestnancov</t>
  </si>
  <si>
    <t>Riešenie bude poskytovať nástroje na priradenie zamestnanca k systemizovaným miestam</t>
  </si>
  <si>
    <t>Riešenie poskytne nástroje na evidenciu a spracovanie dochádzkových dát pre účely zúčtovania miezd</t>
  </si>
  <si>
    <t>Súčasťou riešenia budú nástroje, ktoré zabezpečia výpočet a vyplácanie nemocenského, úrazového a výsluhového zabezpečenia a vybraných služieb sociálneho zabezpečenia pre policajtov a profesionálnych vojakov podľa zákona 328/2002 Z.z.</t>
  </si>
  <si>
    <t>V prípade skončenia pracovného alebo služobného pomeru bude možné relevantné personálno-evidenčné úkony zrealizovať prostredníctvom nástrojov riešenia</t>
  </si>
  <si>
    <t>Evidencia a sledovanie projektov z finančného ako aj procesného pohľadu</t>
  </si>
  <si>
    <t>26.2.1</t>
  </si>
  <si>
    <t>Jednotlivé kroky procesu sú dokumentované v PDF dokumente (likvidačný list), kde sa kumulujú elektronické podpisy schvaľovateľov. Dokumenty sú ukladané v archíve.</t>
  </si>
  <si>
    <t>Podporuje sa aj prevzatie a zdokumentovanie papierovo schváleného procesu.</t>
  </si>
  <si>
    <t>26.2.2</t>
  </si>
  <si>
    <t>26.2.3</t>
  </si>
  <si>
    <t>26.2.4</t>
  </si>
  <si>
    <t>26.2.5</t>
  </si>
  <si>
    <t>26.2.6</t>
  </si>
  <si>
    <t>26.3.1</t>
  </si>
  <si>
    <t>26.3.2</t>
  </si>
  <si>
    <t>26.3.3</t>
  </si>
  <si>
    <t>26.3.4</t>
  </si>
  <si>
    <t>Jednotlivé kroky procesu sú dokumentované v PDF dokumente (Adobe XML form), kde sa kumulujú elektronické podpisy schvaľovateľov. Dokumenty sú ukladané v archíve.</t>
  </si>
  <si>
    <t xml:space="preserve"> 8.1.1</t>
  </si>
  <si>
    <t>Správa a publikovanie výziev prostredníctvom samostatnej webovej aplikácie</t>
  </si>
  <si>
    <t xml:space="preserve"> 8.1.2</t>
  </si>
  <si>
    <t xml:space="preserve">Zber podaných žiadostí prostredníctvom samostatnej webovej aplikácie </t>
  </si>
  <si>
    <t xml:space="preserve"> 8.1.3</t>
  </si>
  <si>
    <t xml:space="preserve">Správa žiadostí o dotácie prostredníctvom samostatnej webovej aplikácie </t>
  </si>
  <si>
    <t xml:space="preserve"> 8.1.4</t>
  </si>
  <si>
    <t xml:space="preserve">Schvaľovacie procesy žiadostí  prostredníctvom samostatnej webovej aplikácie </t>
  </si>
  <si>
    <t xml:space="preserve"> 8.1.6</t>
  </si>
  <si>
    <t xml:space="preserve">Správa žiadateľov prostredníctvom samostatnej webovej aplikácie </t>
  </si>
  <si>
    <t xml:space="preserve"> 8.2.1</t>
  </si>
  <si>
    <t xml:space="preserve">Tvorba a údržba kalendárov platieb pre poskytnuté dotácie prostredníctvom samostatnej webovej aplikácie </t>
  </si>
  <si>
    <t xml:space="preserve"> 8.2.2</t>
  </si>
  <si>
    <t xml:space="preserve">Aplikačné funkcie pre generovanie správy za účelom komunikácie so zdrojovým systémom v rámci platobného styku (odoslanie požiadavky na platbu/ prijatie potvrdenia o platbe) prostredníctvom samostatnej webovej aplikácie </t>
  </si>
  <si>
    <t xml:space="preserve"> 14.1.1</t>
  </si>
  <si>
    <t xml:space="preserve"> 14.1.2</t>
  </si>
  <si>
    <t>Funkcia pre objednávanie materiálu a služieb, t.j. prijatie objednávky, kontrola obsahu objednávky, priradenie dodávateľa, založenie objednávky, úprava objednávky zabezpečená prostredníctvom samostatnej webovej aplikácie</t>
  </si>
  <si>
    <t xml:space="preserve"> 14.2.1</t>
  </si>
  <si>
    <t xml:space="preserve"> 14.2.2</t>
  </si>
  <si>
    <t>Funkcia pre spracovanie materiálu, napr. príjem materiálu, preskladnenie materiálu, precenenie materiálu, výdaj materiálu zabezpečená prostredníctvom samostatnej webovej aplikácie</t>
  </si>
  <si>
    <t xml:space="preserve"> 14.2.3</t>
  </si>
  <si>
    <t>Funkcia pre evidenciu časti zásob prostredníctvom samostatnej webovej aplikácie</t>
  </si>
  <si>
    <t xml:space="preserve"> 14.3.1</t>
  </si>
  <si>
    <t>Funkcia pre vykonanie inventúry skladových zásob v rámci samostatnej webovej aplikácie pre dáta v rámci tejto aplikácie</t>
  </si>
  <si>
    <t xml:space="preserve"> 14.5.1</t>
  </si>
  <si>
    <t>Funkcia pre evidenciu potrebných informácií o materiáloch a službách zabezpečená prostredníctvom samostatnej webovej aplikácie</t>
  </si>
  <si>
    <t xml:space="preserve"> 5.1.1</t>
  </si>
  <si>
    <t>Založenie, zmena a zobrazenie kmeňových dát majetku v triede majetku; stanovenie parametrov odpisovania a životnosti majetku prostredníctvom webového prístupu</t>
  </si>
  <si>
    <t xml:space="preserve"> 5.2.1</t>
  </si>
  <si>
    <t>Spracovanie a automatizované zúčtovanie na základe pohybov majetku: prírastky, úbytky, preúčtovania, storno a pod. prostredníctvom webového prístupu</t>
  </si>
  <si>
    <t xml:space="preserve"> 5.5.1</t>
  </si>
  <si>
    <t>Kontrola stavov účtov, kontrola nedokončených investícií, generovanie podporných zostáv stavu majetku prostredníctvom webového prístupu</t>
  </si>
  <si>
    <t xml:space="preserve"> 5.6.1</t>
  </si>
  <si>
    <t>Možnosti spracovania výkazov majetku prostredníctvom webového prístupu</t>
  </si>
  <si>
    <t xml:space="preserve"> 5.7.1</t>
  </si>
  <si>
    <t>Zabezpečenie aplikácie pre čítacie zariadenia kompatibilnej k aplikačnému spracovaniu podľa 5.7</t>
  </si>
  <si>
    <t xml:space="preserve"> 1.1.1</t>
  </si>
  <si>
    <t>Zobrazenie účtu hlavnej knihy, zobrazenie zoznamu účtov hlavnej knihy prostredníctvom webového prístupu</t>
  </si>
  <si>
    <t xml:space="preserve"> 1.2.1</t>
  </si>
  <si>
    <t>Zobrazenie kmeňového záznamu dodávateľa prostredníctvom webového prístupu</t>
  </si>
  <si>
    <t xml:space="preserve"> 1.3.1</t>
  </si>
  <si>
    <t>Zobrazenie kmeňového záznamu odberateľa prostredníctvom webového prístupu</t>
  </si>
  <si>
    <t xml:space="preserve"> 1.4.1</t>
  </si>
  <si>
    <t>Účtovanie pohybov majetku – zaradenie, odpisy, presuny, preúčtovania, vyradenie prostredníctvom webového prístupu</t>
  </si>
  <si>
    <t xml:space="preserve"> 1.5.1</t>
  </si>
  <si>
    <t>Účtovanie o stave a pohyboch na sklade – príjem na sklad, výdaj zo skladu prostredníctvom webového prístupu</t>
  </si>
  <si>
    <t xml:space="preserve"> 1.6.1</t>
  </si>
  <si>
    <t>Spracovanie pohybov v pokladničnej knihe – príjem hotovosti, výdaj hotovosti, tlač príjmových a výdajových pokladničných potvrdeniek, tlač pokladničného denníka, zaúčtovanie pohybov pokladne prostredníctvom webového prístupu</t>
  </si>
  <si>
    <t>Zaúčtovanie záväzku (faktúra, iný záväzok) voči dodávateľovi (externému, internému), zaúčtovanie dobropisu voči obchodnému partnerovi/dodávateľovi prostredníctvom webového prístupu</t>
  </si>
  <si>
    <t xml:space="preserve"> 1.7.3</t>
  </si>
  <si>
    <t>Zaúčtovanie pohľadávky (faktúra, iná pohľadávka) voči odberateľovi (externému, internému), zaúčtovanie dobropisu voči odberateľovi prostredníctvom webovej aplikácie</t>
  </si>
  <si>
    <t xml:space="preserve"> 1.8.3</t>
  </si>
  <si>
    <t xml:space="preserve"> 1.9.1</t>
  </si>
  <si>
    <t>Zobrazenie stavu pohľadávok (v lehote, po lehote), vystavenie upomienky, vystavenie a zaúčtovanie penalizačnej faktúry prostredníctvom webového prístupu</t>
  </si>
  <si>
    <t>2.4.1</t>
  </si>
  <si>
    <t>2.4.2</t>
  </si>
  <si>
    <t>2.4.3</t>
  </si>
  <si>
    <t>2.4.4</t>
  </si>
  <si>
    <t>2.4.5</t>
  </si>
  <si>
    <t>2.4.6</t>
  </si>
  <si>
    <t>2.4.7</t>
  </si>
  <si>
    <t>Interné výkazy pre prácu s dátami rozpočtu a čerpania zabezpečené prostredníctvom webového prístupu</t>
  </si>
  <si>
    <t>3.3.2</t>
  </si>
  <si>
    <t xml:space="preserve"> 16.2.2</t>
  </si>
  <si>
    <t>Súčasťou riešenia bude aj evidencia priebehu odbornej praxe podľa zákona o práci vo verejnom záujme (552/2003 Z. z., 553/2003 Z. z.) a služobnej praxe podľa zákona o štátnej službe (55/2017 Z. z.) a následne automatizovaný posun v platových stupňoch, alebo zvýšenie platovej tarify za dĺžku odbornej a služobnej praxe</t>
  </si>
  <si>
    <t>Súčasťou riešenia bude aj evidencia disciplinárnych opatrení podľa zákona o sudcoch a prísediacich (385/2000 Z. z.)</t>
  </si>
  <si>
    <t xml:space="preserve"> 16.2.1</t>
  </si>
  <si>
    <t xml:space="preserve"> 18.1.2</t>
  </si>
  <si>
    <t xml:space="preserve"> 18.1.3</t>
  </si>
  <si>
    <t xml:space="preserve"> 18.1.4</t>
  </si>
  <si>
    <t xml:space="preserve"> 18.1.1</t>
  </si>
  <si>
    <t xml:space="preserve"> 19.2.2</t>
  </si>
  <si>
    <t xml:space="preserve"> 19.2.3</t>
  </si>
  <si>
    <t xml:space="preserve"> 19.2.4</t>
  </si>
  <si>
    <t xml:space="preserve"> 19.2.5</t>
  </si>
  <si>
    <t xml:space="preserve"> 19.2.6</t>
  </si>
  <si>
    <t xml:space="preserve"> 19.2.7</t>
  </si>
  <si>
    <t xml:space="preserve"> 19.2.8</t>
  </si>
  <si>
    <t xml:space="preserve"> 19.2.9</t>
  </si>
  <si>
    <t xml:space="preserve"> 19.2.1</t>
  </si>
  <si>
    <t xml:space="preserve"> 21.1.2</t>
  </si>
  <si>
    <t xml:space="preserve"> 21.1.3</t>
  </si>
  <si>
    <t xml:space="preserve"> 21.1.4</t>
  </si>
  <si>
    <t xml:space="preserve"> 21.1.1</t>
  </si>
  <si>
    <t>Riešenia poskytne webovú aplikáciu pre nadriadených pre kontrolu nárokov na stravné lístky a schvaľovanie objednávok na stravné lístky</t>
  </si>
  <si>
    <t>Riešenia poskytne webovú funkcionalitu pre referentov na  vydávanie stravných lístkov a sledovanie pohybu stavu lístkov vzhľadom na ich zásobu</t>
  </si>
  <si>
    <t xml:space="preserve">Riešenia poskytne webovú funkcionalitu pre zamestnanca na zobrazenie vypočítaných nárokov na stravné lístky </t>
  </si>
  <si>
    <t>Riešenia poskytne webovú funkcionalitu pre zamestnanca - virtuálny snímač, žiadanky o neprítomnosti a uznanie nadčasu ako aj prehľad samotnej dochádzky</t>
  </si>
  <si>
    <t>Riešenia poskytne webovú funkcionalitu pre kľúčových používateľov dochádzky na finálne spracovanie a uzavretie dochádzky.</t>
  </si>
  <si>
    <t>Riešenie zabezpečí webový prístup nadriadeným pre zobrazenie dochádzky, korekciu dochádzkových dát. Tiež umožní nariadenie nadčasov a pohotovostí ako aj schválenie nadčasov, neprítomností a aj celkovej dochádzky.</t>
  </si>
  <si>
    <t>Riešenie zabezpečí aj výpočet doplatku k nemocenským dávkam a materskej dovolenke pre sudcov podľa zákona 385/2000 Z. z. a štátnym zamestnancom podľa zákona 55/2017 Z. z.</t>
  </si>
  <si>
    <t>Súčasťou riešenia bude aj výpočet zahraničných platov zamestnancov v zahraničí (151/2010 Z. z. , 55/2017 Z. z., 553/2003 Z. z.)</t>
  </si>
  <si>
    <t>Súčasťou riešenia bude výpočet náhrady za rodinných príslušníkov zamestnancov v zahraničí</t>
  </si>
  <si>
    <t>Súčasťou riešenia bude aj rozhranie na rôzne snímacie systémy ako aj externé dochádzkové systémy a tiež možnosť nahrávania dochádzky prostredníctvom xls/csv dokumentov</t>
  </si>
  <si>
    <t>Správa materiálových skladov a zásob</t>
  </si>
  <si>
    <t>Nastavenie minimálnych skladových hladín s následnými procesnými krokmi na doplnenie zásob</t>
  </si>
  <si>
    <t xml:space="preserve"> 14.8</t>
  </si>
  <si>
    <t xml:space="preserve"> 14.9</t>
  </si>
  <si>
    <t>Zákaznícky vývoj aplikácie</t>
  </si>
  <si>
    <t>Navrhovaný spôsob pokrytia požadovanej funkcionality</t>
  </si>
  <si>
    <t>Navrhovaná úroveň spôsobu pokrytia požadovanej funkcionality</t>
  </si>
  <si>
    <t>Financie</t>
  </si>
  <si>
    <t>Dotácie</t>
  </si>
  <si>
    <t>Obstarávanie</t>
  </si>
  <si>
    <t>Logistika</t>
  </si>
  <si>
    <t>Ľudské zdroje</t>
  </si>
  <si>
    <t>Kontroling Reporting Workflow</t>
  </si>
  <si>
    <t>Nadstavbové funkcie</t>
  </si>
  <si>
    <t>Systémové služby</t>
  </si>
  <si>
    <t>Popis požadovanej funkcionality</t>
  </si>
  <si>
    <t>Počet požadovaných funkcionalít v oblasti Financie:</t>
  </si>
  <si>
    <t>Vyplní uchádzač</t>
  </si>
  <si>
    <t>Medzisúčet navrhovaných úrovní spôsobu pokrytia funkcionalít oblasti Financie:</t>
  </si>
  <si>
    <t>Funkčná oblasť: Financie</t>
  </si>
  <si>
    <t>Podoblasť</t>
  </si>
  <si>
    <t>Funkčná oblasť: Dotácie</t>
  </si>
  <si>
    <t>Funkčná oblasť: Obstarávanie</t>
  </si>
  <si>
    <t>Funkčná oblasť: Logistika</t>
  </si>
  <si>
    <t>Funkčná oblasť: Ľudské zdroje</t>
  </si>
  <si>
    <t>Funkčná oblasť: Kontroling-Reporting-Workflow</t>
  </si>
  <si>
    <t>Funkčná oblasť: Nadstavbové funkcie</t>
  </si>
  <si>
    <t>Funkčná oblasť: Systémové služby</t>
  </si>
  <si>
    <t>Sumarizácia</t>
  </si>
  <si>
    <t>Funkčná oblasť: Majetok</t>
  </si>
  <si>
    <t>Medzisúčet navrhovaných úrovní spôsobu pokrytia funkcionalít oblasti Majetok:</t>
  </si>
  <si>
    <t>Počet požadovaných funkcionalít v oblasti Majetok:</t>
  </si>
  <si>
    <t>Medzisúčet navrhovaných úrovní spôsobu pokrytia funkcionalít oblasti Dotácie:</t>
  </si>
  <si>
    <t>Počet požadovaných funkcionalít v oblasti Dotácie:</t>
  </si>
  <si>
    <t>Medzisúčet navrhovaných úrovní spôsobu pokrytia funkcionalít oblasti Obstarávanie:</t>
  </si>
  <si>
    <t>Počet požadovaných funkcionalít v oblasti Obstarávanie:</t>
  </si>
  <si>
    <t>Medzisúčet navrhovaných úrovní spôsobu pokrytia funkcionalít oblasti Logistika:</t>
  </si>
  <si>
    <t>Počet požadovaných funkcionalít v oblasti Logistika:</t>
  </si>
  <si>
    <t>Medzisúčet navrhovaných úrovní spôsobu pokrytia funkcionalít oblasti Ľudské zdroje:</t>
  </si>
  <si>
    <t>Počet požadovaných funkcionalít v oblasti Ľudské zdroje:</t>
  </si>
  <si>
    <t>Medzisúčet navrhovaných úrovní spôsobu pokrytia funkcionalít oblasti Kontroling-Reporting-Workflow:</t>
  </si>
  <si>
    <t>Počet požadovaných funkcionalít v oblasti Kontroling-Reporting-Workflow:</t>
  </si>
  <si>
    <t>Medzisúčet navrhovaných úrovní spôsobu pokrytia funkcionalít oblasti Nadstavbové funkcie:</t>
  </si>
  <si>
    <t>Medzisúčet navrhovaných úrovní spôsobu pokrytia funkcionalít oblasti Systémové služby:</t>
  </si>
  <si>
    <t>Počet požadovaných funkcionalít v oblasti Systémové služby:</t>
  </si>
  <si>
    <r>
      <t xml:space="preserve">Celkom (HSPF </t>
    </r>
    <r>
      <rPr>
        <b/>
        <vertAlign val="subscript"/>
        <sz val="12"/>
        <color theme="1"/>
        <rFont val="Calibri"/>
        <family val="2"/>
        <charset val="238"/>
        <scheme val="minor"/>
      </rPr>
      <t>hodnotená ponuka</t>
    </r>
    <r>
      <rPr>
        <b/>
        <sz val="12"/>
        <color theme="1"/>
        <rFont val="Calibri"/>
        <family val="2"/>
        <charset val="238"/>
        <scheme val="minor"/>
      </rPr>
      <t>):</t>
    </r>
  </si>
  <si>
    <t>bodu z max. 10 možných</t>
  </si>
  <si>
    <t>Súčet navrhovaných úrovní spôsobu pokrytia požadovaných funkcionalít danej funkčnej oblasti</t>
  </si>
  <si>
    <t>Počet požadovaných funkcionalít danej funkčnej oblasti</t>
  </si>
  <si>
    <t>Návod pre vyplnenie tabuľky</t>
  </si>
  <si>
    <t>Účastník je povinný uviesť názov platformy/produktu a jeho výrobcu, na ktorej navrhuje riešenie</t>
  </si>
  <si>
    <t>Štandardná funk. - bez zákazníckeho vývoja</t>
  </si>
  <si>
    <t>Štandardná funk. - so zákazníckym vývojom</t>
  </si>
  <si>
    <t>Vyberte hodnotu</t>
  </si>
  <si>
    <t>=</t>
  </si>
  <si>
    <t>Riešenie nebude dodané (NIE v stĺpci D)</t>
  </si>
  <si>
    <t>Hodnota v stĺpci E (alebo D)</t>
  </si>
  <si>
    <t>Hodnota v stĺpci G</t>
  </si>
  <si>
    <t>V rámci funkcie budú registrované a evidované organizácie využívajúce služby CES</t>
  </si>
  <si>
    <t>Podpisový záznam štatutárneho zástupcu uchádzača alebo poverenej osoby uchádzača</t>
  </si>
  <si>
    <t>Bude dodané riešenie na pokrytie funkcionality?</t>
  </si>
  <si>
    <t>Požadovaná funkčná oblasť (záložka)</t>
  </si>
  <si>
    <r>
      <t xml:space="preserve">Spôsob pokrytia minimálnej požadovanej funkčnosti </t>
    </r>
    <r>
      <rPr>
        <b/>
        <sz val="12"/>
        <color theme="1"/>
        <rFont val="Calibri"/>
        <family val="2"/>
        <charset val="238"/>
        <scheme val="minor"/>
      </rPr>
      <t>s úrovňou číslo 1</t>
    </r>
    <r>
      <rPr>
        <sz val="12"/>
        <color theme="1"/>
        <rFont val="Calibri"/>
        <family val="2"/>
        <charset val="238"/>
        <scheme val="minor"/>
      </rPr>
      <t xml:space="preserve"> navrhne uchádzač pre riešenie, ktoré v čase predkladania ponuky predstavuje </t>
    </r>
    <r>
      <rPr>
        <b/>
        <sz val="12"/>
        <color theme="1"/>
        <rFont val="Calibri"/>
        <family val="2"/>
        <charset val="238"/>
        <scheme val="minor"/>
      </rPr>
      <t>Zákaznícky vývoj aplikácie na mieru.</t>
    </r>
  </si>
  <si>
    <r>
      <t xml:space="preserve">Spôsob pokrytia minimálnej požadovanej funkčnosti </t>
    </r>
    <r>
      <rPr>
        <b/>
        <sz val="12"/>
        <color theme="1"/>
        <rFont val="Calibri"/>
        <family val="2"/>
        <charset val="238"/>
        <scheme val="minor"/>
      </rPr>
      <t>s úrovňou číslo 3</t>
    </r>
    <r>
      <rPr>
        <sz val="12"/>
        <color theme="1"/>
        <rFont val="Calibri"/>
        <family val="2"/>
        <charset val="238"/>
        <scheme val="minor"/>
      </rPr>
      <t xml:space="preserve"> navrhne uchádzač pre riešenie, ktoré v čase predkladania ponuky predstavuje využitie už </t>
    </r>
    <r>
      <rPr>
        <b/>
        <sz val="12"/>
        <color theme="1"/>
        <rFont val="Calibri"/>
        <family val="2"/>
        <charset val="238"/>
        <scheme val="minor"/>
      </rPr>
      <t xml:space="preserve">Existujúcej funkčnosti – navrhovanej komplexnej technologickej platformy bez dodatočného zákazníckeho vývoja 
alebo so zákazníckym vývojom, ktorý bude úspešný uchádzač, pri zmene zdrojového kódu dodávaného výrobcom komplexnej technologickej platformy, udržiavať v rámci Služieb podpory – Paušál .   </t>
    </r>
  </si>
  <si>
    <t>Personalistika</t>
  </si>
  <si>
    <t>Funkcia riadenia prístupu jednotlivých používateľov k aplikačným modulom</t>
  </si>
  <si>
    <t>V rámci riešenia bude vedená evidencia kmeňových dát vozidiel</t>
  </si>
  <si>
    <t>Riešenie umožní ku každému vozidlu evidovať jeho prevádzku</t>
  </si>
  <si>
    <t>V rámci riešenia bude možné ku každému vozidlu evidovať aj relevantné údaje z poistných udalostí</t>
  </si>
  <si>
    <t>Nákladové účtovníctvo</t>
  </si>
  <si>
    <t>Riadenie jednotlivých krokov v procese schvaľovania objednávok a automatizované spúšťanie následných operácií. Oprávnené osoby a ich role budú definované v rámci kompetenčnej matice.</t>
  </si>
  <si>
    <t>Riadenie jednotlivých krokov v procese schvaľovania faktúr a automatizované spúšťanie následných operácií. Oprávnené osoby a ich role budú definované v rámci kompetenčnej matice.</t>
  </si>
  <si>
    <t>Aplikácia využíva na riadenie schvaľovacieho procesu organizačnú štruktúru z riešenia.</t>
  </si>
  <si>
    <t>Aplikácia/funkcionalita Likvidačný list (ďalej LL) realizuje proces schvaľovania došlých faktúr, adaptovaný na podmienky verejnej správy v SR. LL prevezme z riešenia neschválené faktúry a založí k nim elektronické likvidačné listy vo formáte PDF (Adobe XML form). Prostredníctvom dynamicky konfigurovateľného procesu prebehne schvaľovanie faktúr. Napríklad: účtovník, garant oddelenia, rozpočtár, centrálny nákupca, ... . Následne sa faktúra uvoľní na úhradu v riešení a po úhrade sa spáruje s odoslanou platbou.</t>
  </si>
  <si>
    <t>Aplikácia/funkcionalita podporuje aj schvaľovanie faktúr s viacerými dodacími miestami, ale aj hromadné schvaľovanie.</t>
  </si>
  <si>
    <t>Aplikácia/funkcionalita ZFK realizuje proces základnej finančnej kontroly podľa legislatívnych požiadaviek (zákon 357/2015 Z.z.).</t>
  </si>
  <si>
    <t>Proces začína zberom požiadaviek od žiadateľov z rôznych organizačných jednotiek, prípadne priamym zadaním požiadavky garantom. Pokračuje samotným schvaľovaním ZFK (napríklad nadriadený, sumarizácia referentom za celú organizáciu, rozpočet, verejné obstarávanie, vecne príslušný garant, atď...) a môže končiť vytvorením objednávky v riešení. Kroky procesu sú dynamicky konfigurovateľné a sú ovplyvnené aj organizačnou štruktúrou, prevzatou z riešenia.</t>
  </si>
  <si>
    <t>Na základe potrieb konkrétnych organizácií, sú v rámci aplikácie/funkcionality vytvorené viaceré varianty procesov, podľa typu kontrolovanej operácie alebo zamerania kontroly: štandardná ZFK, kontraktová ZFK, finančná ZFK, hotovostná ZFK.</t>
  </si>
  <si>
    <t>Podporuje sa aj prepojenie na základnú finančnú kontrolu (ZFK), pokiaľ je pre schválenie nutné dokumentovať príslušné schválenie procesom ZFK.</t>
  </si>
  <si>
    <t>Riadenie jednotlivých krokov v procese schvaľovania pracovných ciest a automatizované spúšťanie následných operácií. Oprávnené osoby a ich role budú definované v rámci kompetenčnej matice.</t>
  </si>
  <si>
    <t>Riadenie jednotlivých krokov v procese schvaľovania dovoleniek a automatizované spúšťanie následných operácií. Oprávnené osoby a ich role budú definované v rámci kompetenčnej matice.</t>
  </si>
  <si>
    <t>Riadenie jednotlivých krokov v procese schvaľovania zmien v oblasti správy majetku a automatizované spúšťanie následných operácií. Oprávnené osoby a ich role budú definované v rámci kompetenčnej matice.</t>
  </si>
  <si>
    <t>Organizačný manažment</t>
  </si>
  <si>
    <t>Časový manažment</t>
  </si>
  <si>
    <t>Mzdy</t>
  </si>
  <si>
    <t>Nástrojmi riešenia bude možné zamestnancovi priradiť priznané príplatky a odmeny, ktoré následne budú vstupovať do výpočtu miezd, výpočet miezd/platov</t>
  </si>
  <si>
    <t>Sociálne zabezpečenie</t>
  </si>
  <si>
    <t>Talent manažment</t>
  </si>
  <si>
    <t>Riešenie poskytne webový prístup pre zamestnanca na zobrazenie katalógu vzdelávacích aktivít</t>
  </si>
  <si>
    <t>Riešenie poskytne webový prístup pre zamestnanca na prihlasovanie sa na konkrétnu vzdelávaciu aktivitu</t>
  </si>
  <si>
    <t>Riešenie poskytne webový prístup pre nadriadeného na prezeranie zoznamu termínov, na ktoré sú prihlásení jeho podriadení zamestnanci</t>
  </si>
  <si>
    <t>Riešenie poskytne webový prístup pre nadriadeného na zobrazenie zoznamu absolvovaných vzdelávacích aktivít jeho podriadených zamestnancov</t>
  </si>
  <si>
    <t>Služobné cesty</t>
  </si>
  <si>
    <t>Materiálový manažment</t>
  </si>
  <si>
    <t>Návrh optimálnych objednávkových množstiev</t>
  </si>
  <si>
    <t>Funkcia pre aplikačné spracovanie dát a prípravu súboru na prenos do samostatnej webovej aplikácie</t>
  </si>
  <si>
    <t>Funkcia pre aplikačné spracovanie dát a prípravu súboru na prenos do zdrojového systému</t>
  </si>
  <si>
    <t>Spracovanie úhrady miezd na základe podkladov z modulu miezd – zaúčtovaný doklad, vygenerovaná časová značka (dáta pre platbu); odoslanie žiadosti o vstup do záväzku (len rozpočtové organizácie); odoslanie úhrady miezd a zrážok do Štátnej pokladnice</t>
  </si>
  <si>
    <t>Uzavretie účtovných prípadov a zaúčtovanie účtovných dokladov do roka, do ktorého patria, zaúčtovanie prevodových mostíkov na úrovni vybraných účtov hlavnej knihy, zúčtovanie inventarizačných rozdielov, zaúčtovanie ocenenia otvorených položiek účtovaných v cudzej mene. Vypracovanie účtovných výkazov – súvaha a výkaz ziskov a strát, spracovanie podkladov pre poznámky k konsolidovanej účtovnej závierke.</t>
  </si>
  <si>
    <t>Evidencia a aktualizácia kmeňových dát obchodných partnerov (OP)</t>
  </si>
  <si>
    <t>Aplikačné spracovanie došlých správ z externých systémov formou technologického prijatia správy a aplikačného spracovania prijatých dát formou založenia kmeňového záznamu obchodného partnera/dodávateľa.</t>
  </si>
  <si>
    <t>Generovanie dodávateľov a odberateľov z OP</t>
  </si>
  <si>
    <t>Automatické preberanie zmien z OP do dodávateľov a odberateľov</t>
  </si>
  <si>
    <t>Vytvorenie vzoru upomienky I., II. a III. stupňa</t>
  </si>
  <si>
    <t>Nastavenie pravidiel pre upomienky I., II. a III. stupňa</t>
  </si>
  <si>
    <t>Realizácia rozpočtu</t>
  </si>
  <si>
    <t>Automatická komunikácia s rozpočtovým systémom Štátnej pokladnice – RIS (Rozpočtový Informačný Systém) v celom rozsahu, ktorý pokrýva všetky potrebné operácie v rámci rozpočtovania pre rozpočtové a príspevkové organizácie podľa štandardov  a podľa požiadaviek IS RIS</t>
  </si>
  <si>
    <t>Načítanie dát konsolidačných balíkov a ich agregácia, kontrola správnosti vykázania opravných položiek a rezerv voči konsolidačným partnerom, analýza rozdielov vo vzájomných vzťahoch a ich zaúčtovanie, zaúčtovanie časových rozdielov v rámci konsolidačných operácií, realizácia eliminácií vzájomných vzťahov pohľadávok/záväzkov, transferov, nákladov/výnosov, konsolidácia kapitálu a následné spracovanie konsolidovaných účtovných výkazov a poznámok ku konsolidovanej účtovnej závierke</t>
  </si>
  <si>
    <t>Správa majetku</t>
  </si>
  <si>
    <t>Inventarizácia majetku pomocou čiarových kódov ako interne integrovaná funkcionalita systému s procesmi:
Tlač štítkov
Inventarizačné komisie
Inventarizačné súpisy
Inventarizácia prostredníctvom mobilného zariadenia
Integrácia mobilného zariadenia je spracovávaná formou exportu a importu súboru - existujúce čítačky</t>
  </si>
  <si>
    <t>Sledovanie stavu verejného obstarávania v rámci integrácií na centrálne moduly verejného obstarávania</t>
  </si>
  <si>
    <t>Identifikácia a notifikácia potreby začatia procesu verejného obstarávania (stav zásob skladu, ukončenie platnosti zmluvy s pod.)</t>
  </si>
  <si>
    <t xml:space="preserve"> 14.3.2</t>
  </si>
  <si>
    <t xml:space="preserve"> 14.4.1</t>
  </si>
  <si>
    <t xml:space="preserve"> 14.7.1</t>
  </si>
  <si>
    <t xml:space="preserve"> 23.3</t>
  </si>
  <si>
    <t>Odoslanie žiadosti o vstup do záväzku (len pre rozpočtové organizácie); spracovanie úhrady záväzkov – platobný návrh, ostrý chod, odoslanie úhrady ŠP, resp. do inej banky</t>
  </si>
  <si>
    <t>Spracovanie tabuliek konsolidačného balíka, zadávanie informácií o účtovnej jednotke a konsolidovanom celku, zadávanie zostatkov a pohybov na účtoch hlavnej knihy, rozčlenenie vybraných účtov podľa konsolidačných partnerov ako podklad pre odsúhlasenie a následné eliminácie vzájomných vzťahov, podkladov pre generovanie poznámok ku konsolidovanej účtovnej závierke</t>
  </si>
  <si>
    <t xml:space="preserve">Zabezpečenie procesu odsúhlasovania vzájomných vzťahov rámci procesu konsolidácie v zmysle Zákona č. 431/2002 Z.z. o účtovníctve </t>
  </si>
  <si>
    <t>Povinné zverejňovanie zmlúv, objednávok a faktúr v zmysle legislatívnej požiadavky. Poskytovanie  údajov o zmluvách, objednávkach a faktúrach evidovaných v rámci EIS v požadovanej štruktúre pre následné publikovanie v  zmysle zákona o slobodnom prístupe k informáciám (211/2000 Z.z.)</t>
  </si>
  <si>
    <t>Riešenie bude obsahovať požadovanú sadu legislatívnych a mzdových výkazov</t>
  </si>
  <si>
    <t>V rámci riešenia bude proces evidencia pracovných ciest pre jednotlivých zamestnancov pokrytý v oblasti vyúčtovania pracovných ciest, ako aj samotného vyplatenia náhrad</t>
  </si>
  <si>
    <t>Riadenie jednotlivých krokov v procese schvaľovania základnej finančnej kontroly, podľa Zákona o finančnej kontrole a audite a automatizované spúšťanie následných operácií. Oprávnené osoby a ich role budú definované v rámci kompetenčnej matice.</t>
  </si>
  <si>
    <t>Definovanie, kontrola a monitorovanie prístupu užívateľov ku kritickým transakciám a kombinácii kritických transakcií</t>
  </si>
  <si>
    <r>
      <t xml:space="preserve">Spôsob pokrytia minimálnej požadovanej funkčnosti </t>
    </r>
    <r>
      <rPr>
        <b/>
        <sz val="12"/>
        <color theme="1"/>
        <rFont val="Calibri"/>
        <family val="2"/>
        <charset val="238"/>
        <scheme val="minor"/>
      </rPr>
      <t xml:space="preserve">s úrovňou číslo 2 </t>
    </r>
    <r>
      <rPr>
        <sz val="12"/>
        <color theme="1"/>
        <rFont val="Calibri"/>
        <family val="2"/>
        <charset val="238"/>
        <scheme val="minor"/>
      </rPr>
      <t xml:space="preserve">navrhne uchádzač pre riešenie, ktoré v čase predkladania ponuky predstavuje využitie už </t>
    </r>
    <r>
      <rPr>
        <b/>
        <sz val="12"/>
        <color theme="1"/>
        <rFont val="Calibri"/>
        <family val="2"/>
        <charset val="238"/>
        <scheme val="minor"/>
      </rPr>
      <t>Existujúcej funkčnosti – navrhovanej komplexnej technologickej platformy s dodatočným zákazníckym vývojom, ktorý bude úspešný uchádzač, pri zmene zdrojového kódu dodávaného výrobcom komplexnej technologickej platformy, udržiavať v rámci výkonov Služieb podpory – Nad paušál 
alebo existujúcej funkčnosti inej ako navrhovanej komplexnej technologickej platformy s alebo bez dodatočného zákazníckeho vývoja.</t>
    </r>
  </si>
  <si>
    <t>Aplikačné spracovanie došlých správ z externého systému formou technologického prijatia správy a aplikačného spracovania prijatých dát formou založenia kmeňového záznamu obchodného partnera/odberateľa a následnej pohľadávky u voči obchodnému partnerovi/ dodávateľovi.</t>
  </si>
  <si>
    <t xml:space="preserve">Generovania kontrolného výkazu podľa legislatívy </t>
  </si>
  <si>
    <t xml:space="preserve">Generovania predbežného hlásenia k DPH podľa legislatívy </t>
  </si>
  <si>
    <t>Automatizované spracovanie výpisu:
- príjem elektronického výpisu z IS ŠP
V prípade nenájdenia otvorenej položky (pohľadávky/záväzku), vyhovujúcej spracovávanému obratu na účte, systém predpripraví doklad pre účtovanie, ktorý je možné potom pri spracovaní na popredí zadaním správnych účtov, prípadne faktúr zaúčtovať.
Pokiaľ sa vyskytne jednoznačná kombinácia VS, KS, ŠS v nadväznosti na účtovanie pohybu na bankovom účte, bude nastavenie pre účtovanie bankových výpisov doplnené.</t>
  </si>
  <si>
    <t>Generovanie  všetkých potrebných  leg. výkazov vyžadovaných od rozpočtových a príspevkových organizácií vo formáte, ktorý je definovaný ako štandard prijímateľa legislatívneho výkazu.</t>
  </si>
  <si>
    <t>Elektronické doručovanie/ mandátny podpis / elektronická pečať podľa zákona o egovernmente.</t>
  </si>
  <si>
    <t>Riešenie zahŕňa aj funkcionalitu pre podporu problematiky viaczdrojového financovania, oprávnené a neoprávnené výdavky</t>
  </si>
  <si>
    <t>Riešenie zabezpečuje výpočet nároku na stravné lístky z dochádzkových údajov</t>
  </si>
  <si>
    <t>Riešenie zahŕňa funkcionalitu pre centrálneho objednávateľa pre potvrdenie objednávky a možnosť vygenerovania súborov s údajmi o objednávkach v štruktúre, ktorú požaduje dodávateľ stravných lístkov</t>
  </si>
  <si>
    <t>Počet požadovaných funkcionalít v oblasti Nadstavbové funkcie: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</si>
</sst>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40" x14ac:knownFonts="1">
    <font>
      <sz val="11"/>
      <color theme="1"/>
      <name val="Calibri"/>
      <family val="2"/>
      <charset val="238"/>
      <scheme val="minor"/>
    </font>
    <font>
      <sz val="10"/>
      <color theme="1"/>
      <name val="Calibri"/>
      <family val="2"/>
      <charset val="238"/>
      <scheme val="minor"/>
    </font>
    <font>
      <sz val="10"/>
      <color theme="1"/>
      <name val="Calibri"/>
      <family val="2"/>
      <charset val="238"/>
      <scheme val="minor"/>
    </font>
    <font>
      <sz val="10"/>
      <color theme="1"/>
      <name val="Calibri"/>
      <family val="2"/>
      <charset val="238"/>
      <scheme val="minor"/>
    </font>
    <font>
      <sz val="10"/>
      <color theme="1"/>
      <name val="Calibri"/>
      <family val="2"/>
      <charset val="238"/>
      <scheme val="minor"/>
    </font>
    <font>
      <sz val="11"/>
      <color rgb="FF006100"/>
      <name val="Calibri"/>
      <family val="2"/>
      <charset val="238"/>
      <scheme val="minor"/>
    </font>
    <font>
      <sz val="11"/>
      <color rgb="FF9C6500"/>
      <name val="Calibri"/>
      <family val="2"/>
      <charset val="238"/>
      <scheme val="minor"/>
    </font>
    <font>
      <b/>
      <sz val="10"/>
      <color theme="1"/>
      <name val="Arial Narrow"/>
      <family val="2"/>
    </font>
    <font>
      <sz val="10"/>
      <color theme="1"/>
      <name val="Calibri"/>
      <family val="2"/>
      <charset val="238"/>
      <scheme val="minor"/>
    </font>
    <font>
      <sz val="10"/>
      <color rgb="FF006100"/>
      <name val="Calibri"/>
      <family val="2"/>
      <charset val="238"/>
      <scheme val="minor"/>
    </font>
    <font>
      <sz val="10"/>
      <color rgb="FF9C6500"/>
      <name val="Calibri"/>
      <family val="2"/>
      <charset val="238"/>
      <scheme val="minor"/>
    </font>
    <font>
      <b/>
      <sz val="10"/>
      <color theme="1"/>
      <name val="Calibri"/>
      <family val="2"/>
      <scheme val="minor"/>
    </font>
    <font>
      <b/>
      <sz val="11"/>
      <color rgb="FFFF0000"/>
      <name val="Calibri"/>
      <family val="2"/>
      <scheme val="minor"/>
    </font>
    <font>
      <sz val="12"/>
      <color theme="1"/>
      <name val="Calibri"/>
      <family val="2"/>
      <charset val="238"/>
      <scheme val="minor"/>
    </font>
    <font>
      <sz val="11"/>
      <color theme="1"/>
      <name val="Calibri"/>
      <family val="2"/>
      <scheme val="minor"/>
    </font>
    <font>
      <b/>
      <sz val="10"/>
      <color theme="1"/>
      <name val="Arial Narrow"/>
      <family val="2"/>
    </font>
    <font>
      <sz val="10"/>
      <color theme="1"/>
      <name val="Calibri"/>
      <family val="2"/>
      <charset val="238"/>
      <scheme val="minor"/>
    </font>
    <font>
      <sz val="10"/>
      <color rgb="FF9C6500"/>
      <name val="Calibri"/>
      <family val="2"/>
      <charset val="238"/>
      <scheme val="minor"/>
    </font>
    <font>
      <sz val="10"/>
      <color rgb="FF006100"/>
      <name val="Calibri"/>
      <family val="2"/>
      <charset val="238"/>
      <scheme val="minor"/>
    </font>
    <font>
      <b/>
      <sz val="10"/>
      <color theme="1"/>
      <name val="Calibri"/>
      <family val="2"/>
      <charset val="238"/>
      <scheme val="minor"/>
    </font>
    <font>
      <sz val="11"/>
      <color theme="1"/>
      <name val="Calibri"/>
      <family val="2"/>
      <charset val="238"/>
      <scheme val="minor"/>
    </font>
    <font>
      <sz val="10"/>
      <name val="Calibri"/>
      <family val="2"/>
      <charset val="238"/>
      <scheme val="minor"/>
    </font>
    <font>
      <sz val="10"/>
      <color rgb="FF006100"/>
      <name val="Arial Narrow"/>
      <family val="2"/>
      <charset val="238"/>
    </font>
    <font>
      <sz val="10"/>
      <color theme="1"/>
      <name val="Arial Narrow"/>
      <family val="2"/>
      <charset val="238"/>
    </font>
    <font>
      <b/>
      <sz val="11"/>
      <color theme="1"/>
      <name val="Arial Narrow"/>
      <family val="2"/>
      <charset val="238"/>
    </font>
    <font>
      <sz val="10"/>
      <color theme="9" tint="-0.249977111117893"/>
      <name val="Calibri"/>
      <family val="2"/>
      <charset val="238"/>
      <scheme val="minor"/>
    </font>
    <font>
      <sz val="10"/>
      <color theme="8" tint="-0.499984740745262"/>
      <name val="Calibri"/>
      <family val="2"/>
      <charset val="238"/>
      <scheme val="minor"/>
    </font>
    <font>
      <b/>
      <i/>
      <sz val="10"/>
      <color theme="1"/>
      <name val="Calibri"/>
      <family val="2"/>
      <charset val="238"/>
      <scheme val="minor"/>
    </font>
    <font>
      <sz val="10"/>
      <color theme="9" tint="-0.499984740745262"/>
      <name val="Calibri"/>
      <family val="2"/>
      <charset val="238"/>
      <scheme val="minor"/>
    </font>
    <font>
      <sz val="11"/>
      <color theme="8"/>
      <name val="Calibri"/>
      <family val="2"/>
      <charset val="238"/>
      <scheme val="minor"/>
    </font>
    <font>
      <sz val="11"/>
      <name val="Calibri"/>
      <family val="2"/>
      <charset val="238"/>
      <scheme val="minor"/>
    </font>
    <font>
      <b/>
      <sz val="12"/>
      <color theme="1"/>
      <name val="Calibri"/>
      <family val="2"/>
      <charset val="238"/>
      <scheme val="minor"/>
    </font>
    <font>
      <b/>
      <vertAlign val="subscript"/>
      <sz val="12"/>
      <color theme="1"/>
      <name val="Calibri"/>
      <family val="2"/>
      <charset val="238"/>
      <scheme val="minor"/>
    </font>
    <font>
      <sz val="12"/>
      <color rgb="FF006100"/>
      <name val="Arial Narrow"/>
      <family val="2"/>
      <charset val="238"/>
    </font>
    <font>
      <b/>
      <sz val="11"/>
      <color theme="9" tint="-0.249977111117893"/>
      <name val="Calibri"/>
      <family val="2"/>
      <charset val="238"/>
      <scheme val="minor"/>
    </font>
    <font>
      <b/>
      <sz val="10"/>
      <color theme="0"/>
      <name val="Calibri"/>
      <family val="2"/>
      <charset val="238"/>
      <scheme val="minor"/>
    </font>
    <font>
      <sz val="10"/>
      <color theme="0"/>
      <name val="Calibri"/>
      <family val="2"/>
      <charset val="238"/>
      <scheme val="minor"/>
    </font>
    <font>
      <sz val="11"/>
      <color theme="0"/>
      <name val="Calibri"/>
      <family val="2"/>
      <charset val="238"/>
      <scheme val="minor"/>
    </font>
    <font>
      <b/>
      <sz val="11"/>
      <color theme="0"/>
      <name val="Calibri"/>
      <family val="2"/>
      <charset val="238"/>
      <scheme val="minor"/>
    </font>
    <font>
      <sz val="10"/>
      <color theme="1"/>
      <name val="Times New Roman"/>
      <family val="1"/>
      <charset val="238"/>
    </font>
  </fonts>
  <fills count="13">
    <fill>
      <patternFill patternType="none"/>
    </fill>
    <fill>
      <patternFill patternType="gray125"/>
    </fill>
    <fill>
      <patternFill patternType="solid">
        <fgColor rgb="FFC6EFCE"/>
      </patternFill>
    </fill>
    <fill>
      <patternFill patternType="solid">
        <fgColor rgb="FFFFEB9C"/>
      </patternFill>
    </fill>
    <fill>
      <patternFill patternType="solid">
        <fgColor rgb="FFD9D9D9"/>
        <bgColor indexed="64"/>
      </patternFill>
    </fill>
    <fill>
      <patternFill patternType="solid">
        <fgColor theme="2"/>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66"/>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auto="1"/>
      </top>
      <bottom style="thin">
        <color auto="1"/>
      </bottom>
      <diagonal/>
    </border>
    <border>
      <left/>
      <right/>
      <top style="thin">
        <color indexed="64"/>
      </top>
      <bottom/>
      <diagonal/>
    </border>
  </borders>
  <cellStyleXfs count="5">
    <xf numFmtId="0" fontId="0" fillId="0" borderId="0"/>
    <xf numFmtId="0" fontId="5" fillId="2" borderId="0" applyNumberFormat="0" applyBorder="0" applyAlignment="0" applyProtection="0"/>
    <xf numFmtId="0" fontId="6" fillId="3" borderId="0" applyNumberFormat="0" applyBorder="0" applyAlignment="0" applyProtection="0"/>
    <xf numFmtId="0" fontId="14" fillId="0" borderId="0"/>
    <xf numFmtId="9" fontId="20" fillId="0" borderId="0" applyFont="0" applyFill="0" applyBorder="0" applyAlignment="0" applyProtection="0"/>
  </cellStyleXfs>
  <cellXfs count="131">
    <xf numFmtId="0" fontId="0" fillId="0" borderId="0" xfId="0"/>
    <xf numFmtId="0" fontId="0" fillId="0" borderId="2" xfId="0" applyBorder="1"/>
    <xf numFmtId="0" fontId="0" fillId="0" borderId="3" xfId="0" applyBorder="1"/>
    <xf numFmtId="0" fontId="0" fillId="0" borderId="4" xfId="0" applyBorder="1"/>
    <xf numFmtId="0" fontId="0" fillId="0" borderId="5" xfId="0" applyBorder="1"/>
    <xf numFmtId="0" fontId="12" fillId="0" borderId="4" xfId="0" applyFont="1" applyBorder="1"/>
    <xf numFmtId="0" fontId="0" fillId="0" borderId="6" xfId="0" applyBorder="1"/>
    <xf numFmtId="0" fontId="0" fillId="0" borderId="7" xfId="0" applyBorder="1"/>
    <xf numFmtId="0" fontId="13" fillId="0" borderId="0" xfId="0" applyFont="1"/>
    <xf numFmtId="0" fontId="8" fillId="0" borderId="0" xfId="0" applyFont="1" applyBorder="1" applyAlignment="1" applyProtection="1">
      <alignment horizontal="center"/>
    </xf>
    <xf numFmtId="0" fontId="7" fillId="4" borderId="9"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wrapText="1"/>
      <protection locked="0"/>
    </xf>
    <xf numFmtId="0" fontId="8" fillId="7" borderId="12" xfId="0"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protection locked="0"/>
    </xf>
    <xf numFmtId="0" fontId="8" fillId="0" borderId="1" xfId="0" applyFont="1" applyBorder="1" applyProtection="1">
      <protection locked="0"/>
    </xf>
    <xf numFmtId="0" fontId="8" fillId="0" borderId="20" xfId="0" applyFont="1" applyBorder="1" applyProtection="1">
      <protection locked="0"/>
    </xf>
    <xf numFmtId="0" fontId="8" fillId="5" borderId="17" xfId="0" applyFont="1" applyFill="1" applyBorder="1" applyAlignment="1" applyProtection="1">
      <alignment horizontal="center" vertical="center" wrapText="1"/>
      <protection locked="0"/>
    </xf>
    <xf numFmtId="0" fontId="8" fillId="5" borderId="1"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0" borderId="17" xfId="0" applyFont="1" applyBorder="1" applyProtection="1">
      <protection locked="0"/>
    </xf>
    <xf numFmtId="0" fontId="8" fillId="0" borderId="1" xfId="0" applyFont="1" applyBorder="1" applyProtection="1"/>
    <xf numFmtId="0" fontId="8" fillId="0" borderId="17"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9" fillId="0" borderId="1" xfId="1" applyFont="1" applyFill="1" applyBorder="1" applyAlignment="1" applyProtection="1">
      <alignment horizontal="center" vertical="center" wrapText="1"/>
    </xf>
    <xf numFmtId="0" fontId="11" fillId="0" borderId="10" xfId="1" applyFont="1" applyFill="1" applyBorder="1" applyAlignment="1" applyProtection="1">
      <alignment horizontal="left" vertical="center" wrapText="1"/>
    </xf>
    <xf numFmtId="0" fontId="16" fillId="0" borderId="1" xfId="0" applyFont="1" applyBorder="1" applyProtection="1"/>
    <xf numFmtId="0" fontId="16" fillId="0" borderId="1" xfId="0" applyFont="1" applyBorder="1" applyProtection="1">
      <protection locked="0"/>
    </xf>
    <xf numFmtId="0" fontId="16" fillId="0" borderId="10" xfId="0" applyFont="1" applyBorder="1" applyProtection="1"/>
    <xf numFmtId="0" fontId="8" fillId="0" borderId="10" xfId="0" applyFont="1" applyBorder="1" applyProtection="1"/>
    <xf numFmtId="0" fontId="8" fillId="0" borderId="1" xfId="0" applyFont="1" applyBorder="1" applyAlignment="1" applyProtection="1">
      <alignment wrapText="1"/>
      <protection locked="0"/>
    </xf>
    <xf numFmtId="0" fontId="8" fillId="0" borderId="20" xfId="0" applyFont="1" applyBorder="1" applyAlignment="1" applyProtection="1">
      <alignment wrapText="1"/>
      <protection locked="0"/>
    </xf>
    <xf numFmtId="0" fontId="0" fillId="0" borderId="4" xfId="0" applyBorder="1" applyAlignment="1">
      <alignment wrapText="1"/>
    </xf>
    <xf numFmtId="0" fontId="29" fillId="7" borderId="0" xfId="0" applyFont="1" applyFill="1"/>
    <xf numFmtId="0" fontId="20" fillId="11" borderId="9" xfId="0" applyFont="1" applyFill="1" applyBorder="1" applyAlignment="1" applyProtection="1">
      <alignment horizontal="center" vertical="center"/>
    </xf>
    <xf numFmtId="0" fontId="13" fillId="11" borderId="9" xfId="0" applyFont="1" applyFill="1" applyBorder="1" applyAlignment="1" applyProtection="1">
      <alignment horizontal="center" vertical="center"/>
    </xf>
    <xf numFmtId="0" fontId="13" fillId="0" borderId="23" xfId="0" applyFont="1" applyBorder="1" applyAlignment="1">
      <alignment horizontal="left" vertical="top" wrapText="1"/>
    </xf>
    <xf numFmtId="0" fontId="34" fillId="0" borderId="4" xfId="0" applyFont="1" applyBorder="1"/>
    <xf numFmtId="0" fontId="31" fillId="0" borderId="0" xfId="0" applyFont="1"/>
    <xf numFmtId="0" fontId="36" fillId="0" borderId="0" xfId="0" applyFont="1" applyBorder="1" applyProtection="1"/>
    <xf numFmtId="164" fontId="38" fillId="0" borderId="0" xfId="0" applyNumberFormat="1" applyFont="1" applyBorder="1" applyAlignment="1" applyProtection="1">
      <alignment horizontal="center"/>
    </xf>
    <xf numFmtId="0" fontId="35" fillId="0" borderId="0" xfId="0" applyFont="1" applyBorder="1" applyProtection="1"/>
    <xf numFmtId="0" fontId="37" fillId="0" borderId="0" xfId="0" applyFont="1" applyProtection="1"/>
    <xf numFmtId="0" fontId="13" fillId="0" borderId="0" xfId="0" applyFont="1" applyBorder="1"/>
    <xf numFmtId="0" fontId="8" fillId="7" borderId="13" xfId="0" applyFont="1" applyFill="1" applyBorder="1" applyAlignment="1" applyProtection="1">
      <alignment horizontal="center" vertical="center"/>
      <protection locked="0"/>
    </xf>
    <xf numFmtId="0" fontId="8" fillId="0" borderId="19" xfId="0" applyFont="1" applyBorder="1" applyAlignment="1" applyProtection="1">
      <alignment wrapText="1"/>
      <protection locked="0"/>
    </xf>
    <xf numFmtId="0" fontId="39" fillId="0" borderId="0" xfId="0" applyFont="1" applyAlignment="1">
      <alignment vertical="center"/>
    </xf>
    <xf numFmtId="0" fontId="13" fillId="0" borderId="23" xfId="0" applyFont="1" applyBorder="1" applyAlignment="1">
      <alignment horizontal="justify" vertical="center"/>
    </xf>
    <xf numFmtId="0" fontId="13" fillId="0" borderId="23" xfId="0" applyFont="1" applyBorder="1" applyAlignment="1">
      <alignment horizontal="justify" vertical="center" wrapText="1"/>
    </xf>
    <xf numFmtId="0" fontId="8" fillId="0" borderId="0" xfId="0" applyFont="1" applyBorder="1" applyProtection="1"/>
    <xf numFmtId="0" fontId="0" fillId="0" borderId="0" xfId="0" applyProtection="1"/>
    <xf numFmtId="0" fontId="24" fillId="0" borderId="0" xfId="0" applyFont="1" applyBorder="1" applyProtection="1"/>
    <xf numFmtId="0" fontId="23" fillId="0" borderId="0" xfId="0" applyFont="1" applyBorder="1" applyProtection="1"/>
    <xf numFmtId="0" fontId="24" fillId="8" borderId="11" xfId="0" applyFont="1" applyFill="1" applyBorder="1" applyAlignment="1" applyProtection="1">
      <alignment horizontal="center"/>
    </xf>
    <xf numFmtId="0" fontId="7" fillId="4" borderId="10" xfId="0" applyFont="1" applyFill="1" applyBorder="1" applyAlignment="1" applyProtection="1">
      <alignment horizontal="center" vertical="center" wrapText="1"/>
    </xf>
    <xf numFmtId="0" fontId="7" fillId="4" borderId="22" xfId="0" applyFont="1" applyFill="1" applyBorder="1" applyAlignment="1" applyProtection="1">
      <alignment horizontal="center" vertical="center" wrapText="1"/>
    </xf>
    <xf numFmtId="0" fontId="7" fillId="4" borderId="12" xfId="0" applyFont="1" applyFill="1" applyBorder="1" applyAlignment="1" applyProtection="1">
      <alignment horizontal="center" vertical="center" wrapText="1"/>
    </xf>
    <xf numFmtId="0" fontId="30" fillId="0" borderId="10" xfId="1" applyFont="1" applyFill="1" applyBorder="1" applyAlignment="1" applyProtection="1">
      <alignment horizontal="left" vertical="center" wrapText="1" indent="3"/>
    </xf>
    <xf numFmtId="0" fontId="5" fillId="0" borderId="22" xfId="1" applyFont="1" applyFill="1" applyBorder="1" applyAlignment="1" applyProtection="1">
      <alignment horizontal="center" vertical="center" wrapText="1"/>
    </xf>
    <xf numFmtId="0" fontId="20" fillId="7" borderId="12" xfId="0" applyFont="1" applyFill="1" applyBorder="1" applyAlignment="1" applyProtection="1">
      <alignment horizontal="center" vertical="center"/>
    </xf>
    <xf numFmtId="0" fontId="9" fillId="0" borderId="0" xfId="1" applyFont="1" applyFill="1" applyBorder="1" applyProtection="1"/>
    <xf numFmtId="0" fontId="9" fillId="2" borderId="0" xfId="1" applyFont="1" applyBorder="1" applyProtection="1"/>
    <xf numFmtId="0" fontId="20" fillId="7" borderId="13" xfId="0" applyFont="1" applyFill="1" applyBorder="1" applyAlignment="1" applyProtection="1">
      <alignment horizontal="center" vertical="center"/>
    </xf>
    <xf numFmtId="0" fontId="31" fillId="0" borderId="0" xfId="0" applyFont="1" applyFill="1" applyBorder="1" applyAlignment="1" applyProtection="1">
      <alignment horizontal="right" vertical="center"/>
    </xf>
    <xf numFmtId="0" fontId="33" fillId="0" borderId="0" xfId="1" applyFont="1" applyFill="1" applyBorder="1" applyAlignment="1" applyProtection="1">
      <alignment horizontal="left" vertical="center" wrapText="1"/>
    </xf>
    <xf numFmtId="3" fontId="31" fillId="8" borderId="8" xfId="0" applyNumberFormat="1" applyFont="1" applyFill="1" applyBorder="1" applyAlignment="1" applyProtection="1">
      <alignment horizontal="center" vertical="center"/>
    </xf>
    <xf numFmtId="0" fontId="5" fillId="0" borderId="0" xfId="1" applyFont="1" applyFill="1" applyBorder="1" applyProtection="1"/>
    <xf numFmtId="0" fontId="36" fillId="0" borderId="0" xfId="0" applyFont="1" applyFill="1" applyBorder="1" applyProtection="1"/>
    <xf numFmtId="0" fontId="20" fillId="0" borderId="0" xfId="0" applyFont="1" applyFill="1" applyBorder="1" applyProtection="1"/>
    <xf numFmtId="0" fontId="19" fillId="0" borderId="0" xfId="0" applyFont="1" applyFill="1" applyBorder="1" applyAlignment="1" applyProtection="1">
      <alignment horizontal="right" vertical="center"/>
    </xf>
    <xf numFmtId="0" fontId="9" fillId="0" borderId="0" xfId="1" applyFont="1" applyFill="1" applyBorder="1" applyAlignment="1" applyProtection="1">
      <alignment horizontal="left" vertical="center" wrapText="1"/>
    </xf>
    <xf numFmtId="3" fontId="19" fillId="0" borderId="0" xfId="0" applyNumberFormat="1" applyFont="1" applyFill="1" applyBorder="1" applyAlignment="1" applyProtection="1">
      <alignment horizontal="center" vertical="center"/>
    </xf>
    <xf numFmtId="0" fontId="1" fillId="0" borderId="0" xfId="0" applyFont="1" applyBorder="1" applyAlignment="1" applyProtection="1">
      <alignment horizontal="center" vertical="center"/>
    </xf>
    <xf numFmtId="0" fontId="8" fillId="0" borderId="0" xfId="0" applyFont="1" applyFill="1" applyBorder="1" applyProtection="1"/>
    <xf numFmtId="0" fontId="22" fillId="0" borderId="0" xfId="1" applyFont="1" applyFill="1" applyBorder="1" applyAlignment="1" applyProtection="1">
      <alignment horizontal="left" vertical="center" wrapText="1"/>
    </xf>
    <xf numFmtId="3" fontId="1" fillId="0" borderId="0" xfId="0" applyNumberFormat="1" applyFont="1" applyFill="1" applyBorder="1" applyAlignment="1" applyProtection="1">
      <alignment horizontal="center" vertical="center"/>
    </xf>
    <xf numFmtId="0" fontId="0" fillId="0" borderId="0" xfId="0" applyFont="1" applyBorder="1" applyAlignment="1" applyProtection="1">
      <alignment horizontal="right"/>
    </xf>
    <xf numFmtId="10" fontId="0" fillId="0" borderId="0" xfId="4" applyNumberFormat="1" applyFont="1" applyBorder="1" applyAlignment="1" applyProtection="1">
      <alignment horizontal="center" vertical="center"/>
    </xf>
    <xf numFmtId="0" fontId="1" fillId="0" borderId="24" xfId="0" applyFont="1" applyBorder="1" applyAlignment="1" applyProtection="1">
      <alignment horizontal="center" vertical="center" wrapText="1"/>
    </xf>
    <xf numFmtId="0" fontId="19" fillId="0" borderId="0" xfId="0" applyFont="1" applyBorder="1" applyAlignment="1" applyProtection="1">
      <alignment horizontal="center" vertical="center"/>
    </xf>
    <xf numFmtId="0" fontId="19" fillId="0" borderId="0" xfId="0" applyFont="1" applyBorder="1" applyProtection="1"/>
    <xf numFmtId="0" fontId="19" fillId="0" borderId="0" xfId="0" applyFont="1" applyBorder="1" applyAlignment="1" applyProtection="1">
      <alignment horizontal="center" vertical="center" wrapText="1"/>
    </xf>
    <xf numFmtId="0" fontId="8" fillId="0" borderId="0" xfId="0" applyFont="1" applyBorder="1" applyAlignment="1" applyProtection="1">
      <alignment vertical="top"/>
    </xf>
    <xf numFmtId="0" fontId="1" fillId="0" borderId="0" xfId="0" applyFont="1" applyBorder="1" applyAlignment="1" applyProtection="1">
      <alignment vertical="top"/>
    </xf>
    <xf numFmtId="0" fontId="8" fillId="0" borderId="0" xfId="0" applyFont="1" applyBorder="1" applyAlignment="1" applyProtection="1">
      <alignment horizontal="center" vertical="top"/>
    </xf>
    <xf numFmtId="0" fontId="19" fillId="10" borderId="14" xfId="0" applyFont="1" applyFill="1" applyBorder="1" applyAlignment="1" applyProtection="1">
      <alignment horizontal="center"/>
    </xf>
    <xf numFmtId="0" fontId="19" fillId="10" borderId="15" xfId="0" applyFont="1" applyFill="1" applyBorder="1" applyAlignment="1" applyProtection="1">
      <alignment horizontal="center"/>
    </xf>
    <xf numFmtId="0" fontId="27" fillId="10" borderId="16" xfId="0" applyFont="1" applyFill="1" applyBorder="1" applyAlignment="1" applyProtection="1">
      <alignment horizontal="center"/>
    </xf>
    <xf numFmtId="0" fontId="19" fillId="4" borderId="1" xfId="0"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0" fontId="19" fillId="4" borderId="10" xfId="0" applyFont="1" applyFill="1" applyBorder="1" applyAlignment="1" applyProtection="1">
      <alignment horizontal="center" vertical="center" wrapText="1"/>
    </xf>
    <xf numFmtId="0" fontId="19" fillId="4" borderId="17" xfId="0" applyFont="1" applyFill="1" applyBorder="1" applyAlignment="1" applyProtection="1">
      <alignment horizontal="center" vertical="center" wrapText="1"/>
    </xf>
    <xf numFmtId="0" fontId="19" fillId="4" borderId="12" xfId="0" applyFont="1" applyFill="1" applyBorder="1" applyAlignment="1" applyProtection="1">
      <alignment horizontal="center" vertical="center" wrapText="1"/>
    </xf>
    <xf numFmtId="0" fontId="26" fillId="6" borderId="1" xfId="2" applyFont="1" applyFill="1" applyBorder="1" applyAlignment="1" applyProtection="1">
      <alignment horizontal="left" vertical="center" wrapText="1"/>
    </xf>
    <xf numFmtId="0" fontId="26" fillId="6" borderId="10" xfId="2" applyFont="1" applyFill="1" applyBorder="1" applyAlignment="1" applyProtection="1">
      <alignment horizontal="left" vertical="center" wrapText="1"/>
    </xf>
    <xf numFmtId="0" fontId="4" fillId="0" borderId="0" xfId="0" applyFont="1" applyBorder="1" applyAlignment="1" applyProtection="1">
      <alignment wrapText="1"/>
    </xf>
    <xf numFmtId="0" fontId="28" fillId="9" borderId="1" xfId="1" applyFont="1" applyFill="1" applyBorder="1" applyAlignment="1" applyProtection="1">
      <alignment horizontal="left" vertical="center" wrapText="1"/>
    </xf>
    <xf numFmtId="0" fontId="28" fillId="9" borderId="10" xfId="1" applyFont="1" applyFill="1" applyBorder="1" applyAlignment="1" applyProtection="1">
      <alignment horizontal="left" vertical="center" wrapText="1"/>
    </xf>
    <xf numFmtId="0" fontId="10" fillId="3" borderId="0" xfId="2" applyFont="1" applyBorder="1" applyProtection="1"/>
    <xf numFmtId="0" fontId="19" fillId="8" borderId="8" xfId="0" applyFont="1" applyFill="1" applyBorder="1" applyAlignment="1" applyProtection="1">
      <alignment horizontal="center" vertical="center"/>
    </xf>
    <xf numFmtId="0" fontId="0" fillId="0" borderId="0" xfId="0" applyBorder="1" applyProtection="1"/>
    <xf numFmtId="0" fontId="1" fillId="0" borderId="0" xfId="0" applyFont="1" applyBorder="1" applyAlignment="1" applyProtection="1">
      <alignment horizontal="right"/>
    </xf>
    <xf numFmtId="0" fontId="8" fillId="0" borderId="0" xfId="0" applyFont="1" applyBorder="1" applyAlignment="1" applyProtection="1">
      <alignment wrapText="1"/>
    </xf>
    <xf numFmtId="0" fontId="8" fillId="0" borderId="0" xfId="0" applyFont="1" applyBorder="1" applyAlignment="1" applyProtection="1">
      <alignment horizontal="center" wrapText="1"/>
    </xf>
    <xf numFmtId="0" fontId="9" fillId="2" borderId="0" xfId="1" applyFont="1" applyBorder="1" applyAlignment="1" applyProtection="1">
      <alignment wrapText="1"/>
    </xf>
    <xf numFmtId="0" fontId="10" fillId="3" borderId="0" xfId="2" applyFont="1" applyBorder="1" applyAlignment="1" applyProtection="1">
      <alignment wrapText="1"/>
    </xf>
    <xf numFmtId="0" fontId="19" fillId="8" borderId="21" xfId="0" applyFont="1" applyFill="1" applyBorder="1" applyAlignment="1" applyProtection="1">
      <alignment horizontal="center" vertical="center"/>
    </xf>
    <xf numFmtId="0" fontId="9" fillId="2" borderId="1" xfId="1" applyFont="1" applyBorder="1" applyAlignment="1" applyProtection="1">
      <alignment horizontal="left" vertical="center" wrapText="1"/>
    </xf>
    <xf numFmtId="0" fontId="9" fillId="2" borderId="10" xfId="1" applyFont="1" applyBorder="1" applyAlignment="1" applyProtection="1">
      <alignment horizontal="left" vertical="center" wrapText="1"/>
    </xf>
    <xf numFmtId="0" fontId="27" fillId="10" borderId="16" xfId="0" applyFont="1" applyFill="1" applyBorder="1" applyAlignment="1" applyProtection="1">
      <alignment horizontal="right"/>
    </xf>
    <xf numFmtId="0" fontId="16" fillId="0" borderId="0" xfId="0" applyFont="1" applyBorder="1" applyProtection="1"/>
    <xf numFmtId="0" fontId="15" fillId="4" borderId="1" xfId="0" applyFont="1" applyFill="1" applyBorder="1" applyAlignment="1" applyProtection="1">
      <alignment horizontal="center" vertical="center" wrapText="1"/>
    </xf>
    <xf numFmtId="0" fontId="16" fillId="0" borderId="0" xfId="0" applyFont="1" applyBorder="1" applyAlignment="1" applyProtection="1">
      <alignment horizontal="center"/>
    </xf>
    <xf numFmtId="0" fontId="17" fillId="3" borderId="0" xfId="2" applyFont="1" applyBorder="1" applyProtection="1"/>
    <xf numFmtId="16" fontId="26" fillId="6" borderId="1" xfId="2" applyNumberFormat="1" applyFont="1" applyFill="1" applyBorder="1" applyAlignment="1" applyProtection="1">
      <alignment horizontal="left" vertical="center" wrapText="1"/>
    </xf>
    <xf numFmtId="0" fontId="18" fillId="2" borderId="0" xfId="1" applyFont="1" applyBorder="1" applyProtection="1"/>
    <xf numFmtId="0" fontId="16" fillId="0" borderId="17" xfId="0" applyFont="1" applyBorder="1" applyProtection="1">
      <protection locked="0"/>
    </xf>
    <xf numFmtId="0" fontId="8" fillId="12" borderId="12" xfId="0" applyFont="1" applyFill="1" applyBorder="1" applyAlignment="1" applyProtection="1">
      <alignment horizontal="center" vertical="center"/>
      <protection locked="0"/>
    </xf>
    <xf numFmtId="0" fontId="9" fillId="9" borderId="1" xfId="1" applyFont="1" applyFill="1" applyBorder="1" applyAlignment="1" applyProtection="1">
      <alignment horizontal="left" vertical="center" wrapText="1"/>
    </xf>
    <xf numFmtId="0" fontId="9" fillId="9" borderId="10" xfId="1" applyFont="1" applyFill="1" applyBorder="1" applyAlignment="1" applyProtection="1">
      <alignment horizontal="left" vertical="center" wrapText="1"/>
    </xf>
    <xf numFmtId="0" fontId="25" fillId="9" borderId="1" xfId="1" applyFont="1" applyFill="1" applyBorder="1" applyAlignment="1" applyProtection="1">
      <alignment horizontal="left" vertical="center" wrapText="1"/>
    </xf>
    <xf numFmtId="0" fontId="25" fillId="9" borderId="10" xfId="1" applyFont="1" applyFill="1" applyBorder="1" applyAlignment="1" applyProtection="1">
      <alignment horizontal="left" vertical="center" wrapText="1"/>
    </xf>
    <xf numFmtId="0" fontId="9" fillId="9" borderId="1" xfId="1" applyFont="1" applyFill="1" applyBorder="1" applyAlignment="1" applyProtection="1">
      <alignment horizontal="center" vertical="center" wrapText="1"/>
    </xf>
    <xf numFmtId="0" fontId="21" fillId="6" borderId="1" xfId="2" applyFont="1" applyFill="1" applyBorder="1" applyAlignment="1" applyProtection="1">
      <alignment horizontal="center" vertical="center" wrapText="1"/>
    </xf>
    <xf numFmtId="0" fontId="21" fillId="6" borderId="10" xfId="2" applyFont="1" applyFill="1" applyBorder="1" applyAlignment="1" applyProtection="1">
      <alignment horizontal="left" vertical="center" wrapText="1"/>
    </xf>
    <xf numFmtId="16" fontId="21" fillId="6" borderId="1" xfId="2" applyNumberFormat="1" applyFont="1" applyFill="1" applyBorder="1" applyAlignment="1" applyProtection="1">
      <alignment horizontal="center" vertical="center" wrapText="1"/>
    </xf>
    <xf numFmtId="0" fontId="11" fillId="0" borderId="0" xfId="1" applyFont="1" applyFill="1" applyBorder="1" applyAlignment="1" applyProtection="1">
      <alignment horizontal="left" vertical="center" wrapText="1"/>
    </xf>
    <xf numFmtId="0" fontId="2" fillId="0" borderId="0" xfId="0" applyFont="1" applyBorder="1" applyAlignment="1" applyProtection="1">
      <alignment horizontal="right"/>
    </xf>
    <xf numFmtId="0" fontId="3" fillId="0" borderId="0" xfId="0" applyFont="1" applyBorder="1" applyProtection="1"/>
    <xf numFmtId="0" fontId="13" fillId="0" borderId="0" xfId="0" applyFont="1" applyAlignment="1">
      <alignment horizontal="center" vertical="center"/>
    </xf>
    <xf numFmtId="0" fontId="13" fillId="0" borderId="23" xfId="0" applyFont="1" applyBorder="1" applyAlignment="1">
      <alignment horizontal="center" vertical="center" wrapText="1"/>
    </xf>
  </cellXfs>
  <cellStyles count="5">
    <cellStyle name="Dobrá" xfId="1" builtinId="26"/>
    <cellStyle name="Neutrálna" xfId="2" builtinId="28"/>
    <cellStyle name="Normálna" xfId="0" builtinId="0"/>
    <cellStyle name="Normálna 2" xfId="3"/>
    <cellStyle name="Percentá" xfId="4" builtinId="5"/>
  </cellStyles>
  <dxfs count="505">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ill>
        <patternFill>
          <bgColor theme="9" tint="0.59996337778862885"/>
        </patternFill>
      </fill>
    </dxf>
    <dxf>
      <fill>
        <patternFill>
          <bgColor rgb="FF92D050"/>
        </patternFill>
      </fill>
    </dxf>
    <dxf>
      <fill>
        <patternFill>
          <bgColor rgb="FF00B050"/>
        </patternFill>
      </fill>
    </dxf>
    <dxf>
      <fill>
        <patternFill>
          <bgColor theme="9" tint="0.59996337778862885"/>
        </patternFill>
      </fill>
    </dxf>
    <dxf>
      <fill>
        <patternFill>
          <bgColor rgb="FF92D050"/>
        </patternFill>
      </fill>
    </dxf>
    <dxf>
      <fill>
        <patternFill>
          <bgColor rgb="FF00B050"/>
        </patternFill>
      </fill>
    </dxf>
    <dxf>
      <fill>
        <patternFill>
          <bgColor theme="9" tint="0.59996337778862885"/>
        </patternFill>
      </fill>
    </dxf>
    <dxf>
      <fill>
        <patternFill>
          <bgColor rgb="FF92D050"/>
        </patternFill>
      </fill>
    </dxf>
    <dxf>
      <fill>
        <patternFill>
          <bgColor rgb="FF00B050"/>
        </patternFill>
      </fill>
    </dxf>
    <dxf>
      <fill>
        <patternFill>
          <bgColor theme="9" tint="0.59996337778862885"/>
        </patternFill>
      </fill>
    </dxf>
    <dxf>
      <fill>
        <patternFill>
          <bgColor rgb="FF92D050"/>
        </patternFill>
      </fill>
    </dxf>
    <dxf>
      <fill>
        <patternFill>
          <bgColor rgb="FF00B050"/>
        </patternFill>
      </fill>
    </dxf>
    <dxf>
      <fill>
        <patternFill>
          <bgColor theme="9" tint="0.59996337778862885"/>
        </patternFill>
      </fill>
    </dxf>
    <dxf>
      <fill>
        <patternFill>
          <bgColor rgb="FF92D050"/>
        </patternFill>
      </fill>
    </dxf>
    <dxf>
      <fill>
        <patternFill>
          <bgColor rgb="FF00B050"/>
        </patternFill>
      </fill>
    </dxf>
    <dxf>
      <fill>
        <patternFill>
          <bgColor theme="9" tint="0.59996337778862885"/>
        </patternFill>
      </fill>
    </dxf>
    <dxf>
      <fill>
        <patternFill>
          <bgColor rgb="FF92D050"/>
        </patternFill>
      </fill>
    </dxf>
    <dxf>
      <fill>
        <patternFill>
          <bgColor rgb="FF00B05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00B050"/>
        </patternFill>
      </fill>
    </dxf>
    <dxf>
      <font>
        <b/>
        <i val="0"/>
      </font>
      <fill>
        <patternFill>
          <bgColor rgb="FF92D050"/>
        </patternFill>
      </fill>
    </dxf>
    <dxf>
      <font>
        <b/>
        <i val="0"/>
      </font>
      <fill>
        <patternFill>
          <bgColor theme="9" tint="0.59996337778862885"/>
        </patternFill>
      </fill>
    </dxf>
    <dxf>
      <fill>
        <patternFill>
          <bgColor theme="9" tint="0.59996337778862885"/>
        </patternFill>
      </fill>
    </dxf>
    <dxf>
      <fill>
        <patternFill>
          <bgColor rgb="FF92D050"/>
        </patternFill>
      </fill>
    </dxf>
    <dxf>
      <fill>
        <patternFill>
          <bgColor rgb="FF00B050"/>
        </patternFill>
      </fill>
    </dxf>
    <dxf>
      <font>
        <b/>
        <i val="0"/>
      </font>
      <fill>
        <patternFill>
          <bgColor rgb="FFFF0000"/>
        </patternFill>
      </fill>
    </dxf>
    <dxf>
      <font>
        <b/>
        <i val="0"/>
      </font>
      <fill>
        <patternFill>
          <bgColor rgb="FFFF0000"/>
        </patternFill>
      </fill>
    </dxf>
  </dxfs>
  <tableStyles count="0" defaultTableStyle="TableStyleMedium2" defaultPivotStyle="PivotStyleLight16"/>
  <colors>
    <mruColors>
      <color rgb="FFFFFFCC"/>
      <color rgb="FFFFFF6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
  <sheetViews>
    <sheetView workbookViewId="0">
      <selection activeCell="B2" sqref="B2"/>
    </sheetView>
  </sheetViews>
  <sheetFormatPr defaultColWidth="8.88671875" defaultRowHeight="15.6" x14ac:dyDescent="0.3"/>
  <cols>
    <col min="1" max="1" width="5.5546875" style="129" customWidth="1"/>
    <col min="2" max="2" width="95.5546875" style="8" customWidth="1"/>
    <col min="3" max="16384" width="8.88671875" style="8"/>
  </cols>
  <sheetData>
    <row r="1" spans="1:4" ht="22.5" customHeight="1" x14ac:dyDescent="0.3">
      <c r="B1" s="38" t="s">
        <v>441</v>
      </c>
    </row>
    <row r="2" spans="1:4" ht="31.2" x14ac:dyDescent="0.3">
      <c r="A2" s="130">
        <v>1</v>
      </c>
      <c r="B2" s="36" t="s">
        <v>205</v>
      </c>
      <c r="C2" s="43"/>
      <c r="D2" s="43"/>
    </row>
    <row r="3" spans="1:4" x14ac:dyDescent="0.3">
      <c r="A3" s="130">
        <v>2</v>
      </c>
      <c r="B3" s="36" t="s">
        <v>442</v>
      </c>
      <c r="C3" s="43"/>
      <c r="D3" s="43"/>
    </row>
    <row r="4" spans="1:4" ht="31.2" x14ac:dyDescent="0.3">
      <c r="A4" s="130">
        <v>3</v>
      </c>
      <c r="B4" s="47" t="s">
        <v>454</v>
      </c>
    </row>
    <row r="5" spans="1:4" ht="109.2" x14ac:dyDescent="0.3">
      <c r="A5" s="130">
        <v>4</v>
      </c>
      <c r="B5" s="48" t="s">
        <v>516</v>
      </c>
    </row>
    <row r="6" spans="1:4" ht="93.6" x14ac:dyDescent="0.3">
      <c r="A6" s="130">
        <v>5</v>
      </c>
      <c r="B6" s="48" t="s">
        <v>455</v>
      </c>
    </row>
    <row r="7" spans="1:4" x14ac:dyDescent="0.3">
      <c r="B7" s="46"/>
    </row>
  </sheetData>
  <sheetProtection algorithmName="SHA-512" hashValue="ZV1bBbMSzoB3x/ohdKThOSFvLTCwZsV7Rpme1cu7P6wb1ieTZgmHGYUacu5XbtSktdROrBr2vRrkos4ku+bFpQ==" saltValue="BV6af1l7Cv33cpDPuShcHA==" spinCount="100000" sheet="1" objects="1" scenarios="1"/>
  <pageMargins left="0.70866141732283472" right="0.70866141732283472" top="0.74803149606299213" bottom="0.74803149606299213" header="0.31496062992125984" footer="0.31496062992125984"/>
  <pageSetup paperSize="9" scale="86" fitToHeight="0" orientation="portrait" r:id="rId1"/>
  <headerFooter>
    <oddHeader>&amp;F</oddHeader>
    <oddFooter>Strana &amp;P z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H28"/>
  <sheetViews>
    <sheetView workbookViewId="0">
      <pane ySplit="5" topLeftCell="A14" activePane="bottomLeft" state="frozen"/>
      <selection pane="bottomLeft" activeCell="C22" sqref="C22"/>
    </sheetView>
  </sheetViews>
  <sheetFormatPr defaultColWidth="9.109375" defaultRowHeight="14.4" x14ac:dyDescent="0.3"/>
  <cols>
    <col min="1" max="1" width="18.6640625" style="50" customWidth="1"/>
    <col min="2" max="2" width="6.6640625" style="50" customWidth="1"/>
    <col min="3" max="3" width="50.6640625" style="50" customWidth="1"/>
    <col min="4" max="4" width="11.6640625" style="50" customWidth="1"/>
    <col min="5" max="5" width="20.6640625" style="50" customWidth="1"/>
    <col min="6" max="6" width="25.6640625" style="50" customWidth="1"/>
    <col min="7" max="7" width="17.6640625" style="50" customWidth="1"/>
    <col min="8" max="8" width="9.109375" style="50"/>
    <col min="9" max="9" width="35.6640625" style="50" bestFit="1" customWidth="1"/>
    <col min="10" max="10" width="1.88671875" style="50" bestFit="1" customWidth="1"/>
    <col min="11" max="16384" width="9.109375" style="50"/>
  </cols>
  <sheetData>
    <row r="1" spans="1:86" ht="27.6" x14ac:dyDescent="0.3">
      <c r="I1" s="79" t="s">
        <v>448</v>
      </c>
      <c r="J1" s="80"/>
      <c r="K1" s="81" t="s">
        <v>449</v>
      </c>
    </row>
    <row r="2" spans="1:86" x14ac:dyDescent="0.3">
      <c r="I2" s="82" t="str">
        <f>Sheet11!C4</f>
        <v>Štandardná funk. - bez zákazníckeho vývoja</v>
      </c>
      <c r="J2" s="83" t="s">
        <v>446</v>
      </c>
      <c r="K2" s="84">
        <f>MAXBODOV</f>
        <v>3</v>
      </c>
    </row>
    <row r="3" spans="1:86" ht="12.9" customHeight="1" thickBot="1" x14ac:dyDescent="0.35">
      <c r="I3" s="82" t="str">
        <f>Sheet11!C5</f>
        <v>Štandardná funk. - so zákazníckym vývojom</v>
      </c>
      <c r="J3" s="83" t="s">
        <v>446</v>
      </c>
      <c r="K3" s="84">
        <f>Sheet11!F5</f>
        <v>2</v>
      </c>
    </row>
    <row r="4" spans="1:86" x14ac:dyDescent="0.3">
      <c r="A4" s="51" t="s">
        <v>419</v>
      </c>
      <c r="D4" s="85"/>
      <c r="E4" s="86"/>
      <c r="F4" s="86"/>
      <c r="G4" s="87" t="s">
        <v>409</v>
      </c>
      <c r="I4" s="82" t="str">
        <f>Sheet11!C6</f>
        <v>Zákaznícky vývoj aplikácie</v>
      </c>
      <c r="J4" s="83" t="s">
        <v>446</v>
      </c>
      <c r="K4" s="84">
        <f>Sheet11!F6</f>
        <v>1</v>
      </c>
    </row>
    <row r="5" spans="1:86" s="9" customFormat="1" ht="60" customHeight="1" x14ac:dyDescent="0.3">
      <c r="A5" s="88" t="s">
        <v>412</v>
      </c>
      <c r="B5" s="89" t="s">
        <v>0</v>
      </c>
      <c r="C5" s="90" t="s">
        <v>407</v>
      </c>
      <c r="D5" s="91" t="s">
        <v>452</v>
      </c>
      <c r="E5" s="89" t="s">
        <v>224</v>
      </c>
      <c r="F5" s="89" t="s">
        <v>225</v>
      </c>
      <c r="G5" s="92" t="s">
        <v>398</v>
      </c>
      <c r="I5" s="83" t="s">
        <v>447</v>
      </c>
      <c r="J5" s="83" t="s">
        <v>446</v>
      </c>
      <c r="K5" s="84">
        <f>Sheet11!F7</f>
        <v>0</v>
      </c>
    </row>
    <row r="6" spans="1:86" s="61" customFormat="1" ht="41.4" x14ac:dyDescent="0.3">
      <c r="A6" s="93" t="s">
        <v>78</v>
      </c>
      <c r="B6" s="93" t="s">
        <v>132</v>
      </c>
      <c r="C6" s="94" t="s">
        <v>33</v>
      </c>
      <c r="D6" s="16" t="s">
        <v>221</v>
      </c>
      <c r="E6" s="17" t="s">
        <v>221</v>
      </c>
      <c r="F6" s="14"/>
      <c r="G6" s="12" t="s">
        <v>445</v>
      </c>
      <c r="H6" s="49"/>
      <c r="I6" s="95"/>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row>
    <row r="7" spans="1:86" s="61" customFormat="1" ht="13.8" x14ac:dyDescent="0.3">
      <c r="A7" s="21"/>
      <c r="B7" s="21"/>
      <c r="C7" s="29"/>
      <c r="D7" s="20"/>
      <c r="E7" s="14"/>
      <c r="F7" s="14"/>
      <c r="G7" s="13"/>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row>
    <row r="8" spans="1:86" s="61" customFormat="1" ht="41.4" x14ac:dyDescent="0.3">
      <c r="A8" s="96" t="s">
        <v>84</v>
      </c>
      <c r="B8" s="96" t="s">
        <v>147</v>
      </c>
      <c r="C8" s="97" t="s">
        <v>45</v>
      </c>
      <c r="D8" s="16" t="s">
        <v>221</v>
      </c>
      <c r="E8" s="17" t="s">
        <v>221</v>
      </c>
      <c r="F8" s="14"/>
      <c r="G8" s="12" t="s">
        <v>445</v>
      </c>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row>
    <row r="9" spans="1:86" s="61" customFormat="1" ht="41.4" x14ac:dyDescent="0.3">
      <c r="A9" s="96" t="s">
        <v>84</v>
      </c>
      <c r="B9" s="96" t="s">
        <v>270</v>
      </c>
      <c r="C9" s="97" t="s">
        <v>260</v>
      </c>
      <c r="D9" s="16" t="s">
        <v>221</v>
      </c>
      <c r="E9" s="17" t="s">
        <v>221</v>
      </c>
      <c r="F9" s="14"/>
      <c r="G9" s="12" t="s">
        <v>445</v>
      </c>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row>
    <row r="10" spans="1:86" s="61" customFormat="1" ht="41.4" x14ac:dyDescent="0.3">
      <c r="A10" s="96" t="s">
        <v>84</v>
      </c>
      <c r="B10" s="96" t="s">
        <v>148</v>
      </c>
      <c r="C10" s="97" t="s">
        <v>46</v>
      </c>
      <c r="D10" s="16" t="s">
        <v>221</v>
      </c>
      <c r="E10" s="17" t="s">
        <v>221</v>
      </c>
      <c r="F10" s="14"/>
      <c r="G10" s="12" t="s">
        <v>445</v>
      </c>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row>
    <row r="11" spans="1:86" s="61" customFormat="1" ht="41.4" x14ac:dyDescent="0.3">
      <c r="A11" s="96" t="s">
        <v>84</v>
      </c>
      <c r="B11" s="96" t="s">
        <v>271</v>
      </c>
      <c r="C11" s="97" t="s">
        <v>260</v>
      </c>
      <c r="D11" s="16" t="s">
        <v>221</v>
      </c>
      <c r="E11" s="17" t="s">
        <v>221</v>
      </c>
      <c r="F11" s="14"/>
      <c r="G11" s="12" t="s">
        <v>445</v>
      </c>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row>
    <row r="12" spans="1:86" s="61" customFormat="1" ht="41.4" x14ac:dyDescent="0.3">
      <c r="A12" s="96" t="s">
        <v>84</v>
      </c>
      <c r="B12" s="96" t="s">
        <v>149</v>
      </c>
      <c r="C12" s="97" t="s">
        <v>47</v>
      </c>
      <c r="D12" s="16" t="s">
        <v>221</v>
      </c>
      <c r="E12" s="17" t="s">
        <v>221</v>
      </c>
      <c r="F12" s="14"/>
      <c r="G12" s="12" t="s">
        <v>445</v>
      </c>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row>
    <row r="13" spans="1:86" s="61" customFormat="1" ht="41.4" x14ac:dyDescent="0.3">
      <c r="A13" s="96" t="s">
        <v>84</v>
      </c>
      <c r="B13" s="96" t="s">
        <v>272</v>
      </c>
      <c r="C13" s="97" t="s">
        <v>260</v>
      </c>
      <c r="D13" s="16" t="s">
        <v>221</v>
      </c>
      <c r="E13" s="17" t="s">
        <v>221</v>
      </c>
      <c r="F13" s="14"/>
      <c r="G13" s="12" t="s">
        <v>445</v>
      </c>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row>
    <row r="14" spans="1:86" s="61" customFormat="1" ht="41.4" x14ac:dyDescent="0.3">
      <c r="A14" s="96" t="s">
        <v>84</v>
      </c>
      <c r="B14" s="96" t="s">
        <v>150</v>
      </c>
      <c r="C14" s="97" t="s">
        <v>515</v>
      </c>
      <c r="D14" s="16" t="s">
        <v>221</v>
      </c>
      <c r="E14" s="17" t="s">
        <v>221</v>
      </c>
      <c r="F14" s="14"/>
      <c r="G14" s="12" t="s">
        <v>445</v>
      </c>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row>
    <row r="15" spans="1:86" s="61" customFormat="1" ht="41.4" x14ac:dyDescent="0.3">
      <c r="A15" s="96" t="s">
        <v>84</v>
      </c>
      <c r="B15" s="96" t="s">
        <v>273</v>
      </c>
      <c r="C15" s="97" t="s">
        <v>260</v>
      </c>
      <c r="D15" s="16" t="s">
        <v>221</v>
      </c>
      <c r="E15" s="17" t="s">
        <v>221</v>
      </c>
      <c r="F15" s="14"/>
      <c r="G15" s="12" t="s">
        <v>445</v>
      </c>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row>
    <row r="16" spans="1:86" s="61" customFormat="1" ht="13.8" x14ac:dyDescent="0.3">
      <c r="A16" s="21"/>
      <c r="B16" s="21"/>
      <c r="C16" s="29"/>
      <c r="D16" s="20"/>
      <c r="E16" s="14"/>
      <c r="F16" s="14"/>
      <c r="G16" s="13"/>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row>
    <row r="17" spans="1:86" s="98" customFormat="1" ht="41.4" x14ac:dyDescent="0.3">
      <c r="A17" s="93" t="s">
        <v>92</v>
      </c>
      <c r="B17" s="93" t="s">
        <v>197</v>
      </c>
      <c r="C17" s="94" t="s">
        <v>70</v>
      </c>
      <c r="D17" s="16" t="s">
        <v>221</v>
      </c>
      <c r="E17" s="17" t="s">
        <v>221</v>
      </c>
      <c r="F17" s="14"/>
      <c r="G17" s="12" t="s">
        <v>445</v>
      </c>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row>
    <row r="18" spans="1:86" s="61" customFormat="1" ht="13.8" x14ac:dyDescent="0.3">
      <c r="A18" s="21"/>
      <c r="B18" s="21"/>
      <c r="C18" s="29"/>
      <c r="D18" s="20"/>
      <c r="E18" s="14"/>
      <c r="F18" s="14"/>
      <c r="G18" s="13"/>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row>
    <row r="19" spans="1:86" s="61" customFormat="1" ht="41.4" x14ac:dyDescent="0.3">
      <c r="A19" s="96" t="s">
        <v>93</v>
      </c>
      <c r="B19" s="96" t="s">
        <v>198</v>
      </c>
      <c r="C19" s="97" t="s">
        <v>450</v>
      </c>
      <c r="D19" s="16" t="s">
        <v>221</v>
      </c>
      <c r="E19" s="17" t="s">
        <v>221</v>
      </c>
      <c r="F19" s="14"/>
      <c r="G19" s="12" t="s">
        <v>445</v>
      </c>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row>
    <row r="20" spans="1:86" s="61" customFormat="1" ht="41.4" x14ac:dyDescent="0.3">
      <c r="A20" s="96" t="s">
        <v>93</v>
      </c>
      <c r="B20" s="96" t="s">
        <v>199</v>
      </c>
      <c r="C20" s="97" t="s">
        <v>71</v>
      </c>
      <c r="D20" s="16" t="s">
        <v>221</v>
      </c>
      <c r="E20" s="17" t="s">
        <v>221</v>
      </c>
      <c r="F20" s="14"/>
      <c r="G20" s="12" t="s">
        <v>445</v>
      </c>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row>
    <row r="21" spans="1:86" s="61" customFormat="1" ht="41.4" x14ac:dyDescent="0.3">
      <c r="A21" s="96" t="s">
        <v>93</v>
      </c>
      <c r="B21" s="96" t="s">
        <v>200</v>
      </c>
      <c r="C21" s="97" t="s">
        <v>72</v>
      </c>
      <c r="D21" s="16" t="s">
        <v>221</v>
      </c>
      <c r="E21" s="17" t="s">
        <v>221</v>
      </c>
      <c r="F21" s="14"/>
      <c r="G21" s="12" t="s">
        <v>445</v>
      </c>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row>
    <row r="22" spans="1:86" s="61" customFormat="1" ht="42" thickBot="1" x14ac:dyDescent="0.35">
      <c r="A22" s="96" t="s">
        <v>93</v>
      </c>
      <c r="B22" s="96" t="s">
        <v>201</v>
      </c>
      <c r="C22" s="97" t="s">
        <v>73</v>
      </c>
      <c r="D22" s="18" t="s">
        <v>221</v>
      </c>
      <c r="E22" s="19" t="s">
        <v>221</v>
      </c>
      <c r="F22" s="15"/>
      <c r="G22" s="44" t="s">
        <v>445</v>
      </c>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row>
    <row r="23" spans="1:86" ht="15" thickBot="1" x14ac:dyDescent="0.35">
      <c r="F23" s="69" t="s">
        <v>435</v>
      </c>
      <c r="G23" s="99">
        <f>SUM(G6:G22)</f>
        <v>0</v>
      </c>
    </row>
    <row r="24" spans="1:86" x14ac:dyDescent="0.3">
      <c r="A24" s="100"/>
      <c r="B24" s="100"/>
      <c r="C24" s="100"/>
      <c r="D24" s="100"/>
      <c r="E24" s="100"/>
      <c r="F24" s="101" t="s">
        <v>436</v>
      </c>
      <c r="G24" s="9">
        <f>COUNTA(B6:B22)</f>
        <v>14</v>
      </c>
    </row>
    <row r="25" spans="1:86" x14ac:dyDescent="0.3">
      <c r="F25" s="101"/>
      <c r="G25" s="9"/>
    </row>
    <row r="26" spans="1:86" x14ac:dyDescent="0.3">
      <c r="A26" s="100"/>
      <c r="B26" s="100"/>
      <c r="C26" s="100"/>
      <c r="D26" s="100"/>
      <c r="E26" s="100"/>
      <c r="F26" s="100"/>
      <c r="G26" s="100"/>
    </row>
    <row r="27" spans="1:86" x14ac:dyDescent="0.3">
      <c r="C27" s="49"/>
    </row>
    <row r="28" spans="1:86" ht="27.6" x14ac:dyDescent="0.3">
      <c r="C28" s="78" t="s">
        <v>451</v>
      </c>
    </row>
  </sheetData>
  <sheetProtection algorithmName="SHA-512" hashValue="d1BWGz//efez1uIB71vNVj5jPb7uQ8r027MrQ/kFjfuodzI/4068GIJqDYKv+QcvKsNsWtrFuQeaHAEtlcqJ6A==" saltValue="w4UoRi4Qu/rXNz/IZYGM5Q==" spinCount="100000" sheet="1" objects="1" scenarios="1"/>
  <conditionalFormatting sqref="D6:D22">
    <cfRule type="cellIs" dxfId="7" priority="8" operator="equal">
      <formula>"NIE"</formula>
    </cfRule>
  </conditionalFormatting>
  <conditionalFormatting sqref="E6:E22">
    <cfRule type="containsText" dxfId="6" priority="5" operator="containsText" text="bez">
      <formula>NOT(ISERROR(SEARCH("bez",E6)))</formula>
    </cfRule>
    <cfRule type="containsText" dxfId="5" priority="6" operator="containsText" text="so">
      <formula>NOT(ISERROR(SEARCH("so",E6)))</formula>
    </cfRule>
    <cfRule type="containsText" dxfId="4" priority="7" operator="containsText" text="aplikácie">
      <formula>NOT(ISERROR(SEARCH("aplikácie",E6)))</formula>
    </cfRule>
  </conditionalFormatting>
  <conditionalFormatting sqref="G6:G22">
    <cfRule type="cellIs" dxfId="3" priority="2" operator="equal">
      <formula>1</formula>
    </cfRule>
    <cfRule type="cellIs" dxfId="2" priority="3" operator="equal">
      <formula>2</formula>
    </cfRule>
    <cfRule type="cellIs" dxfId="1" priority="4" operator="equal">
      <formula>3</formula>
    </cfRule>
  </conditionalFormatting>
  <dataValidations count="2">
    <dataValidation type="list" showInputMessage="1" showErrorMessage="1" promptTitle="Vyberte jednu z možností" prompt=" " sqref="E19:E22 E17 E8:E15 E6">
      <formula1>Sposob</formula1>
    </dataValidation>
    <dataValidation type="list" showInputMessage="1" showErrorMessage="1" promptTitle="Vyberte jednu z možností" prompt=" " sqref="D19:D22 D17 D8:D15 D6">
      <formula1>Odpoved1</formula1>
    </dataValidation>
  </dataValidations>
  <pageMargins left="0.23622047244094491" right="0.23622047244094491" top="0.74803149606299213" bottom="0.74803149606299213" header="0.31496062992125984" footer="0.31496062992125984"/>
  <pageSetup paperSize="9" scale="65" fitToHeight="0" orientation="portrait" r:id="rId1"/>
  <headerFooter>
    <oddHeader>&amp;F</oddHeader>
    <oddFooter>Strana &amp;P z &amp;N</oddFooter>
  </headerFooter>
  <extLst>
    <ext xmlns:x14="http://schemas.microsoft.com/office/spreadsheetml/2009/9/main" uri="{78C0D931-6437-407d-A8EE-F0AAD7539E65}">
      <x14:conditionalFormattings>
        <x14:conditionalFormatting xmlns:xm="http://schemas.microsoft.com/office/excel/2006/main">
          <x14:cfRule type="containsText" priority="1" operator="containsText" id="{E45BE958-C6D9-479E-AF81-C096320BB083}">
            <xm:f>NOT(ISERROR(SEARCH(0,G6)))</xm:f>
            <xm:f>0</xm:f>
            <x14:dxf>
              <font>
                <b/>
                <i val="0"/>
              </font>
              <fill>
                <patternFill>
                  <bgColor rgb="FFFF0000"/>
                </patternFill>
              </fill>
            </x14:dxf>
          </x14:cfRule>
          <xm:sqref>G6:G22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Sheet11!$F$3:$F$7</xm:f>
          </x14:formula1>
          <xm:sqref>G6 G8:G15 G17 G19:G22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D19"/>
  <sheetViews>
    <sheetView tabSelected="1" zoomScaleNormal="100" workbookViewId="0">
      <pane ySplit="3" topLeftCell="A4" activePane="bottomLeft" state="frozen"/>
      <selection pane="bottomLeft" activeCell="I26" sqref="I26"/>
    </sheetView>
  </sheetViews>
  <sheetFormatPr defaultColWidth="9.109375" defaultRowHeight="14.4" x14ac:dyDescent="0.3"/>
  <cols>
    <col min="1" max="1" width="50.6640625" style="49" customWidth="1"/>
    <col min="2" max="2" width="1.6640625" style="49" customWidth="1"/>
    <col min="3" max="3" width="25.6640625" style="49" customWidth="1"/>
    <col min="4" max="4" width="16" style="49" customWidth="1"/>
    <col min="5" max="5" width="6.33203125" style="50" customWidth="1"/>
    <col min="6" max="16384" width="9.109375" style="49"/>
  </cols>
  <sheetData>
    <row r="1" spans="1:82" ht="12.9" customHeight="1" thickBot="1" x14ac:dyDescent="0.35"/>
    <row r="2" spans="1:82" ht="16.5" customHeight="1" x14ac:dyDescent="0.3">
      <c r="A2" s="51" t="s">
        <v>420</v>
      </c>
      <c r="B2" s="52"/>
      <c r="C2" s="53" t="s">
        <v>409</v>
      </c>
    </row>
    <row r="3" spans="1:82" ht="60" customHeight="1" x14ac:dyDescent="0.3">
      <c r="A3" s="54" t="s">
        <v>453</v>
      </c>
      <c r="B3" s="55"/>
      <c r="C3" s="56" t="s">
        <v>439</v>
      </c>
      <c r="D3" s="10" t="s">
        <v>440</v>
      </c>
    </row>
    <row r="4" spans="1:82" s="61" customFormat="1" ht="15" customHeight="1" x14ac:dyDescent="0.3">
      <c r="A4" s="57" t="s">
        <v>399</v>
      </c>
      <c r="B4" s="58"/>
      <c r="C4" s="59">
        <f>Financie!G81</f>
        <v>0</v>
      </c>
      <c r="D4" s="34">
        <f>Financie!$G$82</f>
        <v>72</v>
      </c>
      <c r="E4" s="60"/>
      <c r="F4" s="39">
        <f t="shared" ref="F4:F12" si="0">D4*MAXBODOV</f>
        <v>216</v>
      </c>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row>
    <row r="5" spans="1:82" s="61" customFormat="1" ht="15" customHeight="1" x14ac:dyDescent="0.3">
      <c r="A5" s="57" t="s">
        <v>261</v>
      </c>
      <c r="B5" s="58"/>
      <c r="C5" s="59">
        <f>Majetok!G26</f>
        <v>0</v>
      </c>
      <c r="D5" s="34">
        <f>Majetok!$G$27</f>
        <v>19</v>
      </c>
      <c r="E5" s="60"/>
      <c r="F5" s="39">
        <f t="shared" si="0"/>
        <v>57</v>
      </c>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row>
    <row r="6" spans="1:82" s="61" customFormat="1" ht="15" customHeight="1" x14ac:dyDescent="0.3">
      <c r="A6" s="57" t="s">
        <v>400</v>
      </c>
      <c r="B6" s="58"/>
      <c r="C6" s="59">
        <f>Dotácie!G18</f>
        <v>0</v>
      </c>
      <c r="D6" s="34">
        <f>Dotácie!$G$19</f>
        <v>11</v>
      </c>
      <c r="E6" s="60"/>
      <c r="F6" s="39">
        <f t="shared" si="0"/>
        <v>33</v>
      </c>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row>
    <row r="7" spans="1:82" s="61" customFormat="1" ht="15" customHeight="1" x14ac:dyDescent="0.3">
      <c r="A7" s="57" t="s">
        <v>401</v>
      </c>
      <c r="B7" s="58"/>
      <c r="C7" s="59">
        <f>Obstarávanie!G25</f>
        <v>0</v>
      </c>
      <c r="D7" s="34">
        <f>Obstarávanie!$G$26</f>
        <v>17</v>
      </c>
      <c r="E7" s="60"/>
      <c r="F7" s="39">
        <f t="shared" si="0"/>
        <v>51</v>
      </c>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row>
    <row r="8" spans="1:82" s="61" customFormat="1" ht="15" customHeight="1" x14ac:dyDescent="0.3">
      <c r="A8" s="57" t="s">
        <v>402</v>
      </c>
      <c r="B8" s="58"/>
      <c r="C8" s="59">
        <f>Logistika!G33</f>
        <v>0</v>
      </c>
      <c r="D8" s="34">
        <f>Logistika!$G$34</f>
        <v>26</v>
      </c>
      <c r="E8" s="60"/>
      <c r="F8" s="39">
        <f t="shared" si="0"/>
        <v>78</v>
      </c>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row>
    <row r="9" spans="1:82" s="61" customFormat="1" ht="15" customHeight="1" x14ac:dyDescent="0.3">
      <c r="A9" s="57" t="s">
        <v>403</v>
      </c>
      <c r="B9" s="58"/>
      <c r="C9" s="59">
        <f>'Ĺudské zdroje'!G43</f>
        <v>0</v>
      </c>
      <c r="D9" s="34">
        <f>'Ĺudské zdroje'!$G$44</f>
        <v>31</v>
      </c>
      <c r="E9" s="60"/>
      <c r="F9" s="39">
        <f t="shared" si="0"/>
        <v>93</v>
      </c>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row>
    <row r="10" spans="1:82" s="61" customFormat="1" ht="15" customHeight="1" x14ac:dyDescent="0.3">
      <c r="A10" s="57" t="s">
        <v>404</v>
      </c>
      <c r="B10" s="58"/>
      <c r="C10" s="59">
        <f>'Kontroling Reporting Workflow'!G34</f>
        <v>0</v>
      </c>
      <c r="D10" s="34">
        <f>'Kontroling Reporting Workflow'!$G$35</f>
        <v>25</v>
      </c>
      <c r="E10" s="60"/>
      <c r="F10" s="39">
        <f t="shared" si="0"/>
        <v>75</v>
      </c>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row>
    <row r="11" spans="1:82" s="61" customFormat="1" ht="15" customHeight="1" x14ac:dyDescent="0.3">
      <c r="A11" s="57" t="s">
        <v>405</v>
      </c>
      <c r="B11" s="58"/>
      <c r="C11" s="59">
        <f>'Nadstavbové funkcie'!G15</f>
        <v>0</v>
      </c>
      <c r="D11" s="34">
        <f>'Nadstavbové funkcie'!$G$16</f>
        <v>7</v>
      </c>
      <c r="E11" s="60"/>
      <c r="F11" s="39">
        <f t="shared" si="0"/>
        <v>21</v>
      </c>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row>
    <row r="12" spans="1:82" s="61" customFormat="1" ht="15" customHeight="1" thickBot="1" x14ac:dyDescent="0.35">
      <c r="A12" s="57" t="s">
        <v>406</v>
      </c>
      <c r="B12" s="58"/>
      <c r="C12" s="62">
        <f>'Systémové služby'!G23</f>
        <v>0</v>
      </c>
      <c r="D12" s="34">
        <f>'Systémové služby'!$G$24</f>
        <v>14</v>
      </c>
      <c r="E12" s="60"/>
      <c r="F12" s="39">
        <f t="shared" si="0"/>
        <v>42</v>
      </c>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row>
    <row r="13" spans="1:82" s="66" customFormat="1" ht="19.5" customHeight="1" thickBot="1" x14ac:dyDescent="0.35">
      <c r="A13" s="63" t="s">
        <v>437</v>
      </c>
      <c r="B13" s="64"/>
      <c r="C13" s="65">
        <f>SUM(C4:C12)</f>
        <v>0</v>
      </c>
      <c r="D13" s="35">
        <f>SUM(D4:D12)</f>
        <v>222</v>
      </c>
      <c r="F13" s="67">
        <f>SUM(F4:F12)</f>
        <v>666</v>
      </c>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c r="BY13" s="68"/>
      <c r="BZ13" s="68"/>
      <c r="CA13" s="68"/>
      <c r="CB13" s="68"/>
      <c r="CC13" s="68"/>
      <c r="CD13" s="68"/>
    </row>
    <row r="14" spans="1:82" s="60" customFormat="1" ht="11.25" customHeight="1" x14ac:dyDescent="0.3">
      <c r="A14" s="69"/>
      <c r="B14" s="70"/>
      <c r="C14" s="71"/>
      <c r="D14" s="72"/>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row>
    <row r="15" spans="1:82" s="60" customFormat="1" ht="26.25" customHeight="1" x14ac:dyDescent="0.3">
      <c r="A15" s="74"/>
      <c r="B15" s="74"/>
      <c r="C15" s="75"/>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row>
    <row r="16" spans="1:82" x14ac:dyDescent="0.3">
      <c r="A16" s="76"/>
      <c r="C16" s="77"/>
    </row>
    <row r="18" spans="1:5" x14ac:dyDescent="0.3">
      <c r="B18" s="39"/>
      <c r="C18" s="40"/>
      <c r="D18" s="41" t="s">
        <v>438</v>
      </c>
      <c r="E18" s="42"/>
    </row>
    <row r="19" spans="1:5" ht="27.6" x14ac:dyDescent="0.3">
      <c r="A19" s="78" t="s">
        <v>451</v>
      </c>
    </row>
  </sheetData>
  <sheetProtection algorithmName="SHA-512" hashValue="OaN0oa/hXfmchlVJ16vAwMC+i3ouMA3eXvn9i17BOGwujcwopicDK7wHQy7OqOUMePOXNiRnsKW+SJcWvkB/pw==" saltValue="0CqqA0YpCJ3EAyKNTpph+w==" spinCount="100000" sheet="1" objects="1" scenarios="1"/>
  <pageMargins left="0.25" right="0.25" top="0.75" bottom="0.75" header="0.3" footer="0.3"/>
  <pageSetup paperSize="9" scale="90" fitToHeight="0" orientation="portrait" r:id="rId1"/>
  <headerFooter>
    <oddHeader>&amp;F</oddHeader>
    <oddFooter>Strana &amp;P z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8"/>
  <sheetViews>
    <sheetView zoomScaleNormal="100" workbookViewId="0">
      <selection activeCell="I4" sqref="I4"/>
    </sheetView>
  </sheetViews>
  <sheetFormatPr defaultRowHeight="14.4" x14ac:dyDescent="0.3"/>
  <cols>
    <col min="2" max="2" width="13.44140625" customWidth="1"/>
    <col min="3" max="3" width="35" customWidth="1"/>
    <col min="4" max="4" width="3.109375" customWidth="1"/>
    <col min="5" max="5" width="2" customWidth="1"/>
  </cols>
  <sheetData>
    <row r="2" spans="2:6" ht="15" thickBot="1" x14ac:dyDescent="0.35">
      <c r="B2" s="1" t="s">
        <v>222</v>
      </c>
      <c r="C2" s="2" t="s">
        <v>223</v>
      </c>
    </row>
    <row r="3" spans="2:6" ht="30" customHeight="1" thickTop="1" x14ac:dyDescent="0.3">
      <c r="B3" s="32" t="s">
        <v>221</v>
      </c>
      <c r="C3" s="4" t="s">
        <v>221</v>
      </c>
      <c r="F3" t="s">
        <v>445</v>
      </c>
    </row>
    <row r="4" spans="2:6" x14ac:dyDescent="0.3">
      <c r="B4" s="37" t="s">
        <v>203</v>
      </c>
      <c r="C4" s="4" t="s">
        <v>443</v>
      </c>
      <c r="F4" s="33">
        <v>3</v>
      </c>
    </row>
    <row r="5" spans="2:6" x14ac:dyDescent="0.3">
      <c r="B5" s="5" t="s">
        <v>204</v>
      </c>
      <c r="C5" s="4" t="s">
        <v>444</v>
      </c>
      <c r="F5" s="33">
        <v>2</v>
      </c>
    </row>
    <row r="6" spans="2:6" x14ac:dyDescent="0.3">
      <c r="B6" s="5"/>
      <c r="C6" s="4" t="s">
        <v>396</v>
      </c>
      <c r="F6" s="33">
        <v>1</v>
      </c>
    </row>
    <row r="7" spans="2:6" x14ac:dyDescent="0.3">
      <c r="B7" s="3"/>
      <c r="C7" s="4"/>
      <c r="F7" s="33">
        <v>0</v>
      </c>
    </row>
    <row r="8" spans="2:6" x14ac:dyDescent="0.3">
      <c r="B8" s="6"/>
      <c r="C8"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H86"/>
  <sheetViews>
    <sheetView zoomScaleNormal="100" workbookViewId="0">
      <pane ySplit="5" topLeftCell="A11" activePane="bottomLeft" state="frozen"/>
      <selection pane="bottomLeft" activeCell="F12" sqref="F12"/>
    </sheetView>
  </sheetViews>
  <sheetFormatPr defaultColWidth="9.109375" defaultRowHeight="13.8" x14ac:dyDescent="0.3"/>
  <cols>
    <col min="1" max="1" width="18.6640625" style="49" customWidth="1"/>
    <col min="2" max="2" width="6.6640625" style="49" customWidth="1"/>
    <col min="3" max="3" width="50.6640625" style="49" customWidth="1"/>
    <col min="4" max="4" width="11.6640625" style="49" customWidth="1"/>
    <col min="5" max="5" width="20.6640625" style="49" customWidth="1"/>
    <col min="6" max="6" width="25.6640625" style="49" customWidth="1"/>
    <col min="7" max="7" width="17.6640625" style="49" customWidth="1"/>
    <col min="8" max="8" width="9.109375" style="49"/>
    <col min="9" max="9" width="35.5546875" style="49" bestFit="1" customWidth="1"/>
    <col min="10" max="10" width="1.88671875" style="49" bestFit="1" customWidth="1"/>
    <col min="11" max="11" width="7.88671875" style="49" customWidth="1"/>
    <col min="12" max="16384" width="9.109375" style="49"/>
  </cols>
  <sheetData>
    <row r="1" spans="1:86" ht="41.4" x14ac:dyDescent="0.3">
      <c r="I1" s="79" t="s">
        <v>448</v>
      </c>
      <c r="J1" s="80"/>
      <c r="K1" s="81" t="s">
        <v>449</v>
      </c>
      <c r="L1" s="80"/>
    </row>
    <row r="2" spans="1:86" x14ac:dyDescent="0.3">
      <c r="I2" s="82" t="str">
        <f>Sheet11!C4</f>
        <v>Štandardná funk. - bez zákazníckeho vývoja</v>
      </c>
      <c r="J2" s="83" t="s">
        <v>446</v>
      </c>
      <c r="K2" s="84">
        <f>MAXBODOV</f>
        <v>3</v>
      </c>
    </row>
    <row r="3" spans="1:86" ht="12.9" customHeight="1" thickBot="1" x14ac:dyDescent="0.35">
      <c r="I3" s="82" t="str">
        <f>Sheet11!C5</f>
        <v>Štandardná funk. - so zákazníckym vývojom</v>
      </c>
      <c r="J3" s="83" t="s">
        <v>446</v>
      </c>
      <c r="K3" s="84">
        <f>Sheet11!F5</f>
        <v>2</v>
      </c>
    </row>
    <row r="4" spans="1:86" ht="14.4" x14ac:dyDescent="0.3">
      <c r="A4" s="51" t="s">
        <v>411</v>
      </c>
      <c r="D4" s="85"/>
      <c r="E4" s="86"/>
      <c r="F4" s="86"/>
      <c r="G4" s="87" t="s">
        <v>409</v>
      </c>
      <c r="I4" s="82" t="str">
        <f>Sheet11!C6</f>
        <v>Zákaznícky vývoj aplikácie</v>
      </c>
      <c r="J4" s="83" t="s">
        <v>446</v>
      </c>
      <c r="K4" s="84">
        <f>Sheet11!F6</f>
        <v>1</v>
      </c>
    </row>
    <row r="5" spans="1:86" ht="60" customHeight="1" x14ac:dyDescent="0.3">
      <c r="A5" s="88" t="s">
        <v>412</v>
      </c>
      <c r="B5" s="88" t="s">
        <v>0</v>
      </c>
      <c r="C5" s="90" t="s">
        <v>407</v>
      </c>
      <c r="D5" s="91" t="s">
        <v>452</v>
      </c>
      <c r="E5" s="88" t="s">
        <v>397</v>
      </c>
      <c r="F5" s="90" t="s">
        <v>225</v>
      </c>
      <c r="G5" s="92" t="s">
        <v>398</v>
      </c>
      <c r="I5" s="83" t="s">
        <v>447</v>
      </c>
      <c r="J5" s="83" t="s">
        <v>446</v>
      </c>
      <c r="K5" s="84">
        <f>Sheet11!F7</f>
        <v>0</v>
      </c>
    </row>
    <row r="6" spans="1:86" s="61" customFormat="1" ht="41.4" x14ac:dyDescent="0.3">
      <c r="A6" s="122" t="s">
        <v>74</v>
      </c>
      <c r="B6" s="122" t="s">
        <v>202</v>
      </c>
      <c r="C6" s="119" t="s">
        <v>1</v>
      </c>
      <c r="D6" s="16" t="s">
        <v>221</v>
      </c>
      <c r="E6" s="17" t="s">
        <v>221</v>
      </c>
      <c r="F6" s="30"/>
      <c r="G6" s="12" t="s">
        <v>445</v>
      </c>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row>
    <row r="7" spans="1:86" s="61" customFormat="1" ht="41.4" x14ac:dyDescent="0.3">
      <c r="A7" s="122" t="s">
        <v>74</v>
      </c>
      <c r="B7" s="122" t="s">
        <v>334</v>
      </c>
      <c r="C7" s="119" t="s">
        <v>335</v>
      </c>
      <c r="D7" s="16" t="s">
        <v>221</v>
      </c>
      <c r="E7" s="17" t="s">
        <v>221</v>
      </c>
      <c r="F7" s="30"/>
      <c r="G7" s="12" t="s">
        <v>445</v>
      </c>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row>
    <row r="8" spans="1:86" s="61" customFormat="1" ht="41.4" x14ac:dyDescent="0.3">
      <c r="A8" s="122" t="s">
        <v>74</v>
      </c>
      <c r="B8" s="122" t="s">
        <v>94</v>
      </c>
      <c r="C8" s="119" t="s">
        <v>2</v>
      </c>
      <c r="D8" s="16" t="s">
        <v>221</v>
      </c>
      <c r="E8" s="17" t="s">
        <v>221</v>
      </c>
      <c r="F8" s="30"/>
      <c r="G8" s="12" t="s">
        <v>445</v>
      </c>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row>
    <row r="9" spans="1:86" s="61" customFormat="1" ht="41.4" x14ac:dyDescent="0.3">
      <c r="A9" s="122" t="s">
        <v>74</v>
      </c>
      <c r="B9" s="122" t="s">
        <v>336</v>
      </c>
      <c r="C9" s="119" t="s">
        <v>337</v>
      </c>
      <c r="D9" s="16" t="s">
        <v>221</v>
      </c>
      <c r="E9" s="17" t="s">
        <v>221</v>
      </c>
      <c r="F9" s="30"/>
      <c r="G9" s="12" t="s">
        <v>445</v>
      </c>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row>
    <row r="10" spans="1:86" s="61" customFormat="1" ht="41.4" x14ac:dyDescent="0.3">
      <c r="A10" s="122" t="s">
        <v>74</v>
      </c>
      <c r="B10" s="122" t="s">
        <v>95</v>
      </c>
      <c r="C10" s="119" t="s">
        <v>3</v>
      </c>
      <c r="D10" s="16" t="s">
        <v>221</v>
      </c>
      <c r="E10" s="17" t="s">
        <v>221</v>
      </c>
      <c r="F10" s="30"/>
      <c r="G10" s="12" t="s">
        <v>445</v>
      </c>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row>
    <row r="11" spans="1:86" s="61" customFormat="1" ht="41.4" x14ac:dyDescent="0.3">
      <c r="A11" s="122" t="s">
        <v>74</v>
      </c>
      <c r="B11" s="122" t="s">
        <v>338</v>
      </c>
      <c r="C11" s="119" t="s">
        <v>339</v>
      </c>
      <c r="D11" s="16" t="s">
        <v>221</v>
      </c>
      <c r="E11" s="17" t="s">
        <v>221</v>
      </c>
      <c r="F11" s="30"/>
      <c r="G11" s="12" t="s">
        <v>445</v>
      </c>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row>
    <row r="12" spans="1:86" s="61" customFormat="1" ht="41.4" x14ac:dyDescent="0.3">
      <c r="A12" s="122" t="s">
        <v>74</v>
      </c>
      <c r="B12" s="122" t="s">
        <v>96</v>
      </c>
      <c r="C12" s="119" t="s">
        <v>4</v>
      </c>
      <c r="D12" s="16" t="s">
        <v>221</v>
      </c>
      <c r="E12" s="17" t="s">
        <v>221</v>
      </c>
      <c r="F12" s="30"/>
      <c r="G12" s="12" t="s">
        <v>445</v>
      </c>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row>
    <row r="13" spans="1:86" s="61" customFormat="1" ht="41.4" x14ac:dyDescent="0.3">
      <c r="A13" s="122" t="s">
        <v>74</v>
      </c>
      <c r="B13" s="122" t="s">
        <v>340</v>
      </c>
      <c r="C13" s="119" t="s">
        <v>341</v>
      </c>
      <c r="D13" s="16" t="s">
        <v>221</v>
      </c>
      <c r="E13" s="17" t="s">
        <v>221</v>
      </c>
      <c r="F13" s="30"/>
      <c r="G13" s="12" t="s">
        <v>445</v>
      </c>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row>
    <row r="14" spans="1:86" s="61" customFormat="1" ht="41.4" x14ac:dyDescent="0.3">
      <c r="A14" s="122" t="s">
        <v>74</v>
      </c>
      <c r="B14" s="122" t="s">
        <v>97</v>
      </c>
      <c r="C14" s="119" t="s">
        <v>5</v>
      </c>
      <c r="D14" s="16" t="s">
        <v>221</v>
      </c>
      <c r="E14" s="17" t="s">
        <v>221</v>
      </c>
      <c r="F14" s="30"/>
      <c r="G14" s="12" t="s">
        <v>445</v>
      </c>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row>
    <row r="15" spans="1:86" s="61" customFormat="1" ht="41.4" x14ac:dyDescent="0.3">
      <c r="A15" s="122" t="s">
        <v>74</v>
      </c>
      <c r="B15" s="122" t="s">
        <v>342</v>
      </c>
      <c r="C15" s="119" t="s">
        <v>343</v>
      </c>
      <c r="D15" s="16" t="s">
        <v>221</v>
      </c>
      <c r="E15" s="17" t="s">
        <v>221</v>
      </c>
      <c r="F15" s="30"/>
      <c r="G15" s="12" t="s">
        <v>445</v>
      </c>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row>
    <row r="16" spans="1:86" s="61" customFormat="1" ht="55.2" x14ac:dyDescent="0.3">
      <c r="A16" s="122" t="s">
        <v>74</v>
      </c>
      <c r="B16" s="122" t="s">
        <v>98</v>
      </c>
      <c r="C16" s="119" t="s">
        <v>6</v>
      </c>
      <c r="D16" s="16" t="s">
        <v>221</v>
      </c>
      <c r="E16" s="17" t="s">
        <v>221</v>
      </c>
      <c r="F16" s="30"/>
      <c r="G16" s="12" t="s">
        <v>445</v>
      </c>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row>
    <row r="17" spans="1:86" s="61" customFormat="1" ht="55.2" x14ac:dyDescent="0.3">
      <c r="A17" s="122" t="s">
        <v>74</v>
      </c>
      <c r="B17" s="122" t="s">
        <v>344</v>
      </c>
      <c r="C17" s="119" t="s">
        <v>345</v>
      </c>
      <c r="D17" s="16" t="s">
        <v>221</v>
      </c>
      <c r="E17" s="17" t="s">
        <v>221</v>
      </c>
      <c r="F17" s="30"/>
      <c r="G17" s="12" t="s">
        <v>445</v>
      </c>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row>
    <row r="18" spans="1:86" s="61" customFormat="1" ht="41.4" x14ac:dyDescent="0.3">
      <c r="A18" s="122" t="s">
        <v>74</v>
      </c>
      <c r="B18" s="122" t="s">
        <v>99</v>
      </c>
      <c r="C18" s="119" t="s">
        <v>227</v>
      </c>
      <c r="D18" s="16" t="s">
        <v>221</v>
      </c>
      <c r="E18" s="17" t="s">
        <v>221</v>
      </c>
      <c r="F18" s="30"/>
      <c r="G18" s="12" t="s">
        <v>445</v>
      </c>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row>
    <row r="19" spans="1:86" s="61" customFormat="1" ht="55.2" x14ac:dyDescent="0.3">
      <c r="A19" s="122" t="s">
        <v>74</v>
      </c>
      <c r="B19" s="122" t="s">
        <v>229</v>
      </c>
      <c r="C19" s="119" t="s">
        <v>346</v>
      </c>
      <c r="D19" s="16" t="s">
        <v>221</v>
      </c>
      <c r="E19" s="17" t="s">
        <v>221</v>
      </c>
      <c r="F19" s="30"/>
      <c r="G19" s="12" t="s">
        <v>445</v>
      </c>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row>
    <row r="20" spans="1:86" s="61" customFormat="1" ht="69" x14ac:dyDescent="0.3">
      <c r="A20" s="122" t="s">
        <v>74</v>
      </c>
      <c r="B20" s="122" t="s">
        <v>230</v>
      </c>
      <c r="C20" s="119" t="s">
        <v>228</v>
      </c>
      <c r="D20" s="16" t="s">
        <v>221</v>
      </c>
      <c r="E20" s="17" t="s">
        <v>221</v>
      </c>
      <c r="F20" s="30"/>
      <c r="G20" s="12" t="s">
        <v>445</v>
      </c>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row>
    <row r="21" spans="1:86" s="61" customFormat="1" ht="41.4" x14ac:dyDescent="0.3">
      <c r="A21" s="122" t="s">
        <v>74</v>
      </c>
      <c r="B21" s="122" t="s">
        <v>347</v>
      </c>
      <c r="C21" s="119" t="s">
        <v>226</v>
      </c>
      <c r="D21" s="16" t="s">
        <v>221</v>
      </c>
      <c r="E21" s="17" t="s">
        <v>221</v>
      </c>
      <c r="F21" s="30"/>
      <c r="G21" s="12" t="s">
        <v>445</v>
      </c>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row>
    <row r="22" spans="1:86" s="61" customFormat="1" ht="41.4" x14ac:dyDescent="0.3">
      <c r="A22" s="122" t="s">
        <v>74</v>
      </c>
      <c r="B22" s="122" t="s">
        <v>100</v>
      </c>
      <c r="C22" s="119" t="s">
        <v>7</v>
      </c>
      <c r="D22" s="16" t="s">
        <v>221</v>
      </c>
      <c r="E22" s="17" t="s">
        <v>221</v>
      </c>
      <c r="F22" s="30"/>
      <c r="G22" s="12" t="s">
        <v>445</v>
      </c>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row>
    <row r="23" spans="1:86" s="61" customFormat="1" ht="41.4" x14ac:dyDescent="0.3">
      <c r="A23" s="122" t="s">
        <v>74</v>
      </c>
      <c r="B23" s="122" t="s">
        <v>232</v>
      </c>
      <c r="C23" s="119" t="s">
        <v>348</v>
      </c>
      <c r="D23" s="16" t="s">
        <v>221</v>
      </c>
      <c r="E23" s="17" t="s">
        <v>221</v>
      </c>
      <c r="F23" s="30"/>
      <c r="G23" s="12" t="s">
        <v>445</v>
      </c>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row>
    <row r="24" spans="1:86" s="61" customFormat="1" ht="69" x14ac:dyDescent="0.3">
      <c r="A24" s="122" t="s">
        <v>74</v>
      </c>
      <c r="B24" s="122" t="s">
        <v>233</v>
      </c>
      <c r="C24" s="119" t="s">
        <v>517</v>
      </c>
      <c r="D24" s="16" t="s">
        <v>221</v>
      </c>
      <c r="E24" s="17" t="s">
        <v>221</v>
      </c>
      <c r="F24" s="30"/>
      <c r="G24" s="12" t="s">
        <v>445</v>
      </c>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row>
    <row r="25" spans="1:86" s="61" customFormat="1" ht="41.4" x14ac:dyDescent="0.3">
      <c r="A25" s="122" t="s">
        <v>74</v>
      </c>
      <c r="B25" s="122" t="s">
        <v>349</v>
      </c>
      <c r="C25" s="119" t="s">
        <v>231</v>
      </c>
      <c r="D25" s="16" t="s">
        <v>221</v>
      </c>
      <c r="E25" s="17" t="s">
        <v>221</v>
      </c>
      <c r="F25" s="30"/>
      <c r="G25" s="12" t="s">
        <v>445</v>
      </c>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row>
    <row r="26" spans="1:86" s="61" customFormat="1" ht="41.4" x14ac:dyDescent="0.3">
      <c r="A26" s="122" t="s">
        <v>74</v>
      </c>
      <c r="B26" s="122" t="s">
        <v>101</v>
      </c>
      <c r="C26" s="119" t="s">
        <v>8</v>
      </c>
      <c r="D26" s="16" t="s">
        <v>221</v>
      </c>
      <c r="E26" s="17" t="s">
        <v>221</v>
      </c>
      <c r="F26" s="30"/>
      <c r="G26" s="12" t="s">
        <v>445</v>
      </c>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row>
    <row r="27" spans="1:86" s="61" customFormat="1" ht="41.4" x14ac:dyDescent="0.3">
      <c r="A27" s="122" t="s">
        <v>74</v>
      </c>
      <c r="B27" s="122" t="s">
        <v>350</v>
      </c>
      <c r="C27" s="119" t="s">
        <v>351</v>
      </c>
      <c r="D27" s="16" t="s">
        <v>221</v>
      </c>
      <c r="E27" s="17" t="s">
        <v>221</v>
      </c>
      <c r="F27" s="30"/>
      <c r="G27" s="12" t="s">
        <v>445</v>
      </c>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row>
    <row r="28" spans="1:86" s="61" customFormat="1" ht="41.4" x14ac:dyDescent="0.3">
      <c r="A28" s="122" t="s">
        <v>74</v>
      </c>
      <c r="B28" s="122" t="s">
        <v>102</v>
      </c>
      <c r="C28" s="119" t="s">
        <v>508</v>
      </c>
      <c r="D28" s="16" t="s">
        <v>221</v>
      </c>
      <c r="E28" s="17" t="s">
        <v>221</v>
      </c>
      <c r="F28" s="30"/>
      <c r="G28" s="12" t="s">
        <v>445</v>
      </c>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49"/>
      <c r="CB28" s="49"/>
      <c r="CC28" s="49"/>
      <c r="CD28" s="49"/>
      <c r="CE28" s="49"/>
      <c r="CF28" s="49"/>
      <c r="CG28" s="49"/>
      <c r="CH28" s="49"/>
    </row>
    <row r="29" spans="1:86" s="61" customFormat="1" ht="69" x14ac:dyDescent="0.3">
      <c r="A29" s="122" t="s">
        <v>74</v>
      </c>
      <c r="B29" s="122" t="s">
        <v>234</v>
      </c>
      <c r="C29" s="119" t="s">
        <v>236</v>
      </c>
      <c r="D29" s="16" t="s">
        <v>221</v>
      </c>
      <c r="E29" s="17" t="s">
        <v>221</v>
      </c>
      <c r="F29" s="30"/>
      <c r="G29" s="12" t="s">
        <v>445</v>
      </c>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49"/>
      <c r="BZ29" s="49"/>
      <c r="CA29" s="49"/>
      <c r="CB29" s="49"/>
      <c r="CC29" s="49"/>
      <c r="CD29" s="49"/>
      <c r="CE29" s="49"/>
      <c r="CF29" s="49"/>
      <c r="CG29" s="49"/>
      <c r="CH29" s="49"/>
    </row>
    <row r="30" spans="1:86" s="61" customFormat="1" ht="69" x14ac:dyDescent="0.3">
      <c r="A30" s="122" t="s">
        <v>74</v>
      </c>
      <c r="B30" s="122" t="s">
        <v>103</v>
      </c>
      <c r="C30" s="119" t="s">
        <v>489</v>
      </c>
      <c r="D30" s="16" t="s">
        <v>221</v>
      </c>
      <c r="E30" s="17" t="s">
        <v>221</v>
      </c>
      <c r="F30" s="30"/>
      <c r="G30" s="12" t="s">
        <v>445</v>
      </c>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c r="BN30" s="49"/>
      <c r="BO30" s="49"/>
      <c r="BP30" s="49"/>
      <c r="BQ30" s="49"/>
      <c r="BR30" s="49"/>
      <c r="BS30" s="49"/>
      <c r="BT30" s="49"/>
      <c r="BU30" s="49"/>
      <c r="BV30" s="49"/>
      <c r="BW30" s="49"/>
      <c r="BX30" s="49"/>
      <c r="BY30" s="49"/>
      <c r="BZ30" s="49"/>
      <c r="CA30" s="49"/>
      <c r="CB30" s="49"/>
      <c r="CC30" s="49"/>
      <c r="CD30" s="49"/>
      <c r="CE30" s="49"/>
      <c r="CF30" s="49"/>
      <c r="CG30" s="49"/>
      <c r="CH30" s="49"/>
    </row>
    <row r="31" spans="1:86" s="61" customFormat="1" ht="69" x14ac:dyDescent="0.3">
      <c r="A31" s="122" t="s">
        <v>74</v>
      </c>
      <c r="B31" s="122" t="s">
        <v>235</v>
      </c>
      <c r="C31" s="119" t="s">
        <v>236</v>
      </c>
      <c r="D31" s="16" t="s">
        <v>221</v>
      </c>
      <c r="E31" s="17" t="s">
        <v>221</v>
      </c>
      <c r="F31" s="30"/>
      <c r="G31" s="12" t="s">
        <v>445</v>
      </c>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c r="CA31" s="49"/>
      <c r="CB31" s="49"/>
      <c r="CC31" s="49"/>
      <c r="CD31" s="49"/>
      <c r="CE31" s="49"/>
      <c r="CF31" s="49"/>
      <c r="CG31" s="49"/>
      <c r="CH31" s="49"/>
    </row>
    <row r="32" spans="1:86" s="61" customFormat="1" ht="41.4" x14ac:dyDescent="0.3">
      <c r="A32" s="122" t="s">
        <v>74</v>
      </c>
      <c r="B32" s="122" t="s">
        <v>104</v>
      </c>
      <c r="C32" s="119" t="s">
        <v>9</v>
      </c>
      <c r="D32" s="16" t="s">
        <v>221</v>
      </c>
      <c r="E32" s="17" t="s">
        <v>221</v>
      </c>
      <c r="F32" s="30"/>
      <c r="G32" s="12" t="s">
        <v>445</v>
      </c>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c r="BY32" s="49"/>
      <c r="BZ32" s="49"/>
      <c r="CA32" s="49"/>
      <c r="CB32" s="49"/>
      <c r="CC32" s="49"/>
      <c r="CD32" s="49"/>
      <c r="CE32" s="49"/>
      <c r="CF32" s="49"/>
      <c r="CG32" s="49"/>
      <c r="CH32" s="49"/>
    </row>
    <row r="33" spans="1:86" s="61" customFormat="1" ht="69" x14ac:dyDescent="0.3">
      <c r="A33" s="122" t="s">
        <v>74</v>
      </c>
      <c r="B33" s="122" t="s">
        <v>237</v>
      </c>
      <c r="C33" s="119" t="s">
        <v>236</v>
      </c>
      <c r="D33" s="16" t="s">
        <v>221</v>
      </c>
      <c r="E33" s="17" t="s">
        <v>221</v>
      </c>
      <c r="F33" s="30"/>
      <c r="G33" s="12" t="s">
        <v>445</v>
      </c>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row>
    <row r="34" spans="1:86" s="61" customFormat="1" ht="41.4" x14ac:dyDescent="0.3">
      <c r="A34" s="122" t="s">
        <v>74</v>
      </c>
      <c r="B34" s="122" t="s">
        <v>105</v>
      </c>
      <c r="C34" s="119" t="s">
        <v>10</v>
      </c>
      <c r="D34" s="16" t="s">
        <v>221</v>
      </c>
      <c r="E34" s="17" t="s">
        <v>221</v>
      </c>
      <c r="F34" s="30"/>
      <c r="G34" s="12" t="s">
        <v>445</v>
      </c>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row>
    <row r="35" spans="1:86" s="61" customFormat="1" ht="41.4" x14ac:dyDescent="0.3">
      <c r="A35" s="122" t="s">
        <v>74</v>
      </c>
      <c r="B35" s="122" t="s">
        <v>238</v>
      </c>
      <c r="C35" s="119" t="s">
        <v>519</v>
      </c>
      <c r="D35" s="16" t="s">
        <v>221</v>
      </c>
      <c r="E35" s="17" t="s">
        <v>221</v>
      </c>
      <c r="F35" s="30"/>
      <c r="G35" s="12" t="s">
        <v>445</v>
      </c>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row>
    <row r="36" spans="1:86" s="61" customFormat="1" ht="41.4" x14ac:dyDescent="0.3">
      <c r="A36" s="122" t="s">
        <v>74</v>
      </c>
      <c r="B36" s="122" t="s">
        <v>239</v>
      </c>
      <c r="C36" s="119" t="s">
        <v>518</v>
      </c>
      <c r="D36" s="16" t="s">
        <v>221</v>
      </c>
      <c r="E36" s="17" t="s">
        <v>221</v>
      </c>
      <c r="F36" s="30"/>
      <c r="G36" s="12" t="s">
        <v>445</v>
      </c>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row>
    <row r="37" spans="1:86" s="61" customFormat="1" ht="41.4" x14ac:dyDescent="0.3">
      <c r="A37" s="122" t="s">
        <v>74</v>
      </c>
      <c r="B37" s="122" t="s">
        <v>106</v>
      </c>
      <c r="C37" s="119" t="s">
        <v>11</v>
      </c>
      <c r="D37" s="16" t="s">
        <v>221</v>
      </c>
      <c r="E37" s="17" t="s">
        <v>221</v>
      </c>
      <c r="F37" s="30"/>
      <c r="G37" s="12" t="s">
        <v>445</v>
      </c>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row>
    <row r="38" spans="1:86" s="61" customFormat="1" ht="69" x14ac:dyDescent="0.3">
      <c r="A38" s="122" t="s">
        <v>74</v>
      </c>
      <c r="B38" s="122" t="s">
        <v>240</v>
      </c>
      <c r="C38" s="119" t="s">
        <v>236</v>
      </c>
      <c r="D38" s="16" t="s">
        <v>221</v>
      </c>
      <c r="E38" s="17" t="s">
        <v>221</v>
      </c>
      <c r="F38" s="30"/>
      <c r="G38" s="12" t="s">
        <v>445</v>
      </c>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49"/>
      <c r="BR38" s="49"/>
      <c r="BS38" s="49"/>
      <c r="BT38" s="49"/>
      <c r="BU38" s="49"/>
      <c r="BV38" s="49"/>
      <c r="BW38" s="49"/>
      <c r="BX38" s="49"/>
      <c r="BY38" s="49"/>
      <c r="BZ38" s="49"/>
      <c r="CA38" s="49"/>
      <c r="CB38" s="49"/>
      <c r="CC38" s="49"/>
      <c r="CD38" s="49"/>
      <c r="CE38" s="49"/>
      <c r="CF38" s="49"/>
      <c r="CG38" s="49"/>
      <c r="CH38" s="49"/>
    </row>
    <row r="39" spans="1:86" s="61" customFormat="1" ht="138" x14ac:dyDescent="0.3">
      <c r="A39" s="122" t="s">
        <v>74</v>
      </c>
      <c r="B39" s="122" t="s">
        <v>240</v>
      </c>
      <c r="C39" s="119" t="s">
        <v>520</v>
      </c>
      <c r="D39" s="16" t="s">
        <v>221</v>
      </c>
      <c r="E39" s="17" t="s">
        <v>221</v>
      </c>
      <c r="F39" s="30"/>
      <c r="G39" s="12" t="s">
        <v>445</v>
      </c>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49"/>
      <c r="BR39" s="49"/>
      <c r="BS39" s="49"/>
      <c r="BT39" s="49"/>
      <c r="BU39" s="49"/>
      <c r="BV39" s="49"/>
      <c r="BW39" s="49"/>
      <c r="BX39" s="49"/>
      <c r="BY39" s="49"/>
      <c r="BZ39" s="49"/>
      <c r="CA39" s="49"/>
      <c r="CB39" s="49"/>
      <c r="CC39" s="49"/>
      <c r="CD39" s="49"/>
      <c r="CE39" s="49"/>
      <c r="CF39" s="49"/>
      <c r="CG39" s="49"/>
      <c r="CH39" s="49"/>
    </row>
    <row r="40" spans="1:86" s="61" customFormat="1" ht="41.4" x14ac:dyDescent="0.3">
      <c r="A40" s="122" t="s">
        <v>74</v>
      </c>
      <c r="B40" s="122" t="s">
        <v>107</v>
      </c>
      <c r="C40" s="119" t="s">
        <v>12</v>
      </c>
      <c r="D40" s="16" t="s">
        <v>221</v>
      </c>
      <c r="E40" s="17" t="s">
        <v>221</v>
      </c>
      <c r="F40" s="30"/>
      <c r="G40" s="12" t="s">
        <v>445</v>
      </c>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49"/>
      <c r="BR40" s="49"/>
      <c r="BS40" s="49"/>
      <c r="BT40" s="49"/>
      <c r="BU40" s="49"/>
      <c r="BV40" s="49"/>
      <c r="BW40" s="49"/>
      <c r="BX40" s="49"/>
      <c r="BY40" s="49"/>
      <c r="BZ40" s="49"/>
      <c r="CA40" s="49"/>
      <c r="CB40" s="49"/>
      <c r="CC40" s="49"/>
      <c r="CD40" s="49"/>
      <c r="CE40" s="49"/>
      <c r="CF40" s="49"/>
      <c r="CG40" s="49"/>
      <c r="CH40" s="49"/>
    </row>
    <row r="41" spans="1:86" s="61" customFormat="1" ht="41.4" x14ac:dyDescent="0.3">
      <c r="A41" s="122" t="s">
        <v>74</v>
      </c>
      <c r="B41" s="122" t="s">
        <v>241</v>
      </c>
      <c r="C41" s="119" t="s">
        <v>521</v>
      </c>
      <c r="D41" s="16" t="s">
        <v>221</v>
      </c>
      <c r="E41" s="17" t="s">
        <v>221</v>
      </c>
      <c r="F41" s="30"/>
      <c r="G41" s="12" t="s">
        <v>445</v>
      </c>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49"/>
      <c r="BR41" s="49"/>
      <c r="BS41" s="49"/>
      <c r="BT41" s="49"/>
      <c r="BU41" s="49"/>
      <c r="BV41" s="49"/>
      <c r="BW41" s="49"/>
      <c r="BX41" s="49"/>
      <c r="BY41" s="49"/>
      <c r="BZ41" s="49"/>
      <c r="CA41" s="49"/>
      <c r="CB41" s="49"/>
      <c r="CC41" s="49"/>
      <c r="CD41" s="49"/>
      <c r="CE41" s="49"/>
      <c r="CF41" s="49"/>
      <c r="CG41" s="49"/>
      <c r="CH41" s="49"/>
    </row>
    <row r="42" spans="1:86" s="61" customFormat="1" ht="41.4" x14ac:dyDescent="0.3">
      <c r="A42" s="122" t="s">
        <v>74</v>
      </c>
      <c r="B42" s="122" t="s">
        <v>108</v>
      </c>
      <c r="C42" s="119" t="s">
        <v>13</v>
      </c>
      <c r="D42" s="16" t="s">
        <v>221</v>
      </c>
      <c r="E42" s="17" t="s">
        <v>221</v>
      </c>
      <c r="F42" s="30"/>
      <c r="G42" s="12" t="s">
        <v>445</v>
      </c>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49"/>
      <c r="BR42" s="49"/>
      <c r="BS42" s="49"/>
      <c r="BT42" s="49"/>
      <c r="BU42" s="49"/>
      <c r="BV42" s="49"/>
      <c r="BW42" s="49"/>
      <c r="BX42" s="49"/>
      <c r="BY42" s="49"/>
      <c r="BZ42" s="49"/>
      <c r="CA42" s="49"/>
      <c r="CB42" s="49"/>
      <c r="CC42" s="49"/>
      <c r="CD42" s="49"/>
      <c r="CE42" s="49"/>
      <c r="CF42" s="49"/>
      <c r="CG42" s="49"/>
      <c r="CH42" s="49"/>
    </row>
    <row r="43" spans="1:86" s="61" customFormat="1" ht="96.6" x14ac:dyDescent="0.3">
      <c r="A43" s="122" t="s">
        <v>74</v>
      </c>
      <c r="B43" s="122" t="s">
        <v>109</v>
      </c>
      <c r="C43" s="119" t="s">
        <v>490</v>
      </c>
      <c r="D43" s="16" t="s">
        <v>221</v>
      </c>
      <c r="E43" s="17" t="s">
        <v>221</v>
      </c>
      <c r="F43" s="30"/>
      <c r="G43" s="12" t="s">
        <v>445</v>
      </c>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49"/>
      <c r="BR43" s="49"/>
      <c r="BS43" s="49"/>
      <c r="BT43" s="49"/>
      <c r="BU43" s="49"/>
      <c r="BV43" s="49"/>
      <c r="BW43" s="49"/>
      <c r="BX43" s="49"/>
      <c r="BY43" s="49"/>
      <c r="BZ43" s="49"/>
      <c r="CA43" s="49"/>
      <c r="CB43" s="49"/>
      <c r="CC43" s="49"/>
      <c r="CD43" s="49"/>
      <c r="CE43" s="49"/>
      <c r="CF43" s="49"/>
      <c r="CG43" s="49"/>
      <c r="CH43" s="49"/>
    </row>
    <row r="44" spans="1:86" s="60" customFormat="1" x14ac:dyDescent="0.3">
      <c r="A44" s="24"/>
      <c r="B44" s="24"/>
      <c r="C44" s="25"/>
      <c r="D44" s="22"/>
      <c r="E44" s="23"/>
      <c r="F44" s="11"/>
      <c r="G44" s="1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3"/>
      <c r="BG44" s="73"/>
      <c r="BH44" s="73"/>
      <c r="BI44" s="73"/>
      <c r="BJ44" s="73"/>
      <c r="BK44" s="73"/>
      <c r="BL44" s="73"/>
      <c r="BM44" s="73"/>
      <c r="BN44" s="73"/>
      <c r="BO44" s="73"/>
      <c r="BP44" s="73"/>
      <c r="BQ44" s="73"/>
      <c r="BR44" s="73"/>
      <c r="BS44" s="73"/>
      <c r="BT44" s="73"/>
      <c r="BU44" s="73"/>
      <c r="BV44" s="73"/>
      <c r="BW44" s="73"/>
      <c r="BX44" s="73"/>
      <c r="BY44" s="73"/>
      <c r="BZ44" s="73"/>
      <c r="CA44" s="73"/>
      <c r="CB44" s="73"/>
      <c r="CC44" s="73"/>
      <c r="CD44" s="73"/>
      <c r="CE44" s="73"/>
      <c r="CF44" s="73"/>
      <c r="CG44" s="73"/>
      <c r="CH44" s="73"/>
    </row>
    <row r="45" spans="1:86" s="98" customFormat="1" ht="41.4" x14ac:dyDescent="0.3">
      <c r="A45" s="123" t="s">
        <v>75</v>
      </c>
      <c r="B45" s="123" t="s">
        <v>110</v>
      </c>
      <c r="C45" s="124" t="s">
        <v>491</v>
      </c>
      <c r="D45" s="16" t="s">
        <v>221</v>
      </c>
      <c r="E45" s="17" t="s">
        <v>221</v>
      </c>
      <c r="F45" s="30"/>
      <c r="G45" s="12" t="s">
        <v>445</v>
      </c>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49"/>
      <c r="BR45" s="49"/>
      <c r="BS45" s="49"/>
      <c r="BT45" s="49"/>
      <c r="BU45" s="49"/>
      <c r="BV45" s="49"/>
      <c r="BW45" s="49"/>
      <c r="BX45" s="49"/>
      <c r="BY45" s="49"/>
      <c r="BZ45" s="49"/>
      <c r="CA45" s="49"/>
      <c r="CB45" s="49"/>
      <c r="CC45" s="49"/>
      <c r="CD45" s="49"/>
      <c r="CE45" s="49"/>
      <c r="CF45" s="49"/>
      <c r="CG45" s="49"/>
      <c r="CH45" s="49"/>
    </row>
    <row r="46" spans="1:86" s="98" customFormat="1" ht="41.4" x14ac:dyDescent="0.3">
      <c r="A46" s="123" t="s">
        <v>75</v>
      </c>
      <c r="B46" s="123" t="s">
        <v>206</v>
      </c>
      <c r="C46" s="124" t="s">
        <v>242</v>
      </c>
      <c r="D46" s="16" t="s">
        <v>221</v>
      </c>
      <c r="E46" s="17" t="s">
        <v>221</v>
      </c>
      <c r="F46" s="30"/>
      <c r="G46" s="12" t="s">
        <v>445</v>
      </c>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49"/>
      <c r="BR46" s="49"/>
      <c r="BS46" s="49"/>
      <c r="BT46" s="49"/>
      <c r="BU46" s="49"/>
      <c r="BV46" s="49"/>
      <c r="BW46" s="49"/>
      <c r="BX46" s="49"/>
      <c r="BY46" s="49"/>
      <c r="BZ46" s="49"/>
      <c r="CA46" s="49"/>
      <c r="CB46" s="49"/>
      <c r="CC46" s="49"/>
      <c r="CD46" s="49"/>
      <c r="CE46" s="49"/>
      <c r="CF46" s="49"/>
      <c r="CG46" s="49"/>
      <c r="CH46" s="49"/>
    </row>
    <row r="47" spans="1:86" s="98" customFormat="1" ht="55.2" x14ac:dyDescent="0.3">
      <c r="A47" s="123" t="s">
        <v>75</v>
      </c>
      <c r="B47" s="123" t="s">
        <v>207</v>
      </c>
      <c r="C47" s="124" t="s">
        <v>492</v>
      </c>
      <c r="D47" s="16" t="s">
        <v>221</v>
      </c>
      <c r="E47" s="17" t="s">
        <v>221</v>
      </c>
      <c r="F47" s="30"/>
      <c r="G47" s="12" t="s">
        <v>445</v>
      </c>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49"/>
      <c r="BR47" s="49"/>
      <c r="BS47" s="49"/>
      <c r="BT47" s="49"/>
      <c r="BU47" s="49"/>
      <c r="BV47" s="49"/>
      <c r="BW47" s="49"/>
      <c r="BX47" s="49"/>
      <c r="BY47" s="49"/>
      <c r="BZ47" s="49"/>
      <c r="CA47" s="49"/>
      <c r="CB47" s="49"/>
      <c r="CC47" s="49"/>
      <c r="CD47" s="49"/>
      <c r="CE47" s="49"/>
      <c r="CF47" s="49"/>
      <c r="CG47" s="49"/>
      <c r="CH47" s="49"/>
    </row>
    <row r="48" spans="1:86" s="98" customFormat="1" ht="41.4" x14ac:dyDescent="0.3">
      <c r="A48" s="123" t="s">
        <v>75</v>
      </c>
      <c r="B48" s="123" t="s">
        <v>208</v>
      </c>
      <c r="C48" s="124" t="s">
        <v>493</v>
      </c>
      <c r="D48" s="16" t="s">
        <v>221</v>
      </c>
      <c r="E48" s="17" t="s">
        <v>221</v>
      </c>
      <c r="F48" s="30"/>
      <c r="G48" s="12" t="s">
        <v>445</v>
      </c>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49"/>
      <c r="BR48" s="49"/>
      <c r="BS48" s="49"/>
      <c r="BT48" s="49"/>
      <c r="BU48" s="49"/>
      <c r="BV48" s="49"/>
      <c r="BW48" s="49"/>
      <c r="BX48" s="49"/>
      <c r="BY48" s="49"/>
      <c r="BZ48" s="49"/>
      <c r="CA48" s="49"/>
      <c r="CB48" s="49"/>
      <c r="CC48" s="49"/>
      <c r="CD48" s="49"/>
      <c r="CE48" s="49"/>
      <c r="CF48" s="49"/>
      <c r="CG48" s="49"/>
      <c r="CH48" s="49"/>
    </row>
    <row r="49" spans="1:86" s="98" customFormat="1" ht="41.4" x14ac:dyDescent="0.3">
      <c r="A49" s="123" t="s">
        <v>75</v>
      </c>
      <c r="B49" s="123" t="s">
        <v>209</v>
      </c>
      <c r="C49" s="124" t="s">
        <v>494</v>
      </c>
      <c r="D49" s="16" t="s">
        <v>221</v>
      </c>
      <c r="E49" s="17" t="s">
        <v>221</v>
      </c>
      <c r="F49" s="30"/>
      <c r="G49" s="12" t="s">
        <v>445</v>
      </c>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49"/>
      <c r="BR49" s="49"/>
      <c r="BS49" s="49"/>
      <c r="BT49" s="49"/>
      <c r="BU49" s="49"/>
      <c r="BV49" s="49"/>
      <c r="BW49" s="49"/>
      <c r="BX49" s="49"/>
      <c r="BY49" s="49"/>
      <c r="BZ49" s="49"/>
      <c r="CA49" s="49"/>
      <c r="CB49" s="49"/>
      <c r="CC49" s="49"/>
      <c r="CD49" s="49"/>
      <c r="CE49" s="49"/>
      <c r="CF49" s="49"/>
      <c r="CG49" s="49"/>
      <c r="CH49" s="49"/>
    </row>
    <row r="50" spans="1:86" s="98" customFormat="1" ht="41.4" x14ac:dyDescent="0.3">
      <c r="A50" s="123" t="s">
        <v>75</v>
      </c>
      <c r="B50" s="123" t="s">
        <v>210</v>
      </c>
      <c r="C50" s="124" t="s">
        <v>243</v>
      </c>
      <c r="D50" s="16" t="s">
        <v>221</v>
      </c>
      <c r="E50" s="17" t="s">
        <v>221</v>
      </c>
      <c r="F50" s="30"/>
      <c r="G50" s="12" t="s">
        <v>445</v>
      </c>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49"/>
      <c r="BR50" s="49"/>
      <c r="BS50" s="49"/>
      <c r="BT50" s="49"/>
      <c r="BU50" s="49"/>
      <c r="BV50" s="49"/>
      <c r="BW50" s="49"/>
      <c r="BX50" s="49"/>
      <c r="BY50" s="49"/>
      <c r="BZ50" s="49"/>
      <c r="CA50" s="49"/>
      <c r="CB50" s="49"/>
      <c r="CC50" s="49"/>
      <c r="CD50" s="49"/>
      <c r="CE50" s="49"/>
      <c r="CF50" s="49"/>
      <c r="CG50" s="49"/>
      <c r="CH50" s="49"/>
    </row>
    <row r="51" spans="1:86" s="98" customFormat="1" ht="41.4" x14ac:dyDescent="0.3">
      <c r="A51" s="123" t="s">
        <v>75</v>
      </c>
      <c r="B51" s="123" t="s">
        <v>262</v>
      </c>
      <c r="C51" s="124" t="s">
        <v>244</v>
      </c>
      <c r="D51" s="16" t="s">
        <v>221</v>
      </c>
      <c r="E51" s="17" t="s">
        <v>221</v>
      </c>
      <c r="F51" s="30"/>
      <c r="G51" s="12" t="s">
        <v>445</v>
      </c>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49"/>
      <c r="BR51" s="49"/>
      <c r="BS51" s="49"/>
      <c r="BT51" s="49"/>
      <c r="BU51" s="49"/>
      <c r="BV51" s="49"/>
      <c r="BW51" s="49"/>
      <c r="BX51" s="49"/>
      <c r="BY51" s="49"/>
      <c r="BZ51" s="49"/>
      <c r="CA51" s="49"/>
      <c r="CB51" s="49"/>
      <c r="CC51" s="49"/>
      <c r="CD51" s="49"/>
      <c r="CE51" s="49"/>
      <c r="CF51" s="49"/>
      <c r="CG51" s="49"/>
      <c r="CH51" s="49"/>
    </row>
    <row r="52" spans="1:86" s="98" customFormat="1" ht="41.4" x14ac:dyDescent="0.3">
      <c r="A52" s="123" t="s">
        <v>75</v>
      </c>
      <c r="B52" s="123" t="s">
        <v>111</v>
      </c>
      <c r="C52" s="124" t="s">
        <v>14</v>
      </c>
      <c r="D52" s="16" t="s">
        <v>221</v>
      </c>
      <c r="E52" s="17" t="s">
        <v>221</v>
      </c>
      <c r="F52" s="30"/>
      <c r="G52" s="12" t="s">
        <v>445</v>
      </c>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49"/>
      <c r="BR52" s="49"/>
      <c r="BS52" s="49"/>
      <c r="BT52" s="49"/>
      <c r="BU52" s="49"/>
      <c r="BV52" s="49"/>
      <c r="BW52" s="49"/>
      <c r="BX52" s="49"/>
      <c r="BY52" s="49"/>
      <c r="BZ52" s="49"/>
      <c r="CA52" s="49"/>
      <c r="CB52" s="49"/>
      <c r="CC52" s="49"/>
      <c r="CD52" s="49"/>
      <c r="CE52" s="49"/>
      <c r="CF52" s="49"/>
      <c r="CG52" s="49"/>
      <c r="CH52" s="49"/>
    </row>
    <row r="53" spans="1:86" s="98" customFormat="1" ht="41.4" x14ac:dyDescent="0.3">
      <c r="A53" s="123" t="s">
        <v>75</v>
      </c>
      <c r="B53" s="123" t="s">
        <v>211</v>
      </c>
      <c r="C53" s="124" t="s">
        <v>495</v>
      </c>
      <c r="D53" s="16" t="s">
        <v>221</v>
      </c>
      <c r="E53" s="17" t="s">
        <v>221</v>
      </c>
      <c r="F53" s="30"/>
      <c r="G53" s="12" t="s">
        <v>445</v>
      </c>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49"/>
      <c r="BR53" s="49"/>
      <c r="BS53" s="49"/>
      <c r="BT53" s="49"/>
      <c r="BU53" s="49"/>
      <c r="BV53" s="49"/>
      <c r="BW53" s="49"/>
      <c r="BX53" s="49"/>
      <c r="BY53" s="49"/>
      <c r="BZ53" s="49"/>
      <c r="CA53" s="49"/>
      <c r="CB53" s="49"/>
      <c r="CC53" s="49"/>
      <c r="CD53" s="49"/>
      <c r="CE53" s="49"/>
      <c r="CF53" s="49"/>
      <c r="CG53" s="49"/>
      <c r="CH53" s="49"/>
    </row>
    <row r="54" spans="1:86" s="98" customFormat="1" ht="41.4" x14ac:dyDescent="0.3">
      <c r="A54" s="123" t="s">
        <v>75</v>
      </c>
      <c r="B54" s="123" t="s">
        <v>212</v>
      </c>
      <c r="C54" s="124" t="s">
        <v>496</v>
      </c>
      <c r="D54" s="16" t="s">
        <v>221</v>
      </c>
      <c r="E54" s="17" t="s">
        <v>221</v>
      </c>
      <c r="F54" s="30"/>
      <c r="G54" s="12" t="s">
        <v>445</v>
      </c>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49"/>
      <c r="BG54" s="49"/>
      <c r="BH54" s="49"/>
      <c r="BI54" s="49"/>
      <c r="BJ54" s="49"/>
      <c r="BK54" s="49"/>
      <c r="BL54" s="49"/>
      <c r="BM54" s="49"/>
      <c r="BN54" s="49"/>
      <c r="BO54" s="49"/>
      <c r="BP54" s="49"/>
      <c r="BQ54" s="49"/>
      <c r="BR54" s="49"/>
      <c r="BS54" s="49"/>
      <c r="BT54" s="49"/>
      <c r="BU54" s="49"/>
      <c r="BV54" s="49"/>
      <c r="BW54" s="49"/>
      <c r="BX54" s="49"/>
      <c r="BY54" s="49"/>
      <c r="BZ54" s="49"/>
      <c r="CA54" s="49"/>
      <c r="CB54" s="49"/>
      <c r="CC54" s="49"/>
      <c r="CD54" s="49"/>
      <c r="CE54" s="49"/>
      <c r="CF54" s="49"/>
      <c r="CG54" s="49"/>
      <c r="CH54" s="49"/>
    </row>
    <row r="55" spans="1:86" s="98" customFormat="1" ht="41.4" x14ac:dyDescent="0.3">
      <c r="A55" s="123" t="s">
        <v>75</v>
      </c>
      <c r="B55" s="123" t="s">
        <v>213</v>
      </c>
      <c r="C55" s="124" t="s">
        <v>245</v>
      </c>
      <c r="D55" s="16" t="s">
        <v>221</v>
      </c>
      <c r="E55" s="17" t="s">
        <v>221</v>
      </c>
      <c r="F55" s="30"/>
      <c r="G55" s="12" t="s">
        <v>445</v>
      </c>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49"/>
      <c r="BI55" s="49"/>
      <c r="BJ55" s="49"/>
      <c r="BK55" s="49"/>
      <c r="BL55" s="49"/>
      <c r="BM55" s="49"/>
      <c r="BN55" s="49"/>
      <c r="BO55" s="49"/>
      <c r="BP55" s="49"/>
      <c r="BQ55" s="49"/>
      <c r="BR55" s="49"/>
      <c r="BS55" s="49"/>
      <c r="BT55" s="49"/>
      <c r="BU55" s="49"/>
      <c r="BV55" s="49"/>
      <c r="BW55" s="49"/>
      <c r="BX55" s="49"/>
      <c r="BY55" s="49"/>
      <c r="BZ55" s="49"/>
      <c r="CA55" s="49"/>
      <c r="CB55" s="49"/>
      <c r="CC55" s="49"/>
      <c r="CD55" s="49"/>
      <c r="CE55" s="49"/>
      <c r="CF55" s="49"/>
      <c r="CG55" s="49"/>
      <c r="CH55" s="49"/>
    </row>
    <row r="56" spans="1:86" s="98" customFormat="1" ht="41.4" x14ac:dyDescent="0.3">
      <c r="A56" s="123" t="s">
        <v>75</v>
      </c>
      <c r="B56" s="123" t="s">
        <v>214</v>
      </c>
      <c r="C56" s="124" t="s">
        <v>246</v>
      </c>
      <c r="D56" s="16" t="s">
        <v>221</v>
      </c>
      <c r="E56" s="17" t="s">
        <v>221</v>
      </c>
      <c r="F56" s="30"/>
      <c r="G56" s="12" t="s">
        <v>445</v>
      </c>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c r="BB56" s="49"/>
      <c r="BC56" s="49"/>
      <c r="BD56" s="49"/>
      <c r="BE56" s="49"/>
      <c r="BF56" s="49"/>
      <c r="BG56" s="49"/>
      <c r="BH56" s="49"/>
      <c r="BI56" s="49"/>
      <c r="BJ56" s="49"/>
      <c r="BK56" s="49"/>
      <c r="BL56" s="49"/>
      <c r="BM56" s="49"/>
      <c r="BN56" s="49"/>
      <c r="BO56" s="49"/>
      <c r="BP56" s="49"/>
      <c r="BQ56" s="49"/>
      <c r="BR56" s="49"/>
      <c r="BS56" s="49"/>
      <c r="BT56" s="49"/>
      <c r="BU56" s="49"/>
      <c r="BV56" s="49"/>
      <c r="BW56" s="49"/>
      <c r="BX56" s="49"/>
      <c r="BY56" s="49"/>
      <c r="BZ56" s="49"/>
      <c r="CA56" s="49"/>
      <c r="CB56" s="49"/>
      <c r="CC56" s="49"/>
      <c r="CD56" s="49"/>
      <c r="CE56" s="49"/>
      <c r="CF56" s="49"/>
      <c r="CG56" s="49"/>
      <c r="CH56" s="49"/>
    </row>
    <row r="57" spans="1:86" s="98" customFormat="1" ht="41.4" x14ac:dyDescent="0.3">
      <c r="A57" s="123" t="s">
        <v>75</v>
      </c>
      <c r="B57" s="123" t="s">
        <v>215</v>
      </c>
      <c r="C57" s="124" t="s">
        <v>247</v>
      </c>
      <c r="D57" s="16" t="s">
        <v>221</v>
      </c>
      <c r="E57" s="17" t="s">
        <v>221</v>
      </c>
      <c r="F57" s="30"/>
      <c r="G57" s="12" t="s">
        <v>445</v>
      </c>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49"/>
      <c r="BD57" s="49"/>
      <c r="BE57" s="49"/>
      <c r="BF57" s="49"/>
      <c r="BG57" s="49"/>
      <c r="BH57" s="49"/>
      <c r="BI57" s="49"/>
      <c r="BJ57" s="49"/>
      <c r="BK57" s="49"/>
      <c r="BL57" s="49"/>
      <c r="BM57" s="49"/>
      <c r="BN57" s="49"/>
      <c r="BO57" s="49"/>
      <c r="BP57" s="49"/>
      <c r="BQ57" s="49"/>
      <c r="BR57" s="49"/>
      <c r="BS57" s="49"/>
      <c r="BT57" s="49"/>
      <c r="BU57" s="49"/>
      <c r="BV57" s="49"/>
      <c r="BW57" s="49"/>
      <c r="BX57" s="49"/>
      <c r="BY57" s="49"/>
      <c r="BZ57" s="49"/>
      <c r="CA57" s="49"/>
      <c r="CB57" s="49"/>
      <c r="CC57" s="49"/>
      <c r="CD57" s="49"/>
      <c r="CE57" s="49"/>
      <c r="CF57" s="49"/>
      <c r="CG57" s="49"/>
      <c r="CH57" s="49"/>
    </row>
    <row r="58" spans="1:86" s="98" customFormat="1" ht="55.2" x14ac:dyDescent="0.3">
      <c r="A58" s="123" t="s">
        <v>75</v>
      </c>
      <c r="B58" s="123" t="s">
        <v>112</v>
      </c>
      <c r="C58" s="124" t="s">
        <v>15</v>
      </c>
      <c r="D58" s="16" t="s">
        <v>221</v>
      </c>
      <c r="E58" s="17" t="s">
        <v>221</v>
      </c>
      <c r="F58" s="30"/>
      <c r="G58" s="12" t="s">
        <v>445</v>
      </c>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9"/>
      <c r="BC58" s="49"/>
      <c r="BD58" s="49"/>
      <c r="BE58" s="49"/>
      <c r="BF58" s="49"/>
      <c r="BG58" s="49"/>
      <c r="BH58" s="49"/>
      <c r="BI58" s="49"/>
      <c r="BJ58" s="49"/>
      <c r="BK58" s="49"/>
      <c r="BL58" s="49"/>
      <c r="BM58" s="49"/>
      <c r="BN58" s="49"/>
      <c r="BO58" s="49"/>
      <c r="BP58" s="49"/>
      <c r="BQ58" s="49"/>
      <c r="BR58" s="49"/>
      <c r="BS58" s="49"/>
      <c r="BT58" s="49"/>
      <c r="BU58" s="49"/>
      <c r="BV58" s="49"/>
      <c r="BW58" s="49"/>
      <c r="BX58" s="49"/>
      <c r="BY58" s="49"/>
      <c r="BZ58" s="49"/>
      <c r="CA58" s="49"/>
      <c r="CB58" s="49"/>
      <c r="CC58" s="49"/>
      <c r="CD58" s="49"/>
      <c r="CE58" s="49"/>
      <c r="CF58" s="49"/>
      <c r="CG58" s="49"/>
      <c r="CH58" s="49"/>
    </row>
    <row r="59" spans="1:86" s="98" customFormat="1" ht="41.4" x14ac:dyDescent="0.3">
      <c r="A59" s="123" t="s">
        <v>75</v>
      </c>
      <c r="B59" s="125">
        <v>43192</v>
      </c>
      <c r="C59" s="124" t="s">
        <v>248</v>
      </c>
      <c r="D59" s="16" t="s">
        <v>221</v>
      </c>
      <c r="E59" s="17" t="s">
        <v>221</v>
      </c>
      <c r="F59" s="30"/>
      <c r="G59" s="12" t="s">
        <v>445</v>
      </c>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A59" s="49"/>
      <c r="BB59" s="49"/>
      <c r="BC59" s="49"/>
      <c r="BD59" s="49"/>
      <c r="BE59" s="49"/>
      <c r="BF59" s="49"/>
      <c r="BG59" s="49"/>
      <c r="BH59" s="49"/>
      <c r="BI59" s="49"/>
      <c r="BJ59" s="49"/>
      <c r="BK59" s="49"/>
      <c r="BL59" s="49"/>
      <c r="BM59" s="49"/>
      <c r="BN59" s="49"/>
      <c r="BO59" s="49"/>
      <c r="BP59" s="49"/>
      <c r="BQ59" s="49"/>
      <c r="BR59" s="49"/>
      <c r="BS59" s="49"/>
      <c r="BT59" s="49"/>
      <c r="BU59" s="49"/>
      <c r="BV59" s="49"/>
      <c r="BW59" s="49"/>
      <c r="BX59" s="49"/>
      <c r="BY59" s="49"/>
      <c r="BZ59" s="49"/>
      <c r="CA59" s="49"/>
      <c r="CB59" s="49"/>
      <c r="CC59" s="49"/>
      <c r="CD59" s="49"/>
      <c r="CE59" s="49"/>
      <c r="CF59" s="49"/>
      <c r="CG59" s="49"/>
      <c r="CH59" s="49"/>
    </row>
    <row r="60" spans="1:86" s="98" customFormat="1" ht="41.4" x14ac:dyDescent="0.3">
      <c r="A60" s="123" t="s">
        <v>75</v>
      </c>
      <c r="B60" s="123" t="s">
        <v>352</v>
      </c>
      <c r="C60" s="124" t="s">
        <v>249</v>
      </c>
      <c r="D60" s="16" t="s">
        <v>221</v>
      </c>
      <c r="E60" s="17" t="s">
        <v>221</v>
      </c>
      <c r="F60" s="30"/>
      <c r="G60" s="12" t="s">
        <v>445</v>
      </c>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c r="BP60" s="49"/>
      <c r="BQ60" s="49"/>
      <c r="BR60" s="49"/>
      <c r="BS60" s="49"/>
      <c r="BT60" s="49"/>
      <c r="BU60" s="49"/>
      <c r="BV60" s="49"/>
      <c r="BW60" s="49"/>
      <c r="BX60" s="49"/>
      <c r="BY60" s="49"/>
      <c r="BZ60" s="49"/>
      <c r="CA60" s="49"/>
      <c r="CB60" s="49"/>
      <c r="CC60" s="49"/>
      <c r="CD60" s="49"/>
      <c r="CE60" s="49"/>
      <c r="CF60" s="49"/>
      <c r="CG60" s="49"/>
      <c r="CH60" s="49"/>
    </row>
    <row r="61" spans="1:86" s="98" customFormat="1" ht="41.4" x14ac:dyDescent="0.3">
      <c r="A61" s="123" t="s">
        <v>75</v>
      </c>
      <c r="B61" s="123" t="s">
        <v>353</v>
      </c>
      <c r="C61" s="124" t="s">
        <v>250</v>
      </c>
      <c r="D61" s="16" t="s">
        <v>221</v>
      </c>
      <c r="E61" s="17" t="s">
        <v>221</v>
      </c>
      <c r="F61" s="30"/>
      <c r="G61" s="12" t="s">
        <v>445</v>
      </c>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49"/>
      <c r="BK61" s="49"/>
      <c r="BL61" s="49"/>
      <c r="BM61" s="49"/>
      <c r="BN61" s="49"/>
      <c r="BO61" s="49"/>
      <c r="BP61" s="49"/>
      <c r="BQ61" s="49"/>
      <c r="BR61" s="49"/>
      <c r="BS61" s="49"/>
      <c r="BT61" s="49"/>
      <c r="BU61" s="49"/>
      <c r="BV61" s="49"/>
      <c r="BW61" s="49"/>
      <c r="BX61" s="49"/>
      <c r="BY61" s="49"/>
      <c r="BZ61" s="49"/>
      <c r="CA61" s="49"/>
      <c r="CB61" s="49"/>
      <c r="CC61" s="49"/>
      <c r="CD61" s="49"/>
      <c r="CE61" s="49"/>
      <c r="CF61" s="49"/>
      <c r="CG61" s="49"/>
      <c r="CH61" s="49"/>
    </row>
    <row r="62" spans="1:86" s="98" customFormat="1" ht="41.4" x14ac:dyDescent="0.3">
      <c r="A62" s="123" t="s">
        <v>75</v>
      </c>
      <c r="B62" s="123" t="s">
        <v>354</v>
      </c>
      <c r="C62" s="124" t="s">
        <v>251</v>
      </c>
      <c r="D62" s="16" t="s">
        <v>221</v>
      </c>
      <c r="E62" s="17" t="s">
        <v>221</v>
      </c>
      <c r="F62" s="30"/>
      <c r="G62" s="12" t="s">
        <v>445</v>
      </c>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49"/>
      <c r="BP62" s="49"/>
      <c r="BQ62" s="49"/>
      <c r="BR62" s="49"/>
      <c r="BS62" s="49"/>
      <c r="BT62" s="49"/>
      <c r="BU62" s="49"/>
      <c r="BV62" s="49"/>
      <c r="BW62" s="49"/>
      <c r="BX62" s="49"/>
      <c r="BY62" s="49"/>
      <c r="BZ62" s="49"/>
      <c r="CA62" s="49"/>
      <c r="CB62" s="49"/>
      <c r="CC62" s="49"/>
      <c r="CD62" s="49"/>
      <c r="CE62" s="49"/>
      <c r="CF62" s="49"/>
      <c r="CG62" s="49"/>
      <c r="CH62" s="49"/>
    </row>
    <row r="63" spans="1:86" s="98" customFormat="1" ht="41.4" x14ac:dyDescent="0.3">
      <c r="A63" s="123" t="s">
        <v>75</v>
      </c>
      <c r="B63" s="123" t="s">
        <v>355</v>
      </c>
      <c r="C63" s="124" t="s">
        <v>252</v>
      </c>
      <c r="D63" s="16" t="s">
        <v>221</v>
      </c>
      <c r="E63" s="17" t="s">
        <v>221</v>
      </c>
      <c r="F63" s="30"/>
      <c r="G63" s="12" t="s">
        <v>445</v>
      </c>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c r="BA63" s="49"/>
      <c r="BB63" s="49"/>
      <c r="BC63" s="49"/>
      <c r="BD63" s="49"/>
      <c r="BE63" s="49"/>
      <c r="BF63" s="49"/>
      <c r="BG63" s="49"/>
      <c r="BH63" s="49"/>
      <c r="BI63" s="49"/>
      <c r="BJ63" s="49"/>
      <c r="BK63" s="49"/>
      <c r="BL63" s="49"/>
      <c r="BM63" s="49"/>
      <c r="BN63" s="49"/>
      <c r="BO63" s="49"/>
      <c r="BP63" s="49"/>
      <c r="BQ63" s="49"/>
      <c r="BR63" s="49"/>
      <c r="BS63" s="49"/>
      <c r="BT63" s="49"/>
      <c r="BU63" s="49"/>
      <c r="BV63" s="49"/>
      <c r="BW63" s="49"/>
      <c r="BX63" s="49"/>
      <c r="BY63" s="49"/>
      <c r="BZ63" s="49"/>
      <c r="CA63" s="49"/>
      <c r="CB63" s="49"/>
      <c r="CC63" s="49"/>
      <c r="CD63" s="49"/>
      <c r="CE63" s="49"/>
      <c r="CF63" s="49"/>
      <c r="CG63" s="49"/>
      <c r="CH63" s="49"/>
    </row>
    <row r="64" spans="1:86" s="98" customFormat="1" ht="41.4" x14ac:dyDescent="0.3">
      <c r="A64" s="123" t="s">
        <v>75</v>
      </c>
      <c r="B64" s="123" t="s">
        <v>356</v>
      </c>
      <c r="C64" s="124" t="s">
        <v>253</v>
      </c>
      <c r="D64" s="16" t="s">
        <v>221</v>
      </c>
      <c r="E64" s="17" t="s">
        <v>221</v>
      </c>
      <c r="F64" s="30"/>
      <c r="G64" s="12" t="s">
        <v>445</v>
      </c>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9"/>
      <c r="AX64" s="49"/>
      <c r="AY64" s="49"/>
      <c r="AZ64" s="49"/>
      <c r="BA64" s="49"/>
      <c r="BB64" s="49"/>
      <c r="BC64" s="49"/>
      <c r="BD64" s="49"/>
      <c r="BE64" s="49"/>
      <c r="BF64" s="49"/>
      <c r="BG64" s="49"/>
      <c r="BH64" s="49"/>
      <c r="BI64" s="49"/>
      <c r="BJ64" s="49"/>
      <c r="BK64" s="49"/>
      <c r="BL64" s="49"/>
      <c r="BM64" s="49"/>
      <c r="BN64" s="49"/>
      <c r="BO64" s="49"/>
      <c r="BP64" s="49"/>
      <c r="BQ64" s="49"/>
      <c r="BR64" s="49"/>
      <c r="BS64" s="49"/>
      <c r="BT64" s="49"/>
      <c r="BU64" s="49"/>
      <c r="BV64" s="49"/>
      <c r="BW64" s="49"/>
      <c r="BX64" s="49"/>
      <c r="BY64" s="49"/>
      <c r="BZ64" s="49"/>
      <c r="CA64" s="49"/>
      <c r="CB64" s="49"/>
      <c r="CC64" s="49"/>
      <c r="CD64" s="49"/>
      <c r="CE64" s="49"/>
      <c r="CF64" s="49"/>
      <c r="CG64" s="49"/>
      <c r="CH64" s="49"/>
    </row>
    <row r="65" spans="1:86" s="98" customFormat="1" ht="41.4" x14ac:dyDescent="0.3">
      <c r="A65" s="123" t="s">
        <v>75</v>
      </c>
      <c r="B65" s="123" t="s">
        <v>357</v>
      </c>
      <c r="C65" s="124" t="s">
        <v>254</v>
      </c>
      <c r="D65" s="16" t="s">
        <v>221</v>
      </c>
      <c r="E65" s="17" t="s">
        <v>221</v>
      </c>
      <c r="F65" s="30"/>
      <c r="G65" s="12" t="s">
        <v>445</v>
      </c>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c r="BA65" s="49"/>
      <c r="BB65" s="49"/>
      <c r="BC65" s="49"/>
      <c r="BD65" s="49"/>
      <c r="BE65" s="49"/>
      <c r="BF65" s="49"/>
      <c r="BG65" s="49"/>
      <c r="BH65" s="49"/>
      <c r="BI65" s="49"/>
      <c r="BJ65" s="49"/>
      <c r="BK65" s="49"/>
      <c r="BL65" s="49"/>
      <c r="BM65" s="49"/>
      <c r="BN65" s="49"/>
      <c r="BO65" s="49"/>
      <c r="BP65" s="49"/>
      <c r="BQ65" s="49"/>
      <c r="BR65" s="49"/>
      <c r="BS65" s="49"/>
      <c r="BT65" s="49"/>
      <c r="BU65" s="49"/>
      <c r="BV65" s="49"/>
      <c r="BW65" s="49"/>
      <c r="BX65" s="49"/>
      <c r="BY65" s="49"/>
      <c r="BZ65" s="49"/>
      <c r="CA65" s="49"/>
      <c r="CB65" s="49"/>
      <c r="CC65" s="49"/>
      <c r="CD65" s="49"/>
      <c r="CE65" s="49"/>
      <c r="CF65" s="49"/>
      <c r="CG65" s="49"/>
      <c r="CH65" s="49"/>
    </row>
    <row r="66" spans="1:86" s="98" customFormat="1" ht="41.4" x14ac:dyDescent="0.3">
      <c r="A66" s="123" t="s">
        <v>75</v>
      </c>
      <c r="B66" s="123" t="s">
        <v>358</v>
      </c>
      <c r="C66" s="124" t="s">
        <v>522</v>
      </c>
      <c r="D66" s="16" t="s">
        <v>221</v>
      </c>
      <c r="E66" s="17" t="s">
        <v>221</v>
      </c>
      <c r="F66" s="30"/>
      <c r="G66" s="12" t="s">
        <v>445</v>
      </c>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c r="BB66" s="49"/>
      <c r="BC66" s="49"/>
      <c r="BD66" s="49"/>
      <c r="BE66" s="49"/>
      <c r="BF66" s="49"/>
      <c r="BG66" s="49"/>
      <c r="BH66" s="49"/>
      <c r="BI66" s="49"/>
      <c r="BJ66" s="49"/>
      <c r="BK66" s="49"/>
      <c r="BL66" s="49"/>
      <c r="BM66" s="49"/>
      <c r="BN66" s="49"/>
      <c r="BO66" s="49"/>
      <c r="BP66" s="49"/>
      <c r="BQ66" s="49"/>
      <c r="BR66" s="49"/>
      <c r="BS66" s="49"/>
      <c r="BT66" s="49"/>
      <c r="BU66" s="49"/>
      <c r="BV66" s="49"/>
      <c r="BW66" s="49"/>
      <c r="BX66" s="49"/>
      <c r="BY66" s="49"/>
      <c r="BZ66" s="49"/>
      <c r="CA66" s="49"/>
      <c r="CB66" s="49"/>
      <c r="CC66" s="49"/>
      <c r="CD66" s="49"/>
      <c r="CE66" s="49"/>
      <c r="CF66" s="49"/>
      <c r="CG66" s="49"/>
      <c r="CH66" s="49"/>
    </row>
    <row r="67" spans="1:86" s="60" customFormat="1" x14ac:dyDescent="0.3">
      <c r="A67" s="24"/>
      <c r="B67" s="24"/>
      <c r="C67" s="25"/>
      <c r="D67" s="22"/>
      <c r="E67" s="23"/>
      <c r="F67" s="11"/>
      <c r="G67" s="1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73"/>
      <c r="BC67" s="73"/>
      <c r="BD67" s="73"/>
      <c r="BE67" s="73"/>
      <c r="BF67" s="73"/>
      <c r="BG67" s="73"/>
      <c r="BH67" s="73"/>
      <c r="BI67" s="73"/>
      <c r="BJ67" s="73"/>
      <c r="BK67" s="73"/>
      <c r="BL67" s="73"/>
      <c r="BM67" s="73"/>
      <c r="BN67" s="73"/>
      <c r="BO67" s="73"/>
      <c r="BP67" s="73"/>
      <c r="BQ67" s="73"/>
      <c r="BR67" s="73"/>
      <c r="BS67" s="73"/>
      <c r="BT67" s="73"/>
      <c r="BU67" s="73"/>
      <c r="BV67" s="73"/>
      <c r="BW67" s="73"/>
      <c r="BX67" s="73"/>
      <c r="BY67" s="73"/>
      <c r="BZ67" s="73"/>
      <c r="CA67" s="73"/>
      <c r="CB67" s="73"/>
      <c r="CC67" s="73"/>
      <c r="CD67" s="73"/>
      <c r="CE67" s="73"/>
      <c r="CF67" s="73"/>
      <c r="CG67" s="73"/>
      <c r="CH67" s="73"/>
    </row>
    <row r="68" spans="1:86" s="61" customFormat="1" ht="41.4" x14ac:dyDescent="0.3">
      <c r="A68" s="122" t="s">
        <v>497</v>
      </c>
      <c r="B68" s="122" t="s">
        <v>113</v>
      </c>
      <c r="C68" s="119" t="s">
        <v>16</v>
      </c>
      <c r="D68" s="16" t="s">
        <v>221</v>
      </c>
      <c r="E68" s="17" t="s">
        <v>221</v>
      </c>
      <c r="F68" s="30"/>
      <c r="G68" s="12" t="s">
        <v>445</v>
      </c>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c r="BA68" s="49"/>
      <c r="BB68" s="49"/>
      <c r="BC68" s="49"/>
      <c r="BD68" s="49"/>
      <c r="BE68" s="49"/>
      <c r="BF68" s="49"/>
      <c r="BG68" s="49"/>
      <c r="BH68" s="49"/>
      <c r="BI68" s="49"/>
      <c r="BJ68" s="49"/>
      <c r="BK68" s="49"/>
      <c r="BL68" s="49"/>
      <c r="BM68" s="49"/>
      <c r="BN68" s="49"/>
      <c r="BO68" s="49"/>
      <c r="BP68" s="49"/>
      <c r="BQ68" s="49"/>
      <c r="BR68" s="49"/>
      <c r="BS68" s="49"/>
      <c r="BT68" s="49"/>
      <c r="BU68" s="49"/>
      <c r="BV68" s="49"/>
      <c r="BW68" s="49"/>
      <c r="BX68" s="49"/>
      <c r="BY68" s="49"/>
      <c r="BZ68" s="49"/>
      <c r="CA68" s="49"/>
      <c r="CB68" s="49"/>
      <c r="CC68" s="49"/>
      <c r="CD68" s="49"/>
      <c r="CE68" s="49"/>
      <c r="CF68" s="49"/>
      <c r="CG68" s="49"/>
      <c r="CH68" s="49"/>
    </row>
    <row r="69" spans="1:86" s="61" customFormat="1" ht="69" x14ac:dyDescent="0.3">
      <c r="A69" s="122" t="str">
        <f t="shared" ref="A69:A74" si="0">A68</f>
        <v>Realizácia rozpočtu</v>
      </c>
      <c r="B69" s="122" t="s">
        <v>216</v>
      </c>
      <c r="C69" s="119" t="s">
        <v>498</v>
      </c>
      <c r="D69" s="16" t="s">
        <v>221</v>
      </c>
      <c r="E69" s="17" t="s">
        <v>221</v>
      </c>
      <c r="F69" s="30"/>
      <c r="G69" s="12" t="s">
        <v>445</v>
      </c>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c r="BA69" s="49"/>
      <c r="BB69" s="49"/>
      <c r="BC69" s="49"/>
      <c r="BD69" s="49"/>
      <c r="BE69" s="49"/>
      <c r="BF69" s="49"/>
      <c r="BG69" s="49"/>
      <c r="BH69" s="49"/>
      <c r="BI69" s="49"/>
      <c r="BJ69" s="49"/>
      <c r="BK69" s="49"/>
      <c r="BL69" s="49"/>
      <c r="BM69" s="49"/>
      <c r="BN69" s="49"/>
      <c r="BO69" s="49"/>
      <c r="BP69" s="49"/>
      <c r="BQ69" s="49"/>
      <c r="BR69" s="49"/>
      <c r="BS69" s="49"/>
      <c r="BT69" s="49"/>
      <c r="BU69" s="49"/>
      <c r="BV69" s="49"/>
      <c r="BW69" s="49"/>
      <c r="BX69" s="49"/>
      <c r="BY69" s="49"/>
      <c r="BZ69" s="49"/>
      <c r="CA69" s="49"/>
      <c r="CB69" s="49"/>
      <c r="CC69" s="49"/>
      <c r="CD69" s="49"/>
      <c r="CE69" s="49"/>
      <c r="CF69" s="49"/>
      <c r="CG69" s="49"/>
      <c r="CH69" s="49"/>
    </row>
    <row r="70" spans="1:86" s="61" customFormat="1" ht="41.4" x14ac:dyDescent="0.3">
      <c r="A70" s="122" t="str">
        <f t="shared" si="0"/>
        <v>Realizácia rozpočtu</v>
      </c>
      <c r="B70" s="122" t="s">
        <v>114</v>
      </c>
      <c r="C70" s="119" t="s">
        <v>17</v>
      </c>
      <c r="D70" s="16" t="s">
        <v>221</v>
      </c>
      <c r="E70" s="17" t="s">
        <v>221</v>
      </c>
      <c r="F70" s="30"/>
      <c r="G70" s="12" t="s">
        <v>445</v>
      </c>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c r="AK70" s="49"/>
      <c r="AL70" s="49"/>
      <c r="AM70" s="49"/>
      <c r="AN70" s="49"/>
      <c r="AO70" s="49"/>
      <c r="AP70" s="49"/>
      <c r="AQ70" s="49"/>
      <c r="AR70" s="49"/>
      <c r="AS70" s="49"/>
      <c r="AT70" s="49"/>
      <c r="AU70" s="49"/>
      <c r="AV70" s="49"/>
      <c r="AW70" s="49"/>
      <c r="AX70" s="49"/>
      <c r="AY70" s="49"/>
      <c r="AZ70" s="49"/>
      <c r="BA70" s="49"/>
      <c r="BB70" s="49"/>
      <c r="BC70" s="49"/>
      <c r="BD70" s="49"/>
      <c r="BE70" s="49"/>
      <c r="BF70" s="49"/>
      <c r="BG70" s="49"/>
      <c r="BH70" s="49"/>
      <c r="BI70" s="49"/>
      <c r="BJ70" s="49"/>
      <c r="BK70" s="49"/>
      <c r="BL70" s="49"/>
      <c r="BM70" s="49"/>
      <c r="BN70" s="49"/>
      <c r="BO70" s="49"/>
      <c r="BP70" s="49"/>
      <c r="BQ70" s="49"/>
      <c r="BR70" s="49"/>
      <c r="BS70" s="49"/>
      <c r="BT70" s="49"/>
      <c r="BU70" s="49"/>
      <c r="BV70" s="49"/>
      <c r="BW70" s="49"/>
      <c r="BX70" s="49"/>
      <c r="BY70" s="49"/>
      <c r="BZ70" s="49"/>
      <c r="CA70" s="49"/>
      <c r="CB70" s="49"/>
      <c r="CC70" s="49"/>
      <c r="CD70" s="49"/>
      <c r="CE70" s="49"/>
      <c r="CF70" s="49"/>
      <c r="CG70" s="49"/>
      <c r="CH70" s="49"/>
    </row>
    <row r="71" spans="1:86" s="61" customFormat="1" ht="69" x14ac:dyDescent="0.3">
      <c r="A71" s="122" t="str">
        <f t="shared" si="0"/>
        <v>Realizácia rozpočtu</v>
      </c>
      <c r="B71" s="122" t="s">
        <v>217</v>
      </c>
      <c r="C71" s="119" t="s">
        <v>498</v>
      </c>
      <c r="D71" s="16" t="s">
        <v>221</v>
      </c>
      <c r="E71" s="17" t="s">
        <v>221</v>
      </c>
      <c r="F71" s="30"/>
      <c r="G71" s="12" t="s">
        <v>445</v>
      </c>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9"/>
      <c r="AT71" s="49"/>
      <c r="AU71" s="49"/>
      <c r="AV71" s="49"/>
      <c r="AW71" s="49"/>
      <c r="AX71" s="49"/>
      <c r="AY71" s="49"/>
      <c r="AZ71" s="49"/>
      <c r="BA71" s="49"/>
      <c r="BB71" s="49"/>
      <c r="BC71" s="49"/>
      <c r="BD71" s="49"/>
      <c r="BE71" s="49"/>
      <c r="BF71" s="49"/>
      <c r="BG71" s="49"/>
      <c r="BH71" s="49"/>
      <c r="BI71" s="49"/>
      <c r="BJ71" s="49"/>
      <c r="BK71" s="49"/>
      <c r="BL71" s="49"/>
      <c r="BM71" s="49"/>
      <c r="BN71" s="49"/>
      <c r="BO71" s="49"/>
      <c r="BP71" s="49"/>
      <c r="BQ71" s="49"/>
      <c r="BR71" s="49"/>
      <c r="BS71" s="49"/>
      <c r="BT71" s="49"/>
      <c r="BU71" s="49"/>
      <c r="BV71" s="49"/>
      <c r="BW71" s="49"/>
      <c r="BX71" s="49"/>
      <c r="BY71" s="49"/>
      <c r="BZ71" s="49"/>
      <c r="CA71" s="49"/>
      <c r="CB71" s="49"/>
      <c r="CC71" s="49"/>
      <c r="CD71" s="49"/>
      <c r="CE71" s="49"/>
      <c r="CF71" s="49"/>
      <c r="CG71" s="49"/>
      <c r="CH71" s="49"/>
    </row>
    <row r="72" spans="1:86" s="61" customFormat="1" ht="41.4" x14ac:dyDescent="0.3">
      <c r="A72" s="122" t="str">
        <f t="shared" si="0"/>
        <v>Realizácia rozpočtu</v>
      </c>
      <c r="B72" s="122" t="s">
        <v>115</v>
      </c>
      <c r="C72" s="119" t="s">
        <v>18</v>
      </c>
      <c r="D72" s="16" t="s">
        <v>221</v>
      </c>
      <c r="E72" s="17" t="s">
        <v>221</v>
      </c>
      <c r="F72" s="30"/>
      <c r="G72" s="12" t="s">
        <v>445</v>
      </c>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c r="AZ72" s="49"/>
      <c r="BA72" s="49"/>
      <c r="BB72" s="49"/>
      <c r="BC72" s="49"/>
      <c r="BD72" s="49"/>
      <c r="BE72" s="49"/>
      <c r="BF72" s="49"/>
      <c r="BG72" s="49"/>
      <c r="BH72" s="49"/>
      <c r="BI72" s="49"/>
      <c r="BJ72" s="49"/>
      <c r="BK72" s="49"/>
      <c r="BL72" s="49"/>
      <c r="BM72" s="49"/>
      <c r="BN72" s="49"/>
      <c r="BO72" s="49"/>
      <c r="BP72" s="49"/>
      <c r="BQ72" s="49"/>
      <c r="BR72" s="49"/>
      <c r="BS72" s="49"/>
      <c r="BT72" s="49"/>
      <c r="BU72" s="49"/>
      <c r="BV72" s="49"/>
      <c r="BW72" s="49"/>
      <c r="BX72" s="49"/>
      <c r="BY72" s="49"/>
      <c r="BZ72" s="49"/>
      <c r="CA72" s="49"/>
      <c r="CB72" s="49"/>
      <c r="CC72" s="49"/>
      <c r="CD72" s="49"/>
      <c r="CE72" s="49"/>
      <c r="CF72" s="49"/>
      <c r="CG72" s="49"/>
      <c r="CH72" s="49"/>
    </row>
    <row r="73" spans="1:86" s="61" customFormat="1" ht="41.4" x14ac:dyDescent="0.3">
      <c r="A73" s="122" t="str">
        <f t="shared" si="0"/>
        <v>Realizácia rozpočtu</v>
      </c>
      <c r="B73" s="122" t="s">
        <v>218</v>
      </c>
      <c r="C73" s="119" t="s">
        <v>359</v>
      </c>
      <c r="D73" s="16" t="s">
        <v>221</v>
      </c>
      <c r="E73" s="17" t="s">
        <v>221</v>
      </c>
      <c r="F73" s="30"/>
      <c r="G73" s="12" t="s">
        <v>445</v>
      </c>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9"/>
      <c r="BA73" s="49"/>
      <c r="BB73" s="49"/>
      <c r="BC73" s="49"/>
      <c r="BD73" s="49"/>
      <c r="BE73" s="49"/>
      <c r="BF73" s="49"/>
      <c r="BG73" s="49"/>
      <c r="BH73" s="49"/>
      <c r="BI73" s="49"/>
      <c r="BJ73" s="49"/>
      <c r="BK73" s="49"/>
      <c r="BL73" s="49"/>
      <c r="BM73" s="49"/>
      <c r="BN73" s="49"/>
      <c r="BO73" s="49"/>
      <c r="BP73" s="49"/>
      <c r="BQ73" s="49"/>
      <c r="BR73" s="49"/>
      <c r="BS73" s="49"/>
      <c r="BT73" s="49"/>
      <c r="BU73" s="49"/>
      <c r="BV73" s="49"/>
      <c r="BW73" s="49"/>
      <c r="BX73" s="49"/>
      <c r="BY73" s="49"/>
      <c r="BZ73" s="49"/>
      <c r="CA73" s="49"/>
      <c r="CB73" s="49"/>
      <c r="CC73" s="49"/>
      <c r="CD73" s="49"/>
      <c r="CE73" s="49"/>
      <c r="CF73" s="49"/>
      <c r="CG73" s="49"/>
      <c r="CH73" s="49"/>
    </row>
    <row r="74" spans="1:86" s="61" customFormat="1" ht="41.4" x14ac:dyDescent="0.3">
      <c r="A74" s="122" t="str">
        <f t="shared" si="0"/>
        <v>Realizácia rozpočtu</v>
      </c>
      <c r="B74" s="122" t="s">
        <v>360</v>
      </c>
      <c r="C74" s="119" t="s">
        <v>255</v>
      </c>
      <c r="D74" s="16" t="s">
        <v>221</v>
      </c>
      <c r="E74" s="17" t="s">
        <v>221</v>
      </c>
      <c r="F74" s="30"/>
      <c r="G74" s="12" t="s">
        <v>445</v>
      </c>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c r="AP74" s="49"/>
      <c r="AQ74" s="49"/>
      <c r="AR74" s="49"/>
      <c r="AS74" s="49"/>
      <c r="AT74" s="49"/>
      <c r="AU74" s="49"/>
      <c r="AV74" s="49"/>
      <c r="AW74" s="49"/>
      <c r="AX74" s="49"/>
      <c r="AY74" s="49"/>
      <c r="AZ74" s="49"/>
      <c r="BA74" s="49"/>
      <c r="BB74" s="49"/>
      <c r="BC74" s="49"/>
      <c r="BD74" s="49"/>
      <c r="BE74" s="49"/>
      <c r="BF74" s="49"/>
      <c r="BG74" s="49"/>
      <c r="BH74" s="49"/>
      <c r="BI74" s="49"/>
      <c r="BJ74" s="49"/>
      <c r="BK74" s="49"/>
      <c r="BL74" s="49"/>
      <c r="BM74" s="49"/>
      <c r="BN74" s="49"/>
      <c r="BO74" s="49"/>
      <c r="BP74" s="49"/>
      <c r="BQ74" s="49"/>
      <c r="BR74" s="49"/>
      <c r="BS74" s="49"/>
      <c r="BT74" s="49"/>
      <c r="BU74" s="49"/>
      <c r="BV74" s="49"/>
      <c r="BW74" s="49"/>
      <c r="BX74" s="49"/>
      <c r="BY74" s="49"/>
      <c r="BZ74" s="49"/>
      <c r="CA74" s="49"/>
      <c r="CB74" s="49"/>
      <c r="CC74" s="49"/>
      <c r="CD74" s="49"/>
      <c r="CE74" s="49"/>
      <c r="CF74" s="49"/>
      <c r="CG74" s="49"/>
      <c r="CH74" s="49"/>
    </row>
    <row r="75" spans="1:86" s="60" customFormat="1" x14ac:dyDescent="0.3">
      <c r="A75" s="24"/>
      <c r="B75" s="24"/>
      <c r="C75" s="25"/>
      <c r="D75" s="22"/>
      <c r="E75" s="23"/>
      <c r="F75" s="11"/>
      <c r="G75" s="1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73"/>
      <c r="BC75" s="73"/>
      <c r="BD75" s="73"/>
      <c r="BE75" s="73"/>
      <c r="BF75" s="73"/>
      <c r="BG75" s="73"/>
      <c r="BH75" s="73"/>
      <c r="BI75" s="73"/>
      <c r="BJ75" s="73"/>
      <c r="BK75" s="73"/>
      <c r="BL75" s="73"/>
      <c r="BM75" s="73"/>
      <c r="BN75" s="73"/>
      <c r="BO75" s="73"/>
      <c r="BP75" s="73"/>
      <c r="BQ75" s="73"/>
      <c r="BR75" s="73"/>
      <c r="BS75" s="73"/>
      <c r="BT75" s="73"/>
      <c r="BU75" s="73"/>
      <c r="BV75" s="73"/>
      <c r="BW75" s="73"/>
      <c r="BX75" s="73"/>
      <c r="BY75" s="73"/>
      <c r="BZ75" s="73"/>
      <c r="CA75" s="73"/>
      <c r="CB75" s="73"/>
      <c r="CC75" s="73"/>
      <c r="CD75" s="73"/>
      <c r="CE75" s="73"/>
      <c r="CF75" s="73"/>
      <c r="CG75" s="73"/>
      <c r="CH75" s="73"/>
    </row>
    <row r="76" spans="1:86" s="98" customFormat="1" ht="69" x14ac:dyDescent="0.3">
      <c r="A76" s="123" t="s">
        <v>76</v>
      </c>
      <c r="B76" s="123" t="s">
        <v>116</v>
      </c>
      <c r="C76" s="124" t="s">
        <v>19</v>
      </c>
      <c r="D76" s="16" t="s">
        <v>221</v>
      </c>
      <c r="E76" s="17" t="s">
        <v>221</v>
      </c>
      <c r="F76" s="30"/>
      <c r="G76" s="12" t="s">
        <v>445</v>
      </c>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c r="AR76" s="49"/>
      <c r="AS76" s="49"/>
      <c r="AT76" s="49"/>
      <c r="AU76" s="49"/>
      <c r="AV76" s="49"/>
      <c r="AW76" s="49"/>
      <c r="AX76" s="49"/>
      <c r="AY76" s="49"/>
      <c r="AZ76" s="49"/>
      <c r="BA76" s="49"/>
      <c r="BB76" s="49"/>
      <c r="BC76" s="49"/>
      <c r="BD76" s="49"/>
      <c r="BE76" s="49"/>
      <c r="BF76" s="49"/>
      <c r="BG76" s="49"/>
      <c r="BH76" s="49"/>
      <c r="BI76" s="49"/>
      <c r="BJ76" s="49"/>
      <c r="BK76" s="49"/>
      <c r="BL76" s="49"/>
      <c r="BM76" s="49"/>
      <c r="BN76" s="49"/>
      <c r="BO76" s="49"/>
      <c r="BP76" s="49"/>
      <c r="BQ76" s="49"/>
      <c r="BR76" s="49"/>
      <c r="BS76" s="49"/>
      <c r="BT76" s="49"/>
      <c r="BU76" s="49"/>
      <c r="BV76" s="49"/>
      <c r="BW76" s="49"/>
      <c r="BX76" s="49"/>
      <c r="BY76" s="49"/>
      <c r="BZ76" s="49"/>
      <c r="CA76" s="49"/>
      <c r="CB76" s="49"/>
      <c r="CC76" s="49"/>
      <c r="CD76" s="49"/>
      <c r="CE76" s="49"/>
      <c r="CF76" s="49"/>
      <c r="CG76" s="49"/>
      <c r="CH76" s="49"/>
    </row>
    <row r="77" spans="1:86" s="98" customFormat="1" ht="41.4" x14ac:dyDescent="0.3">
      <c r="A77" s="123" t="s">
        <v>76</v>
      </c>
      <c r="B77" s="123" t="s">
        <v>219</v>
      </c>
      <c r="C77" s="124" t="s">
        <v>256</v>
      </c>
      <c r="D77" s="16" t="s">
        <v>221</v>
      </c>
      <c r="E77" s="17" t="s">
        <v>221</v>
      </c>
      <c r="F77" s="30"/>
      <c r="G77" s="12" t="s">
        <v>445</v>
      </c>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c r="AR77" s="49"/>
      <c r="AS77" s="49"/>
      <c r="AT77" s="49"/>
      <c r="AU77" s="49"/>
      <c r="AV77" s="49"/>
      <c r="AW77" s="49"/>
      <c r="AX77" s="49"/>
      <c r="AY77" s="49"/>
      <c r="AZ77" s="49"/>
      <c r="BA77" s="49"/>
      <c r="BB77" s="49"/>
      <c r="BC77" s="49"/>
      <c r="BD77" s="49"/>
      <c r="BE77" s="49"/>
      <c r="BF77" s="49"/>
      <c r="BG77" s="49"/>
      <c r="BH77" s="49"/>
      <c r="BI77" s="49"/>
      <c r="BJ77" s="49"/>
      <c r="BK77" s="49"/>
      <c r="BL77" s="49"/>
      <c r="BM77" s="49"/>
      <c r="BN77" s="49"/>
      <c r="BO77" s="49"/>
      <c r="BP77" s="49"/>
      <c r="BQ77" s="49"/>
      <c r="BR77" s="49"/>
      <c r="BS77" s="49"/>
      <c r="BT77" s="49"/>
      <c r="BU77" s="49"/>
      <c r="BV77" s="49"/>
      <c r="BW77" s="49"/>
      <c r="BX77" s="49"/>
      <c r="BY77" s="49"/>
      <c r="BZ77" s="49"/>
      <c r="CA77" s="49"/>
      <c r="CB77" s="49"/>
      <c r="CC77" s="49"/>
      <c r="CD77" s="49"/>
      <c r="CE77" s="49"/>
      <c r="CF77" s="49"/>
      <c r="CG77" s="49"/>
      <c r="CH77" s="49"/>
    </row>
    <row r="78" spans="1:86" s="98" customFormat="1" ht="96.6" x14ac:dyDescent="0.3">
      <c r="A78" s="123" t="s">
        <v>76</v>
      </c>
      <c r="B78" s="123" t="s">
        <v>117</v>
      </c>
      <c r="C78" s="124" t="s">
        <v>509</v>
      </c>
      <c r="D78" s="16" t="s">
        <v>221</v>
      </c>
      <c r="E78" s="17" t="s">
        <v>221</v>
      </c>
      <c r="F78" s="30"/>
      <c r="G78" s="12" t="s">
        <v>445</v>
      </c>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49"/>
      <c r="AZ78" s="49"/>
      <c r="BA78" s="49"/>
      <c r="BB78" s="49"/>
      <c r="BC78" s="49"/>
      <c r="BD78" s="49"/>
      <c r="BE78" s="49"/>
      <c r="BF78" s="49"/>
      <c r="BG78" s="49"/>
      <c r="BH78" s="49"/>
      <c r="BI78" s="49"/>
      <c r="BJ78" s="49"/>
      <c r="BK78" s="49"/>
      <c r="BL78" s="49"/>
      <c r="BM78" s="49"/>
      <c r="BN78" s="49"/>
      <c r="BO78" s="49"/>
      <c r="BP78" s="49"/>
      <c r="BQ78" s="49"/>
      <c r="BR78" s="49"/>
      <c r="BS78" s="49"/>
      <c r="BT78" s="49"/>
      <c r="BU78" s="49"/>
      <c r="BV78" s="49"/>
      <c r="BW78" s="49"/>
      <c r="BX78" s="49"/>
      <c r="BY78" s="49"/>
      <c r="BZ78" s="49"/>
      <c r="CA78" s="49"/>
      <c r="CB78" s="49"/>
      <c r="CC78" s="49"/>
      <c r="CD78" s="49"/>
      <c r="CE78" s="49"/>
      <c r="CF78" s="49"/>
      <c r="CG78" s="49"/>
      <c r="CH78" s="49"/>
    </row>
    <row r="79" spans="1:86" s="98" customFormat="1" ht="41.4" x14ac:dyDescent="0.3">
      <c r="A79" s="123" t="s">
        <v>76</v>
      </c>
      <c r="B79" s="123" t="s">
        <v>220</v>
      </c>
      <c r="C79" s="124" t="s">
        <v>510</v>
      </c>
      <c r="D79" s="16" t="s">
        <v>221</v>
      </c>
      <c r="E79" s="17" t="s">
        <v>221</v>
      </c>
      <c r="F79" s="30"/>
      <c r="G79" s="12" t="s">
        <v>445</v>
      </c>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49"/>
      <c r="BA79" s="49"/>
      <c r="BB79" s="49"/>
      <c r="BC79" s="49"/>
      <c r="BD79" s="49"/>
      <c r="BE79" s="49"/>
      <c r="BF79" s="49"/>
      <c r="BG79" s="49"/>
      <c r="BH79" s="49"/>
      <c r="BI79" s="49"/>
      <c r="BJ79" s="49"/>
      <c r="BK79" s="49"/>
      <c r="BL79" s="49"/>
      <c r="BM79" s="49"/>
      <c r="BN79" s="49"/>
      <c r="BO79" s="49"/>
      <c r="BP79" s="49"/>
      <c r="BQ79" s="49"/>
      <c r="BR79" s="49"/>
      <c r="BS79" s="49"/>
      <c r="BT79" s="49"/>
      <c r="BU79" s="49"/>
      <c r="BV79" s="49"/>
      <c r="BW79" s="49"/>
      <c r="BX79" s="49"/>
      <c r="BY79" s="49"/>
      <c r="BZ79" s="49"/>
      <c r="CA79" s="49"/>
      <c r="CB79" s="49"/>
      <c r="CC79" s="49"/>
      <c r="CD79" s="49"/>
      <c r="CE79" s="49"/>
      <c r="CF79" s="49"/>
      <c r="CG79" s="49"/>
      <c r="CH79" s="49"/>
    </row>
    <row r="80" spans="1:86" s="98" customFormat="1" ht="124.8" thickBot="1" x14ac:dyDescent="0.35">
      <c r="A80" s="123" t="s">
        <v>76</v>
      </c>
      <c r="B80" s="123" t="s">
        <v>118</v>
      </c>
      <c r="C80" s="124" t="s">
        <v>499</v>
      </c>
      <c r="D80" s="16" t="s">
        <v>221</v>
      </c>
      <c r="E80" s="17" t="s">
        <v>221</v>
      </c>
      <c r="F80" s="30"/>
      <c r="G80" s="12" t="s">
        <v>445</v>
      </c>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49"/>
      <c r="AK80" s="49"/>
      <c r="AL80" s="49"/>
      <c r="AM80" s="49"/>
      <c r="AN80" s="49"/>
      <c r="AO80" s="49"/>
      <c r="AP80" s="49"/>
      <c r="AQ80" s="49"/>
      <c r="AR80" s="49"/>
      <c r="AS80" s="49"/>
      <c r="AT80" s="49"/>
      <c r="AU80" s="49"/>
      <c r="AV80" s="49"/>
      <c r="AW80" s="49"/>
      <c r="AX80" s="49"/>
      <c r="AY80" s="49"/>
      <c r="AZ80" s="49"/>
      <c r="BA80" s="49"/>
      <c r="BB80" s="49"/>
      <c r="BC80" s="49"/>
      <c r="BD80" s="49"/>
      <c r="BE80" s="49"/>
      <c r="BF80" s="49"/>
      <c r="BG80" s="49"/>
      <c r="BH80" s="49"/>
      <c r="BI80" s="49"/>
      <c r="BJ80" s="49"/>
      <c r="BK80" s="49"/>
      <c r="BL80" s="49"/>
      <c r="BM80" s="49"/>
      <c r="BN80" s="49"/>
      <c r="BO80" s="49"/>
      <c r="BP80" s="49"/>
      <c r="BQ80" s="49"/>
      <c r="BR80" s="49"/>
      <c r="BS80" s="49"/>
      <c r="BT80" s="49"/>
      <c r="BU80" s="49"/>
      <c r="BV80" s="49"/>
      <c r="BW80" s="49"/>
      <c r="BX80" s="49"/>
      <c r="BY80" s="49"/>
      <c r="BZ80" s="49"/>
      <c r="CA80" s="49"/>
      <c r="CB80" s="49"/>
      <c r="CC80" s="49"/>
      <c r="CD80" s="49"/>
      <c r="CE80" s="49"/>
      <c r="CF80" s="49"/>
      <c r="CG80" s="49"/>
      <c r="CH80" s="49"/>
    </row>
    <row r="81" spans="1:86" s="60" customFormat="1" ht="19.5" customHeight="1" thickBot="1" x14ac:dyDescent="0.35">
      <c r="A81" s="70"/>
      <c r="B81" s="70"/>
      <c r="C81" s="126"/>
      <c r="D81" s="73"/>
      <c r="E81" s="73"/>
      <c r="F81" s="69" t="s">
        <v>410</v>
      </c>
      <c r="G81" s="99">
        <f>SUM(G6:G80)</f>
        <v>0</v>
      </c>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c r="BA81" s="73"/>
      <c r="BB81" s="73"/>
      <c r="BC81" s="73"/>
      <c r="BD81" s="73"/>
      <c r="BE81" s="73"/>
      <c r="BF81" s="73"/>
      <c r="BG81" s="73"/>
      <c r="BH81" s="73"/>
      <c r="BI81" s="73"/>
      <c r="BJ81" s="73"/>
      <c r="BK81" s="73"/>
      <c r="BL81" s="73"/>
      <c r="BM81" s="73"/>
      <c r="BN81" s="73"/>
      <c r="BO81" s="73"/>
      <c r="BP81" s="73"/>
      <c r="BQ81" s="73"/>
      <c r="BR81" s="73"/>
      <c r="BS81" s="73"/>
      <c r="BT81" s="73"/>
      <c r="BU81" s="73"/>
      <c r="BV81" s="73"/>
      <c r="BW81" s="73"/>
      <c r="BX81" s="73"/>
      <c r="BY81" s="73"/>
      <c r="BZ81" s="73"/>
      <c r="CA81" s="73"/>
      <c r="CB81" s="73"/>
      <c r="CC81" s="73"/>
      <c r="CD81" s="73"/>
      <c r="CE81" s="73"/>
      <c r="CF81" s="73"/>
      <c r="CG81" s="73"/>
      <c r="CH81" s="73"/>
    </row>
    <row r="82" spans="1:86" x14ac:dyDescent="0.3">
      <c r="F82" s="127" t="s">
        <v>408</v>
      </c>
      <c r="G82" s="9">
        <f>COUNTA(B6:B80)</f>
        <v>72</v>
      </c>
    </row>
    <row r="83" spans="1:86" x14ac:dyDescent="0.3">
      <c r="F83" s="127"/>
      <c r="G83" s="9"/>
    </row>
    <row r="84" spans="1:86" x14ac:dyDescent="0.3">
      <c r="F84" s="128"/>
    </row>
    <row r="86" spans="1:86" ht="27.6" x14ac:dyDescent="0.3">
      <c r="C86" s="78" t="s">
        <v>451</v>
      </c>
    </row>
  </sheetData>
  <sheetProtection algorithmName="SHA-512" hashValue="7tT/aUmSIvl6GulrPQZexjGKH97iNXAMFx6ioA6STayZk8UsJngsKFLXnRD+Ll223jNh1pdV/kCozSMibBHQRw==" saltValue="2sceEcAVEHfTt/dE4vmW9Q==" spinCount="100000" sheet="1" objects="1" scenarios="1"/>
  <conditionalFormatting sqref="D44 D67 D75">
    <cfRule type="cellIs" dxfId="504" priority="41" operator="equal">
      <formula>"NIE"</formula>
    </cfRule>
  </conditionalFormatting>
  <conditionalFormatting sqref="D6:D43">
    <cfRule type="cellIs" dxfId="503" priority="40" operator="equal">
      <formula>"NIE"</formula>
    </cfRule>
  </conditionalFormatting>
  <conditionalFormatting sqref="E6:E43">
    <cfRule type="containsText" dxfId="502" priority="37" operator="containsText" text="bez">
      <formula>NOT(ISERROR(SEARCH("bez",E6)))</formula>
    </cfRule>
    <cfRule type="containsText" dxfId="501" priority="38" operator="containsText" text="so">
      <formula>NOT(ISERROR(SEARCH("so",E6)))</formula>
    </cfRule>
    <cfRule type="containsText" dxfId="500" priority="39" operator="containsText" text="aplikácie">
      <formula>NOT(ISERROR(SEARCH("aplikácie",E6)))</formula>
    </cfRule>
  </conditionalFormatting>
  <conditionalFormatting sqref="G6:G43">
    <cfRule type="cellIs" dxfId="499" priority="34" operator="equal">
      <formula>1</formula>
    </cfRule>
    <cfRule type="cellIs" dxfId="498" priority="35" operator="equal">
      <formula>2</formula>
    </cfRule>
    <cfRule type="cellIs" dxfId="497" priority="36" operator="equal">
      <formula>3</formula>
    </cfRule>
  </conditionalFormatting>
  <conditionalFormatting sqref="D76:D80">
    <cfRule type="cellIs" dxfId="496" priority="8" operator="equal">
      <formula>"NIE"</formula>
    </cfRule>
  </conditionalFormatting>
  <conditionalFormatting sqref="E76:E80">
    <cfRule type="containsText" dxfId="495" priority="5" operator="containsText" text="bez">
      <formula>NOT(ISERROR(SEARCH("bez",E76)))</formula>
    </cfRule>
    <cfRule type="containsText" dxfId="494" priority="6" operator="containsText" text="so">
      <formula>NOT(ISERROR(SEARCH("so",E76)))</formula>
    </cfRule>
    <cfRule type="containsText" dxfId="493" priority="7" operator="containsText" text="aplikácie">
      <formula>NOT(ISERROR(SEARCH("aplikácie",E76)))</formula>
    </cfRule>
  </conditionalFormatting>
  <conditionalFormatting sqref="G76:G80">
    <cfRule type="cellIs" dxfId="492" priority="2" operator="equal">
      <formula>1</formula>
    </cfRule>
    <cfRule type="cellIs" dxfId="491" priority="3" operator="equal">
      <formula>2</formula>
    </cfRule>
    <cfRule type="cellIs" dxfId="490" priority="4" operator="equal">
      <formula>3</formula>
    </cfRule>
  </conditionalFormatting>
  <conditionalFormatting sqref="D45:D66">
    <cfRule type="cellIs" dxfId="489" priority="24" operator="equal">
      <formula>"NIE"</formula>
    </cfRule>
  </conditionalFormatting>
  <conditionalFormatting sqref="E45:E66">
    <cfRule type="containsText" dxfId="488" priority="21" operator="containsText" text="bez">
      <formula>NOT(ISERROR(SEARCH("bez",E45)))</formula>
    </cfRule>
    <cfRule type="containsText" dxfId="487" priority="22" operator="containsText" text="so">
      <formula>NOT(ISERROR(SEARCH("so",E45)))</formula>
    </cfRule>
    <cfRule type="containsText" dxfId="486" priority="23" operator="containsText" text="aplikácie">
      <formula>NOT(ISERROR(SEARCH("aplikácie",E45)))</formula>
    </cfRule>
  </conditionalFormatting>
  <conditionalFormatting sqref="G45:G66">
    <cfRule type="cellIs" dxfId="485" priority="18" operator="equal">
      <formula>1</formula>
    </cfRule>
    <cfRule type="cellIs" dxfId="484" priority="19" operator="equal">
      <formula>2</formula>
    </cfRule>
    <cfRule type="cellIs" dxfId="483" priority="20" operator="equal">
      <formula>3</formula>
    </cfRule>
  </conditionalFormatting>
  <conditionalFormatting sqref="D68:D74">
    <cfRule type="cellIs" dxfId="482" priority="16" operator="equal">
      <formula>"NIE"</formula>
    </cfRule>
  </conditionalFormatting>
  <conditionalFormatting sqref="E68:E74">
    <cfRule type="containsText" dxfId="481" priority="13" operator="containsText" text="bez">
      <formula>NOT(ISERROR(SEARCH("bez",E68)))</formula>
    </cfRule>
    <cfRule type="containsText" dxfId="480" priority="14" operator="containsText" text="so">
      <formula>NOT(ISERROR(SEARCH("so",E68)))</formula>
    </cfRule>
    <cfRule type="containsText" dxfId="479" priority="15" operator="containsText" text="aplikácie">
      <formula>NOT(ISERROR(SEARCH("aplikácie",E68)))</formula>
    </cfRule>
  </conditionalFormatting>
  <conditionalFormatting sqref="G68:G74">
    <cfRule type="cellIs" dxfId="478" priority="10" operator="equal">
      <formula>1</formula>
    </cfRule>
    <cfRule type="cellIs" dxfId="477" priority="11" operator="equal">
      <formula>2</formula>
    </cfRule>
    <cfRule type="cellIs" dxfId="476" priority="12" operator="equal">
      <formula>3</formula>
    </cfRule>
  </conditionalFormatting>
  <dataValidations xWindow="816" yWindow="400" count="2">
    <dataValidation type="list" showInputMessage="1" showErrorMessage="1" promptTitle="Vyberte jednu z možností" prompt=" " sqref="D45:D66 D68:D74 D6:D43 D76:D80">
      <formula1>Odpoved1</formula1>
    </dataValidation>
    <dataValidation type="list" showInputMessage="1" showErrorMessage="1" promptTitle="Vyberte jednu z možností" prompt=" " sqref="E45:E66 E68:E74 E6:E43 E76:E80">
      <formula1>Sposob</formula1>
    </dataValidation>
  </dataValidations>
  <pageMargins left="0.23622047244094491" right="0.23622047244094491" top="0.74803149606299213" bottom="0.74803149606299213" header="0.31496062992125984" footer="0.31496062992125984"/>
  <pageSetup paperSize="9" scale="65" fitToHeight="0" orientation="portrait" r:id="rId1"/>
  <headerFooter>
    <oddHeader>&amp;F</oddHeader>
    <oddFooter>Strana &amp;P z &amp;N</oddFooter>
  </headerFooter>
  <extLst>
    <ext xmlns:x14="http://schemas.microsoft.com/office/spreadsheetml/2009/9/main" uri="{78C0D931-6437-407d-A8EE-F0AAD7539E65}">
      <x14:conditionalFormattings>
        <x14:conditionalFormatting xmlns:xm="http://schemas.microsoft.com/office/excel/2006/main">
          <x14:cfRule type="containsText" priority="33" operator="containsText" id="{8A85A667-25BE-4F27-B061-AC7E8D95BA75}">
            <xm:f>NOT(ISERROR(SEARCH(0,G6)))</xm:f>
            <xm:f>0</xm:f>
            <x14:dxf>
              <font>
                <b/>
                <i val="0"/>
              </font>
              <fill>
                <patternFill>
                  <bgColor rgb="FFFF0000"/>
                </patternFill>
              </fill>
            </x14:dxf>
          </x14:cfRule>
          <xm:sqref>G6:G43</xm:sqref>
        </x14:conditionalFormatting>
        <x14:conditionalFormatting xmlns:xm="http://schemas.microsoft.com/office/excel/2006/main">
          <x14:cfRule type="containsText" priority="1" operator="containsText" id="{2E2BAA50-DD7E-49FA-9BA7-756E5F490BCA}">
            <xm:f>NOT(ISERROR(SEARCH(0,G76)))</xm:f>
            <xm:f>0</xm:f>
            <x14:dxf>
              <font>
                <b/>
                <i val="0"/>
              </font>
              <fill>
                <patternFill>
                  <bgColor rgb="FFFF0000"/>
                </patternFill>
              </fill>
            </x14:dxf>
          </x14:cfRule>
          <xm:sqref>G76:G80</xm:sqref>
        </x14:conditionalFormatting>
        <x14:conditionalFormatting xmlns:xm="http://schemas.microsoft.com/office/excel/2006/main">
          <x14:cfRule type="containsText" priority="17" operator="containsText" id="{DBC6F1A9-A5DE-4D83-99B8-19F543E85F37}">
            <xm:f>NOT(ISERROR(SEARCH(0,G45)))</xm:f>
            <xm:f>0</xm:f>
            <x14:dxf>
              <font>
                <b/>
                <i val="0"/>
              </font>
              <fill>
                <patternFill>
                  <bgColor rgb="FFFF0000"/>
                </patternFill>
              </fill>
            </x14:dxf>
          </x14:cfRule>
          <xm:sqref>G45:G66</xm:sqref>
        </x14:conditionalFormatting>
        <x14:conditionalFormatting xmlns:xm="http://schemas.microsoft.com/office/excel/2006/main">
          <x14:cfRule type="containsText" priority="9" operator="containsText" id="{1AF4FF0C-92B4-4FD6-87A8-3B1BD7BCE190}">
            <xm:f>NOT(ISERROR(SEARCH(0,G68)))</xm:f>
            <xm:f>0</xm:f>
            <x14:dxf>
              <font>
                <b/>
                <i val="0"/>
              </font>
              <fill>
                <patternFill>
                  <bgColor rgb="FFFF0000"/>
                </patternFill>
              </fill>
            </x14:dxf>
          </x14:cfRule>
          <xm:sqref>G68:G74</xm:sqref>
        </x14:conditionalFormatting>
      </x14:conditionalFormattings>
    </ext>
    <ext xmlns:x14="http://schemas.microsoft.com/office/spreadsheetml/2009/9/main" uri="{CCE6A557-97BC-4b89-ADB6-D9C93CAAB3DF}">
      <x14:dataValidations xmlns:xm="http://schemas.microsoft.com/office/excel/2006/main" xWindow="816" yWindow="400" count="1">
        <x14:dataValidation type="list" allowBlank="1" showInputMessage="1" showErrorMessage="1">
          <x14:formula1>
            <xm:f>Sheet11!$F$3:$F$7</xm:f>
          </x14:formula1>
          <xm:sqref>G68:G74 G6:G43 G45:G66 G76:G80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H31"/>
  <sheetViews>
    <sheetView workbookViewId="0">
      <pane ySplit="5" topLeftCell="A6" activePane="bottomLeft" state="frozen"/>
      <selection pane="bottomLeft" activeCell="I6" sqref="I6"/>
    </sheetView>
  </sheetViews>
  <sheetFormatPr defaultColWidth="9.109375" defaultRowHeight="13.8" x14ac:dyDescent="0.3"/>
  <cols>
    <col min="1" max="1" width="18.6640625" style="49" customWidth="1"/>
    <col min="2" max="2" width="6.6640625" style="49" customWidth="1"/>
    <col min="3" max="3" width="50.6640625" style="49" customWidth="1"/>
    <col min="4" max="4" width="11.6640625" style="49" customWidth="1"/>
    <col min="5" max="5" width="20.6640625" style="49" customWidth="1"/>
    <col min="6" max="6" width="25.6640625" style="49" customWidth="1"/>
    <col min="7" max="7" width="17.6640625" style="49" customWidth="1"/>
    <col min="8" max="8" width="9.109375" style="49"/>
    <col min="9" max="9" width="35.6640625" style="49" bestFit="1" customWidth="1"/>
    <col min="10" max="10" width="1.88671875" style="49" bestFit="1" customWidth="1"/>
    <col min="11" max="16384" width="9.109375" style="49"/>
  </cols>
  <sheetData>
    <row r="1" spans="1:86" ht="27.6" x14ac:dyDescent="0.3">
      <c r="I1" s="79" t="s">
        <v>448</v>
      </c>
      <c r="J1" s="80"/>
      <c r="K1" s="81" t="s">
        <v>449</v>
      </c>
    </row>
    <row r="2" spans="1:86" x14ac:dyDescent="0.3">
      <c r="I2" s="82" t="str">
        <f>Sheet11!C4</f>
        <v>Štandardná funk. - bez zákazníckeho vývoja</v>
      </c>
      <c r="J2" s="83" t="s">
        <v>446</v>
      </c>
      <c r="K2" s="84">
        <f>MAXBODOV</f>
        <v>3</v>
      </c>
    </row>
    <row r="3" spans="1:86" ht="12.9" customHeight="1" thickBot="1" x14ac:dyDescent="0.35">
      <c r="I3" s="82" t="str">
        <f>Sheet11!C5</f>
        <v>Štandardná funk. - so zákazníckym vývojom</v>
      </c>
      <c r="J3" s="83" t="s">
        <v>446</v>
      </c>
      <c r="K3" s="84">
        <f>Sheet11!F5</f>
        <v>2</v>
      </c>
    </row>
    <row r="4" spans="1:86" ht="14.4" x14ac:dyDescent="0.3">
      <c r="A4" s="51" t="s">
        <v>421</v>
      </c>
      <c r="D4" s="85"/>
      <c r="E4" s="86"/>
      <c r="F4" s="86"/>
      <c r="G4" s="87" t="s">
        <v>409</v>
      </c>
      <c r="I4" s="82" t="str">
        <f>Sheet11!C6</f>
        <v>Zákaznícky vývoj aplikácie</v>
      </c>
      <c r="J4" s="83" t="s">
        <v>446</v>
      </c>
      <c r="K4" s="84">
        <f>Sheet11!F6</f>
        <v>1</v>
      </c>
    </row>
    <row r="5" spans="1:86" s="9" customFormat="1" ht="60" customHeight="1" x14ac:dyDescent="0.3">
      <c r="A5" s="88" t="s">
        <v>412</v>
      </c>
      <c r="B5" s="89" t="s">
        <v>0</v>
      </c>
      <c r="C5" s="90" t="s">
        <v>407</v>
      </c>
      <c r="D5" s="91" t="s">
        <v>452</v>
      </c>
      <c r="E5" s="89" t="s">
        <v>224</v>
      </c>
      <c r="F5" s="89" t="s">
        <v>225</v>
      </c>
      <c r="G5" s="92" t="s">
        <v>398</v>
      </c>
      <c r="I5" s="83" t="s">
        <v>447</v>
      </c>
      <c r="J5" s="83" t="s">
        <v>446</v>
      </c>
      <c r="K5" s="84">
        <f>Sheet11!F7</f>
        <v>0</v>
      </c>
    </row>
    <row r="6" spans="1:86" s="61" customFormat="1" ht="41.4" x14ac:dyDescent="0.3">
      <c r="A6" s="120" t="s">
        <v>500</v>
      </c>
      <c r="B6" s="120" t="s">
        <v>119</v>
      </c>
      <c r="C6" s="121" t="s">
        <v>20</v>
      </c>
      <c r="D6" s="16" t="s">
        <v>221</v>
      </c>
      <c r="E6" s="17" t="s">
        <v>221</v>
      </c>
      <c r="F6" s="30"/>
      <c r="G6" s="12" t="s">
        <v>445</v>
      </c>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row>
    <row r="7" spans="1:86" s="61" customFormat="1" ht="41.4" x14ac:dyDescent="0.3">
      <c r="A7" s="120" t="str">
        <f t="shared" ref="A7:A17" si="0">A6</f>
        <v>Správa majetku</v>
      </c>
      <c r="B7" s="120" t="s">
        <v>324</v>
      </c>
      <c r="C7" s="121" t="s">
        <v>325</v>
      </c>
      <c r="D7" s="16" t="s">
        <v>221</v>
      </c>
      <c r="E7" s="17" t="s">
        <v>221</v>
      </c>
      <c r="F7" s="30"/>
      <c r="G7" s="12" t="s">
        <v>445</v>
      </c>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row>
    <row r="8" spans="1:86" s="61" customFormat="1" ht="41.4" x14ac:dyDescent="0.3">
      <c r="A8" s="120" t="str">
        <f t="shared" si="0"/>
        <v>Správa majetku</v>
      </c>
      <c r="B8" s="120" t="s">
        <v>120</v>
      </c>
      <c r="C8" s="121" t="s">
        <v>21</v>
      </c>
      <c r="D8" s="16" t="s">
        <v>221</v>
      </c>
      <c r="E8" s="17" t="s">
        <v>221</v>
      </c>
      <c r="F8" s="30"/>
      <c r="G8" s="12" t="s">
        <v>445</v>
      </c>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row>
    <row r="9" spans="1:86" s="61" customFormat="1" ht="41.4" x14ac:dyDescent="0.3">
      <c r="A9" s="120" t="str">
        <f t="shared" si="0"/>
        <v>Správa majetku</v>
      </c>
      <c r="B9" s="120" t="s">
        <v>326</v>
      </c>
      <c r="C9" s="121" t="s">
        <v>327</v>
      </c>
      <c r="D9" s="16" t="s">
        <v>221</v>
      </c>
      <c r="E9" s="17" t="s">
        <v>221</v>
      </c>
      <c r="F9" s="30"/>
      <c r="G9" s="12" t="s">
        <v>445</v>
      </c>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row>
    <row r="10" spans="1:86" s="61" customFormat="1" ht="41.4" x14ac:dyDescent="0.3">
      <c r="A10" s="120" t="str">
        <f t="shared" si="0"/>
        <v>Správa majetku</v>
      </c>
      <c r="B10" s="120" t="s">
        <v>121</v>
      </c>
      <c r="C10" s="121" t="s">
        <v>22</v>
      </c>
      <c r="D10" s="16" t="s">
        <v>221</v>
      </c>
      <c r="E10" s="17" t="s">
        <v>221</v>
      </c>
      <c r="F10" s="30"/>
      <c r="G10" s="12" t="s">
        <v>445</v>
      </c>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row>
    <row r="11" spans="1:86" s="61" customFormat="1" ht="41.4" x14ac:dyDescent="0.3">
      <c r="A11" s="120" t="str">
        <f t="shared" si="0"/>
        <v>Správa majetku</v>
      </c>
      <c r="B11" s="120" t="s">
        <v>122</v>
      </c>
      <c r="C11" s="121" t="s">
        <v>23</v>
      </c>
      <c r="D11" s="16" t="s">
        <v>221</v>
      </c>
      <c r="E11" s="17" t="s">
        <v>221</v>
      </c>
      <c r="F11" s="30"/>
      <c r="G11" s="12" t="s">
        <v>445</v>
      </c>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row>
    <row r="12" spans="1:86" s="61" customFormat="1" ht="41.4" x14ac:dyDescent="0.3">
      <c r="A12" s="120" t="str">
        <f t="shared" si="0"/>
        <v>Správa majetku</v>
      </c>
      <c r="B12" s="120" t="s">
        <v>123</v>
      </c>
      <c r="C12" s="121" t="s">
        <v>24</v>
      </c>
      <c r="D12" s="16" t="s">
        <v>221</v>
      </c>
      <c r="E12" s="17" t="s">
        <v>221</v>
      </c>
      <c r="F12" s="30"/>
      <c r="G12" s="12" t="s">
        <v>445</v>
      </c>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row>
    <row r="13" spans="1:86" s="61" customFormat="1" ht="41.4" x14ac:dyDescent="0.3">
      <c r="A13" s="120" t="str">
        <f t="shared" si="0"/>
        <v>Správa majetku</v>
      </c>
      <c r="B13" s="120" t="s">
        <v>328</v>
      </c>
      <c r="C13" s="121" t="s">
        <v>329</v>
      </c>
      <c r="D13" s="16" t="s">
        <v>221</v>
      </c>
      <c r="E13" s="17" t="s">
        <v>221</v>
      </c>
      <c r="F13" s="30"/>
      <c r="G13" s="12" t="s">
        <v>445</v>
      </c>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row>
    <row r="14" spans="1:86" s="61" customFormat="1" ht="41.4" x14ac:dyDescent="0.3">
      <c r="A14" s="120" t="str">
        <f t="shared" si="0"/>
        <v>Správa majetku</v>
      </c>
      <c r="B14" s="120" t="s">
        <v>124</v>
      </c>
      <c r="C14" s="121" t="s">
        <v>25</v>
      </c>
      <c r="D14" s="16" t="s">
        <v>221</v>
      </c>
      <c r="E14" s="17" t="s">
        <v>221</v>
      </c>
      <c r="F14" s="30"/>
      <c r="G14" s="12" t="s">
        <v>445</v>
      </c>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row>
    <row r="15" spans="1:86" s="61" customFormat="1" ht="41.4" x14ac:dyDescent="0.3">
      <c r="A15" s="120" t="str">
        <f t="shared" si="0"/>
        <v>Správa majetku</v>
      </c>
      <c r="B15" s="120" t="s">
        <v>330</v>
      </c>
      <c r="C15" s="121" t="s">
        <v>331</v>
      </c>
      <c r="D15" s="16" t="s">
        <v>221</v>
      </c>
      <c r="E15" s="17" t="s">
        <v>221</v>
      </c>
      <c r="F15" s="30"/>
      <c r="G15" s="12" t="s">
        <v>445</v>
      </c>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row>
    <row r="16" spans="1:86" s="61" customFormat="1" ht="110.4" x14ac:dyDescent="0.3">
      <c r="A16" s="120" t="str">
        <f t="shared" si="0"/>
        <v>Správa majetku</v>
      </c>
      <c r="B16" s="120" t="s">
        <v>257</v>
      </c>
      <c r="C16" s="121" t="s">
        <v>501</v>
      </c>
      <c r="D16" s="16" t="s">
        <v>221</v>
      </c>
      <c r="E16" s="17" t="s">
        <v>221</v>
      </c>
      <c r="F16" s="30"/>
      <c r="G16" s="12" t="s">
        <v>445</v>
      </c>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row>
    <row r="17" spans="1:86" s="61" customFormat="1" ht="41.4" x14ac:dyDescent="0.3">
      <c r="A17" s="120" t="str">
        <f t="shared" si="0"/>
        <v>Správa majetku</v>
      </c>
      <c r="B17" s="120" t="s">
        <v>332</v>
      </c>
      <c r="C17" s="121" t="s">
        <v>333</v>
      </c>
      <c r="D17" s="16" t="s">
        <v>221</v>
      </c>
      <c r="E17" s="17" t="s">
        <v>221</v>
      </c>
      <c r="F17" s="30"/>
      <c r="G17" s="12" t="s">
        <v>445</v>
      </c>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row>
    <row r="18" spans="1:86" s="61" customFormat="1" x14ac:dyDescent="0.3">
      <c r="A18" s="21"/>
      <c r="B18" s="21"/>
      <c r="C18" s="29"/>
      <c r="D18" s="20"/>
      <c r="E18" s="14"/>
      <c r="F18" s="14"/>
      <c r="G18" s="13"/>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row>
    <row r="19" spans="1:86" s="98" customFormat="1" ht="41.4" x14ac:dyDescent="0.3">
      <c r="A19" s="93" t="s">
        <v>77</v>
      </c>
      <c r="B19" s="93" t="s">
        <v>125</v>
      </c>
      <c r="C19" s="94" t="s">
        <v>26</v>
      </c>
      <c r="D19" s="16" t="s">
        <v>221</v>
      </c>
      <c r="E19" s="17" t="s">
        <v>221</v>
      </c>
      <c r="F19" s="30"/>
      <c r="G19" s="12" t="s">
        <v>445</v>
      </c>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row>
    <row r="20" spans="1:86" s="98" customFormat="1" ht="41.4" x14ac:dyDescent="0.3">
      <c r="A20" s="93" t="str">
        <f t="shared" ref="A20:A25" si="1">A19</f>
        <v>Správa nehnuteľností</v>
      </c>
      <c r="B20" s="93" t="s">
        <v>126</v>
      </c>
      <c r="C20" s="94" t="s">
        <v>27</v>
      </c>
      <c r="D20" s="16" t="s">
        <v>221</v>
      </c>
      <c r="E20" s="17" t="s">
        <v>221</v>
      </c>
      <c r="F20" s="30"/>
      <c r="G20" s="12" t="s">
        <v>445</v>
      </c>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row>
    <row r="21" spans="1:86" s="98" customFormat="1" ht="41.4" x14ac:dyDescent="0.3">
      <c r="A21" s="93" t="str">
        <f t="shared" si="1"/>
        <v>Správa nehnuteľností</v>
      </c>
      <c r="B21" s="93" t="s">
        <v>127</v>
      </c>
      <c r="C21" s="94" t="s">
        <v>28</v>
      </c>
      <c r="D21" s="16" t="s">
        <v>221</v>
      </c>
      <c r="E21" s="17" t="s">
        <v>221</v>
      </c>
      <c r="F21" s="30"/>
      <c r="G21" s="12" t="s">
        <v>445</v>
      </c>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row>
    <row r="22" spans="1:86" s="98" customFormat="1" ht="41.4" x14ac:dyDescent="0.3">
      <c r="A22" s="93" t="str">
        <f t="shared" si="1"/>
        <v>Správa nehnuteľností</v>
      </c>
      <c r="B22" s="93" t="s">
        <v>128</v>
      </c>
      <c r="C22" s="94" t="s">
        <v>29</v>
      </c>
      <c r="D22" s="16" t="s">
        <v>221</v>
      </c>
      <c r="E22" s="17" t="s">
        <v>221</v>
      </c>
      <c r="F22" s="30"/>
      <c r="G22" s="12" t="s">
        <v>445</v>
      </c>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row>
    <row r="23" spans="1:86" s="98" customFormat="1" ht="41.4" x14ac:dyDescent="0.3">
      <c r="A23" s="93" t="str">
        <f t="shared" si="1"/>
        <v>Správa nehnuteľností</v>
      </c>
      <c r="B23" s="93" t="s">
        <v>129</v>
      </c>
      <c r="C23" s="94" t="s">
        <v>30</v>
      </c>
      <c r="D23" s="16" t="s">
        <v>221</v>
      </c>
      <c r="E23" s="17" t="s">
        <v>221</v>
      </c>
      <c r="F23" s="30"/>
      <c r="G23" s="12" t="s">
        <v>445</v>
      </c>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row>
    <row r="24" spans="1:86" s="98" customFormat="1" ht="41.4" x14ac:dyDescent="0.3">
      <c r="A24" s="93" t="str">
        <f t="shared" si="1"/>
        <v>Správa nehnuteľností</v>
      </c>
      <c r="B24" s="93" t="s">
        <v>130</v>
      </c>
      <c r="C24" s="94" t="s">
        <v>31</v>
      </c>
      <c r="D24" s="16" t="s">
        <v>221</v>
      </c>
      <c r="E24" s="17" t="s">
        <v>221</v>
      </c>
      <c r="F24" s="30"/>
      <c r="G24" s="12" t="s">
        <v>445</v>
      </c>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row>
    <row r="25" spans="1:86" s="98" customFormat="1" ht="42" thickBot="1" x14ac:dyDescent="0.35">
      <c r="A25" s="93" t="str">
        <f t="shared" si="1"/>
        <v>Správa nehnuteľností</v>
      </c>
      <c r="B25" s="93" t="s">
        <v>131</v>
      </c>
      <c r="C25" s="94" t="s">
        <v>32</v>
      </c>
      <c r="D25" s="16" t="s">
        <v>221</v>
      </c>
      <c r="E25" s="17" t="s">
        <v>221</v>
      </c>
      <c r="F25" s="30"/>
      <c r="G25" s="12" t="s">
        <v>445</v>
      </c>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row>
    <row r="26" spans="1:86" ht="14.4" thickBot="1" x14ac:dyDescent="0.35">
      <c r="F26" s="69" t="s">
        <v>422</v>
      </c>
      <c r="G26" s="99">
        <f>SUM(G6:G25)</f>
        <v>0</v>
      </c>
    </row>
    <row r="27" spans="1:86" x14ac:dyDescent="0.3">
      <c r="F27" s="101" t="s">
        <v>423</v>
      </c>
      <c r="G27" s="9">
        <f>COUNTA(B6:B25)</f>
        <v>19</v>
      </c>
    </row>
    <row r="28" spans="1:86" x14ac:dyDescent="0.3">
      <c r="F28" s="101"/>
      <c r="G28" s="9"/>
    </row>
    <row r="31" spans="1:86" ht="27.6" x14ac:dyDescent="0.3">
      <c r="C31" s="78" t="s">
        <v>451</v>
      </c>
    </row>
  </sheetData>
  <sheetProtection algorithmName="SHA-512" hashValue="npYtIOqq3YyRpkA23bprj03BRaD4B+eAVFiHlWJg2IQSXfeA9zBhHTK/0ghUe0ZjF5t8aoSXauBelin2tWMn6g==" saltValue="92Go7P/aROsNM/XS+dSJOw==" spinCount="100000" sheet="1" objects="1" scenarios="1"/>
  <conditionalFormatting sqref="D18">
    <cfRule type="cellIs" dxfId="471" priority="17" operator="equal">
      <formula>"NIE"</formula>
    </cfRule>
  </conditionalFormatting>
  <conditionalFormatting sqref="D6:D17">
    <cfRule type="cellIs" dxfId="470" priority="16" operator="equal">
      <formula>"NIE"</formula>
    </cfRule>
  </conditionalFormatting>
  <conditionalFormatting sqref="E6:E17">
    <cfRule type="containsText" dxfId="469" priority="13" operator="containsText" text="bez">
      <formula>NOT(ISERROR(SEARCH("bez",E6)))</formula>
    </cfRule>
    <cfRule type="containsText" dxfId="468" priority="14" operator="containsText" text="so">
      <formula>NOT(ISERROR(SEARCH("so",E6)))</formula>
    </cfRule>
    <cfRule type="containsText" dxfId="467" priority="15" operator="containsText" text="aplikácie">
      <formula>NOT(ISERROR(SEARCH("aplikácie",E6)))</formula>
    </cfRule>
  </conditionalFormatting>
  <conditionalFormatting sqref="G6:G17">
    <cfRule type="cellIs" dxfId="466" priority="10" operator="equal">
      <formula>1</formula>
    </cfRule>
    <cfRule type="cellIs" dxfId="465" priority="11" operator="equal">
      <formula>2</formula>
    </cfRule>
    <cfRule type="cellIs" dxfId="464" priority="12" operator="equal">
      <formula>3</formula>
    </cfRule>
  </conditionalFormatting>
  <conditionalFormatting sqref="D19:D25">
    <cfRule type="cellIs" dxfId="463" priority="8" operator="equal">
      <formula>"NIE"</formula>
    </cfRule>
  </conditionalFormatting>
  <conditionalFormatting sqref="E19:E25">
    <cfRule type="containsText" dxfId="462" priority="5" operator="containsText" text="bez">
      <formula>NOT(ISERROR(SEARCH("bez",E19)))</formula>
    </cfRule>
    <cfRule type="containsText" dxfId="461" priority="6" operator="containsText" text="so">
      <formula>NOT(ISERROR(SEARCH("so",E19)))</formula>
    </cfRule>
    <cfRule type="containsText" dxfId="460" priority="7" operator="containsText" text="aplikácie">
      <formula>NOT(ISERROR(SEARCH("aplikácie",E19)))</formula>
    </cfRule>
  </conditionalFormatting>
  <conditionalFormatting sqref="G19:G25">
    <cfRule type="cellIs" dxfId="459" priority="2" operator="equal">
      <formula>1</formula>
    </cfRule>
    <cfRule type="cellIs" dxfId="458" priority="3" operator="equal">
      <formula>2</formula>
    </cfRule>
    <cfRule type="cellIs" dxfId="457" priority="4" operator="equal">
      <formula>3</formula>
    </cfRule>
  </conditionalFormatting>
  <dataValidations count="2">
    <dataValidation type="list" showInputMessage="1" showErrorMessage="1" promptTitle="Vyberte jednu z možností" prompt=" " sqref="E19:E25 E6:E17">
      <formula1>Sposob</formula1>
    </dataValidation>
    <dataValidation type="list" showInputMessage="1" showErrorMessage="1" promptTitle="Vyberte jednu z možností" prompt=" " sqref="D19:D25 D6:D17">
      <formula1>Odpoved1</formula1>
    </dataValidation>
  </dataValidations>
  <pageMargins left="0.23622047244094491" right="0.23622047244094491" top="0.74803149606299213" bottom="0.74803149606299213" header="0.31496062992125984" footer="0.31496062992125984"/>
  <pageSetup paperSize="9" scale="65" fitToHeight="0" orientation="portrait" r:id="rId1"/>
  <headerFooter>
    <oddHeader>&amp;F</oddHeader>
    <oddFooter>Strana &amp;P z &amp;N</oddFooter>
  </headerFooter>
  <extLst>
    <ext xmlns:x14="http://schemas.microsoft.com/office/spreadsheetml/2009/9/main" uri="{78C0D931-6437-407d-A8EE-F0AAD7539E65}">
      <x14:conditionalFormattings>
        <x14:conditionalFormatting xmlns:xm="http://schemas.microsoft.com/office/excel/2006/main">
          <x14:cfRule type="containsText" priority="9" operator="containsText" id="{4E181CFF-A263-47D2-B483-B28EAA27D8BD}">
            <xm:f>NOT(ISERROR(SEARCH(0,G6)))</xm:f>
            <xm:f>0</xm:f>
            <x14:dxf>
              <font>
                <b/>
                <i val="0"/>
              </font>
              <fill>
                <patternFill>
                  <bgColor rgb="FFFF0000"/>
                </patternFill>
              </fill>
            </x14:dxf>
          </x14:cfRule>
          <xm:sqref>G6:G17</xm:sqref>
        </x14:conditionalFormatting>
        <x14:conditionalFormatting xmlns:xm="http://schemas.microsoft.com/office/excel/2006/main">
          <x14:cfRule type="containsText" priority="1" operator="containsText" id="{69DF7196-8605-4E9C-8ECC-3F3FC0DA187E}">
            <xm:f>NOT(ISERROR(SEARCH(0,G19)))</xm:f>
            <xm:f>0</xm:f>
            <x14:dxf>
              <font>
                <b/>
                <i val="0"/>
              </font>
              <fill>
                <patternFill>
                  <bgColor rgb="FFFF0000"/>
                </patternFill>
              </fill>
            </x14:dxf>
          </x14:cfRule>
          <xm:sqref>G19:G25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Sheet11!$F$3:$F$7</xm:f>
          </x14:formula1>
          <xm:sqref>G19:G25 G6:G17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H23"/>
  <sheetViews>
    <sheetView workbookViewId="0">
      <pane ySplit="5" topLeftCell="A6" activePane="bottomLeft" state="frozen"/>
      <selection pane="bottomLeft" activeCell="C11" sqref="C11"/>
    </sheetView>
  </sheetViews>
  <sheetFormatPr defaultColWidth="9.109375" defaultRowHeight="13.8" x14ac:dyDescent="0.3"/>
  <cols>
    <col min="1" max="1" width="18.6640625" style="49" customWidth="1"/>
    <col min="2" max="2" width="6.6640625" style="49" customWidth="1"/>
    <col min="3" max="3" width="50.6640625" style="49" customWidth="1"/>
    <col min="4" max="4" width="11.6640625" style="49" customWidth="1"/>
    <col min="5" max="5" width="20.6640625" style="49" customWidth="1"/>
    <col min="6" max="6" width="25.6640625" style="49" customWidth="1"/>
    <col min="7" max="7" width="17.6640625" style="49" customWidth="1"/>
    <col min="8" max="8" width="9.109375" style="49"/>
    <col min="9" max="9" width="35.6640625" style="49" bestFit="1" customWidth="1"/>
    <col min="10" max="10" width="1.88671875" style="49" bestFit="1" customWidth="1"/>
    <col min="11" max="16384" width="9.109375" style="49"/>
  </cols>
  <sheetData>
    <row r="1" spans="1:86" ht="27.6" x14ac:dyDescent="0.3">
      <c r="I1" s="79" t="s">
        <v>448</v>
      </c>
      <c r="J1" s="80"/>
      <c r="K1" s="81" t="s">
        <v>449</v>
      </c>
    </row>
    <row r="2" spans="1:86" x14ac:dyDescent="0.3">
      <c r="I2" s="82" t="str">
        <f>Sheet11!C4</f>
        <v>Štandardná funk. - bez zákazníckeho vývoja</v>
      </c>
      <c r="J2" s="83" t="s">
        <v>446</v>
      </c>
      <c r="K2" s="84">
        <f>MAXBODOV</f>
        <v>3</v>
      </c>
    </row>
    <row r="3" spans="1:86" ht="12.9" customHeight="1" thickBot="1" x14ac:dyDescent="0.35">
      <c r="I3" s="82" t="str">
        <f>Sheet11!C5</f>
        <v>Štandardná funk. - so zákazníckym vývojom</v>
      </c>
      <c r="J3" s="83" t="s">
        <v>446</v>
      </c>
      <c r="K3" s="84">
        <f>Sheet11!F5</f>
        <v>2</v>
      </c>
    </row>
    <row r="4" spans="1:86" ht="14.4" x14ac:dyDescent="0.3">
      <c r="A4" s="51" t="s">
        <v>413</v>
      </c>
      <c r="D4" s="85"/>
      <c r="E4" s="86"/>
      <c r="F4" s="86"/>
      <c r="G4" s="87" t="s">
        <v>409</v>
      </c>
      <c r="I4" s="82" t="str">
        <f>Sheet11!C6</f>
        <v>Zákaznícky vývoj aplikácie</v>
      </c>
      <c r="J4" s="83" t="s">
        <v>446</v>
      </c>
      <c r="K4" s="84">
        <f>Sheet11!F6</f>
        <v>1</v>
      </c>
    </row>
    <row r="5" spans="1:86" s="9" customFormat="1" ht="60" customHeight="1" x14ac:dyDescent="0.3">
      <c r="A5" s="88" t="s">
        <v>412</v>
      </c>
      <c r="B5" s="89" t="s">
        <v>0</v>
      </c>
      <c r="C5" s="90" t="s">
        <v>407</v>
      </c>
      <c r="D5" s="91" t="s">
        <v>452</v>
      </c>
      <c r="E5" s="89" t="s">
        <v>224</v>
      </c>
      <c r="F5" s="89" t="s">
        <v>225</v>
      </c>
      <c r="G5" s="92" t="s">
        <v>398</v>
      </c>
      <c r="I5" s="83" t="s">
        <v>447</v>
      </c>
      <c r="J5" s="83" t="s">
        <v>446</v>
      </c>
      <c r="K5" s="84">
        <f>Sheet11!F7</f>
        <v>0</v>
      </c>
    </row>
    <row r="6" spans="1:86" s="98" customFormat="1" ht="41.4" x14ac:dyDescent="0.3">
      <c r="A6" s="93" t="s">
        <v>79</v>
      </c>
      <c r="B6" s="93" t="s">
        <v>133</v>
      </c>
      <c r="C6" s="94" t="s">
        <v>34</v>
      </c>
      <c r="D6" s="16" t="s">
        <v>221</v>
      </c>
      <c r="E6" s="17" t="s">
        <v>221</v>
      </c>
      <c r="F6" s="30"/>
      <c r="G6" s="12" t="s">
        <v>445</v>
      </c>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row>
    <row r="7" spans="1:86" s="98" customFormat="1" ht="41.4" x14ac:dyDescent="0.3">
      <c r="A7" s="93" t="str">
        <f t="shared" ref="A7:A14" si="0">A6</f>
        <v>Manažment grantov a dotácií (na úrovni poskytovateľa)</v>
      </c>
      <c r="B7" s="93" t="s">
        <v>298</v>
      </c>
      <c r="C7" s="94" t="s">
        <v>299</v>
      </c>
      <c r="D7" s="16" t="s">
        <v>221</v>
      </c>
      <c r="E7" s="17" t="s">
        <v>221</v>
      </c>
      <c r="F7" s="30"/>
      <c r="G7" s="12" t="s">
        <v>445</v>
      </c>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row>
    <row r="8" spans="1:86" s="98" customFormat="1" ht="41.4" x14ac:dyDescent="0.3">
      <c r="A8" s="93" t="str">
        <f t="shared" si="0"/>
        <v>Manažment grantov a dotácií (na úrovni poskytovateľa)</v>
      </c>
      <c r="B8" s="93" t="s">
        <v>300</v>
      </c>
      <c r="C8" s="94" t="s">
        <v>301</v>
      </c>
      <c r="D8" s="16" t="s">
        <v>221</v>
      </c>
      <c r="E8" s="17" t="s">
        <v>221</v>
      </c>
      <c r="F8" s="30"/>
      <c r="G8" s="12" t="s">
        <v>445</v>
      </c>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row>
    <row r="9" spans="1:86" s="98" customFormat="1" ht="41.4" x14ac:dyDescent="0.3">
      <c r="A9" s="93" t="str">
        <f t="shared" si="0"/>
        <v>Manažment grantov a dotácií (na úrovni poskytovateľa)</v>
      </c>
      <c r="B9" s="93" t="s">
        <v>302</v>
      </c>
      <c r="C9" s="94" t="s">
        <v>303</v>
      </c>
      <c r="D9" s="16" t="s">
        <v>221</v>
      </c>
      <c r="E9" s="17" t="s">
        <v>221</v>
      </c>
      <c r="F9" s="30"/>
      <c r="G9" s="12" t="s">
        <v>445</v>
      </c>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row>
    <row r="10" spans="1:86" s="98" customFormat="1" ht="41.4" x14ac:dyDescent="0.3">
      <c r="A10" s="93" t="str">
        <f t="shared" si="0"/>
        <v>Manažment grantov a dotácií (na úrovni poskytovateľa)</v>
      </c>
      <c r="B10" s="93" t="s">
        <v>304</v>
      </c>
      <c r="C10" s="94" t="s">
        <v>305</v>
      </c>
      <c r="D10" s="16" t="s">
        <v>221</v>
      </c>
      <c r="E10" s="17" t="s">
        <v>221</v>
      </c>
      <c r="F10" s="30"/>
      <c r="G10" s="12" t="s">
        <v>445</v>
      </c>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row>
    <row r="11" spans="1:86" s="98" customFormat="1" ht="41.4" x14ac:dyDescent="0.3">
      <c r="A11" s="93" t="str">
        <f t="shared" si="0"/>
        <v>Manažment grantov a dotácií (na úrovni poskytovateľa)</v>
      </c>
      <c r="B11" s="93" t="s">
        <v>306</v>
      </c>
      <c r="C11" s="94" t="s">
        <v>307</v>
      </c>
      <c r="D11" s="16" t="s">
        <v>221</v>
      </c>
      <c r="E11" s="17" t="s">
        <v>221</v>
      </c>
      <c r="F11" s="30"/>
      <c r="G11" s="12" t="s">
        <v>445</v>
      </c>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row>
    <row r="12" spans="1:86" s="98" customFormat="1" ht="41.4" x14ac:dyDescent="0.3">
      <c r="A12" s="93" t="str">
        <f t="shared" si="0"/>
        <v>Manažment grantov a dotácií (na úrovni poskytovateľa)</v>
      </c>
      <c r="B12" s="93" t="s">
        <v>134</v>
      </c>
      <c r="C12" s="94" t="s">
        <v>35</v>
      </c>
      <c r="D12" s="16" t="s">
        <v>221</v>
      </c>
      <c r="E12" s="17" t="s">
        <v>221</v>
      </c>
      <c r="F12" s="30"/>
      <c r="G12" s="12" t="s">
        <v>445</v>
      </c>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row>
    <row r="13" spans="1:86" s="98" customFormat="1" ht="41.4" x14ac:dyDescent="0.3">
      <c r="A13" s="93" t="str">
        <f t="shared" si="0"/>
        <v>Manažment grantov a dotácií (na úrovni poskytovateľa)</v>
      </c>
      <c r="B13" s="93" t="s">
        <v>308</v>
      </c>
      <c r="C13" s="94" t="s">
        <v>309</v>
      </c>
      <c r="D13" s="16" t="s">
        <v>221</v>
      </c>
      <c r="E13" s="17" t="s">
        <v>221</v>
      </c>
      <c r="F13" s="30"/>
      <c r="G13" s="12" t="s">
        <v>445</v>
      </c>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row>
    <row r="14" spans="1:86" s="98" customFormat="1" ht="55.2" x14ac:dyDescent="0.3">
      <c r="A14" s="93" t="str">
        <f t="shared" si="0"/>
        <v>Manažment grantov a dotácií (na úrovni poskytovateľa)</v>
      </c>
      <c r="B14" s="93" t="s">
        <v>310</v>
      </c>
      <c r="C14" s="94" t="s">
        <v>311</v>
      </c>
      <c r="D14" s="16" t="s">
        <v>221</v>
      </c>
      <c r="E14" s="17" t="s">
        <v>221</v>
      </c>
      <c r="F14" s="30"/>
      <c r="G14" s="12" t="s">
        <v>445</v>
      </c>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row>
    <row r="15" spans="1:86" s="61" customFormat="1" x14ac:dyDescent="0.3">
      <c r="A15" s="21"/>
      <c r="B15" s="21"/>
      <c r="C15" s="29"/>
      <c r="D15" s="20"/>
      <c r="E15" s="14"/>
      <c r="F15" s="14"/>
      <c r="G15" s="117"/>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row>
    <row r="16" spans="1:86" s="61" customFormat="1" ht="41.4" x14ac:dyDescent="0.3">
      <c r="A16" s="118" t="s">
        <v>80</v>
      </c>
      <c r="B16" s="118" t="s">
        <v>135</v>
      </c>
      <c r="C16" s="119" t="s">
        <v>36</v>
      </c>
      <c r="D16" s="16" t="s">
        <v>221</v>
      </c>
      <c r="E16" s="17" t="s">
        <v>221</v>
      </c>
      <c r="F16" s="30"/>
      <c r="G16" s="12" t="s">
        <v>445</v>
      </c>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row>
    <row r="17" spans="1:86" s="61" customFormat="1" ht="42" thickBot="1" x14ac:dyDescent="0.35">
      <c r="A17" s="118" t="str">
        <f>A16</f>
        <v>Manažment poskytnutých dotácií (na úrovni prijímateľa)</v>
      </c>
      <c r="B17" s="118" t="s">
        <v>136</v>
      </c>
      <c r="C17" s="119" t="s">
        <v>37</v>
      </c>
      <c r="D17" s="16" t="s">
        <v>221</v>
      </c>
      <c r="E17" s="17" t="s">
        <v>221</v>
      </c>
      <c r="F17" s="30"/>
      <c r="G17" s="12" t="s">
        <v>445</v>
      </c>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row>
    <row r="18" spans="1:86" ht="14.4" thickBot="1" x14ac:dyDescent="0.35">
      <c r="F18" s="69" t="s">
        <v>424</v>
      </c>
      <c r="G18" s="99">
        <f>SUM(G6:G17)</f>
        <v>0</v>
      </c>
    </row>
    <row r="19" spans="1:86" x14ac:dyDescent="0.3">
      <c r="F19" s="101" t="s">
        <v>425</v>
      </c>
      <c r="G19" s="9">
        <f>COUNTA(B6:B17)</f>
        <v>11</v>
      </c>
    </row>
    <row r="20" spans="1:86" x14ac:dyDescent="0.3">
      <c r="F20" s="101"/>
      <c r="G20" s="9"/>
    </row>
    <row r="23" spans="1:86" ht="27.6" x14ac:dyDescent="0.3">
      <c r="C23" s="78" t="s">
        <v>451</v>
      </c>
    </row>
  </sheetData>
  <sheetProtection algorithmName="SHA-512" hashValue="psv4I5gyQF5orAtOsGbPFhvG1wPDEs/OpgSlQjVGgFsNl7iPb4Gj6EsvW5Gk4OHgEKBlGlmFcm3d5hV/Ce9v/g==" saltValue="isdwrt3zyfWsKIpua1v24Q==" spinCount="100000" sheet="1" objects="1" scenarios="1"/>
  <conditionalFormatting sqref="D15">
    <cfRule type="cellIs" dxfId="454" priority="17" operator="equal">
      <formula>"NIE"</formula>
    </cfRule>
  </conditionalFormatting>
  <conditionalFormatting sqref="D6:D14">
    <cfRule type="cellIs" dxfId="453" priority="16" operator="equal">
      <formula>"NIE"</formula>
    </cfRule>
  </conditionalFormatting>
  <conditionalFormatting sqref="E6:E14">
    <cfRule type="containsText" dxfId="452" priority="13" operator="containsText" text="bez">
      <formula>NOT(ISERROR(SEARCH("bez",E6)))</formula>
    </cfRule>
    <cfRule type="containsText" dxfId="451" priority="14" operator="containsText" text="so">
      <formula>NOT(ISERROR(SEARCH("so",E6)))</formula>
    </cfRule>
    <cfRule type="containsText" dxfId="450" priority="15" operator="containsText" text="aplikácie">
      <formula>NOT(ISERROR(SEARCH("aplikácie",E6)))</formula>
    </cfRule>
  </conditionalFormatting>
  <conditionalFormatting sqref="G6:G14">
    <cfRule type="cellIs" dxfId="449" priority="10" operator="equal">
      <formula>1</formula>
    </cfRule>
    <cfRule type="cellIs" dxfId="448" priority="11" operator="equal">
      <formula>2</formula>
    </cfRule>
    <cfRule type="cellIs" dxfId="447" priority="12" operator="equal">
      <formula>3</formula>
    </cfRule>
  </conditionalFormatting>
  <conditionalFormatting sqref="D16:D17">
    <cfRule type="cellIs" dxfId="446" priority="8" operator="equal">
      <formula>"NIE"</formula>
    </cfRule>
  </conditionalFormatting>
  <conditionalFormatting sqref="E16:E17">
    <cfRule type="containsText" dxfId="445" priority="5" operator="containsText" text="bez">
      <formula>NOT(ISERROR(SEARCH("bez",E16)))</formula>
    </cfRule>
    <cfRule type="containsText" dxfId="444" priority="6" operator="containsText" text="so">
      <formula>NOT(ISERROR(SEARCH("so",E16)))</formula>
    </cfRule>
    <cfRule type="containsText" dxfId="443" priority="7" operator="containsText" text="aplikácie">
      <formula>NOT(ISERROR(SEARCH("aplikácie",E16)))</formula>
    </cfRule>
  </conditionalFormatting>
  <conditionalFormatting sqref="G16:G17">
    <cfRule type="cellIs" dxfId="442" priority="2" operator="equal">
      <formula>1</formula>
    </cfRule>
    <cfRule type="cellIs" dxfId="441" priority="3" operator="equal">
      <formula>2</formula>
    </cfRule>
    <cfRule type="cellIs" dxfId="440" priority="4" operator="equal">
      <formula>3</formula>
    </cfRule>
  </conditionalFormatting>
  <dataValidations count="2">
    <dataValidation type="list" showInputMessage="1" showErrorMessage="1" promptTitle="Vyberte jednu z možností" prompt=" " sqref="E16:E17 E6:E14">
      <formula1>Sposob</formula1>
    </dataValidation>
    <dataValidation type="list" showInputMessage="1" showErrorMessage="1" promptTitle="Vyberte jednu z možností" prompt=" " sqref="D16:D17 D6:D14">
      <formula1>Odpoved1</formula1>
    </dataValidation>
  </dataValidations>
  <pageMargins left="0.23622047244094491" right="0.23622047244094491" top="0.74803149606299213" bottom="0.74803149606299213" header="0.31496062992125984" footer="0.31496062992125984"/>
  <pageSetup paperSize="9" scale="65" fitToHeight="0" orientation="portrait" r:id="rId1"/>
  <headerFooter>
    <oddHeader>&amp;F</oddHeader>
    <oddFooter>Strana &amp;P z &amp;N</oddFooter>
  </headerFooter>
  <extLst>
    <ext xmlns:x14="http://schemas.microsoft.com/office/spreadsheetml/2009/9/main" uri="{78C0D931-6437-407d-A8EE-F0AAD7539E65}">
      <x14:conditionalFormattings>
        <x14:conditionalFormatting xmlns:xm="http://schemas.microsoft.com/office/excel/2006/main">
          <x14:cfRule type="containsText" priority="9" operator="containsText" id="{E92D5EBD-5F65-451E-AD8A-8F8D43EE60D4}">
            <xm:f>NOT(ISERROR(SEARCH(0,G6)))</xm:f>
            <xm:f>0</xm:f>
            <x14:dxf>
              <font>
                <b/>
                <i val="0"/>
              </font>
              <fill>
                <patternFill>
                  <bgColor rgb="FFFF0000"/>
                </patternFill>
              </fill>
            </x14:dxf>
          </x14:cfRule>
          <xm:sqref>G6:G14</xm:sqref>
        </x14:conditionalFormatting>
        <x14:conditionalFormatting xmlns:xm="http://schemas.microsoft.com/office/excel/2006/main">
          <x14:cfRule type="containsText" priority="1" operator="containsText" id="{F82D7F8B-ABA7-4B18-95AA-1E0B6A0E710F}">
            <xm:f>NOT(ISERROR(SEARCH(0,G16)))</xm:f>
            <xm:f>0</xm:f>
            <x14:dxf>
              <font>
                <b/>
                <i val="0"/>
              </font>
              <fill>
                <patternFill>
                  <bgColor rgb="FFFF0000"/>
                </patternFill>
              </fill>
            </x14:dxf>
          </x14:cfRule>
          <xm:sqref>G16:G17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Sheet11!$F$3:$F$7</xm:f>
          </x14:formula1>
          <xm:sqref>G16:G17 G6:G14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H30"/>
  <sheetViews>
    <sheetView workbookViewId="0">
      <pane ySplit="5" topLeftCell="A6" activePane="bottomLeft" state="frozen"/>
      <selection pane="bottomLeft" activeCell="C9" sqref="C9"/>
    </sheetView>
  </sheetViews>
  <sheetFormatPr defaultColWidth="9.109375" defaultRowHeight="13.8" x14ac:dyDescent="0.3"/>
  <cols>
    <col min="1" max="1" width="18.6640625" style="49" customWidth="1"/>
    <col min="2" max="2" width="6.6640625" style="49" customWidth="1"/>
    <col min="3" max="3" width="50.6640625" style="49" customWidth="1"/>
    <col min="4" max="4" width="11.6640625" style="49" customWidth="1"/>
    <col min="5" max="5" width="20.6640625" style="49" customWidth="1"/>
    <col min="6" max="6" width="25.6640625" style="49" customWidth="1"/>
    <col min="7" max="7" width="17.6640625" style="49" customWidth="1"/>
    <col min="8" max="8" width="9.109375" style="49"/>
    <col min="9" max="9" width="35.6640625" style="49" bestFit="1" customWidth="1"/>
    <col min="10" max="10" width="1.88671875" style="49" bestFit="1" customWidth="1"/>
    <col min="11" max="16384" width="9.109375" style="49"/>
  </cols>
  <sheetData>
    <row r="1" spans="1:86" ht="27.6" x14ac:dyDescent="0.3">
      <c r="I1" s="79" t="s">
        <v>448</v>
      </c>
      <c r="J1" s="80"/>
      <c r="K1" s="81" t="s">
        <v>449</v>
      </c>
    </row>
    <row r="2" spans="1:86" x14ac:dyDescent="0.3">
      <c r="I2" s="82" t="str">
        <f>Sheet11!C4</f>
        <v>Štandardná funk. - bez zákazníckeho vývoja</v>
      </c>
      <c r="J2" s="83" t="s">
        <v>446</v>
      </c>
      <c r="K2" s="84">
        <f>MAXBODOV</f>
        <v>3</v>
      </c>
    </row>
    <row r="3" spans="1:86" ht="12.9" customHeight="1" thickBot="1" x14ac:dyDescent="0.35">
      <c r="I3" s="82" t="str">
        <f>Sheet11!C5</f>
        <v>Štandardná funk. - so zákazníckym vývojom</v>
      </c>
      <c r="J3" s="83" t="s">
        <v>446</v>
      </c>
      <c r="K3" s="84">
        <f>Sheet11!F5</f>
        <v>2</v>
      </c>
    </row>
    <row r="4" spans="1:86" ht="14.4" x14ac:dyDescent="0.3">
      <c r="A4" s="51" t="s">
        <v>414</v>
      </c>
      <c r="D4" s="85"/>
      <c r="E4" s="86"/>
      <c r="F4" s="86"/>
      <c r="G4" s="109" t="s">
        <v>409</v>
      </c>
      <c r="I4" s="82" t="str">
        <f>Sheet11!C6</f>
        <v>Zákaznícky vývoj aplikácie</v>
      </c>
      <c r="J4" s="83" t="s">
        <v>446</v>
      </c>
      <c r="K4" s="84">
        <f>Sheet11!F6</f>
        <v>1</v>
      </c>
    </row>
    <row r="5" spans="1:86" s="9" customFormat="1" ht="60" customHeight="1" x14ac:dyDescent="0.3">
      <c r="A5" s="88" t="s">
        <v>412</v>
      </c>
      <c r="B5" s="89" t="s">
        <v>0</v>
      </c>
      <c r="C5" s="90" t="s">
        <v>407</v>
      </c>
      <c r="D5" s="91" t="s">
        <v>452</v>
      </c>
      <c r="E5" s="89" t="s">
        <v>224</v>
      </c>
      <c r="F5" s="89" t="s">
        <v>225</v>
      </c>
      <c r="G5" s="92" t="s">
        <v>398</v>
      </c>
      <c r="I5" s="83" t="s">
        <v>447</v>
      </c>
      <c r="J5" s="83" t="s">
        <v>446</v>
      </c>
      <c r="K5" s="84">
        <f>Sheet11!F7</f>
        <v>0</v>
      </c>
    </row>
    <row r="6" spans="1:86" s="98" customFormat="1" ht="41.4" x14ac:dyDescent="0.3">
      <c r="A6" s="93" t="s">
        <v>81</v>
      </c>
      <c r="B6" s="93" t="s">
        <v>137</v>
      </c>
      <c r="C6" s="94" t="s">
        <v>503</v>
      </c>
      <c r="D6" s="16" t="s">
        <v>221</v>
      </c>
      <c r="E6" s="17" t="s">
        <v>221</v>
      </c>
      <c r="F6" s="30"/>
      <c r="G6" s="12" t="s">
        <v>445</v>
      </c>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row>
    <row r="7" spans="1:86" s="98" customFormat="1" ht="41.4" x14ac:dyDescent="0.3">
      <c r="A7" s="93" t="str">
        <f>A6</f>
        <v>Verejné obstarávanie (vybrané časti)</v>
      </c>
      <c r="B7" s="93" t="s">
        <v>138</v>
      </c>
      <c r="C7" s="94" t="s">
        <v>38</v>
      </c>
      <c r="D7" s="16" t="s">
        <v>221</v>
      </c>
      <c r="E7" s="17" t="s">
        <v>221</v>
      </c>
      <c r="F7" s="30"/>
      <c r="G7" s="12" t="s">
        <v>445</v>
      </c>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row>
    <row r="8" spans="1:86" s="98" customFormat="1" ht="41.4" x14ac:dyDescent="0.3">
      <c r="A8" s="93" t="str">
        <f>A7</f>
        <v>Verejné obstarávanie (vybrané časti)</v>
      </c>
      <c r="B8" s="93" t="s">
        <v>139</v>
      </c>
      <c r="C8" s="94" t="s">
        <v>502</v>
      </c>
      <c r="D8" s="16" t="s">
        <v>221</v>
      </c>
      <c r="E8" s="17" t="s">
        <v>221</v>
      </c>
      <c r="F8" s="30"/>
      <c r="G8" s="12" t="s">
        <v>445</v>
      </c>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row>
    <row r="9" spans="1:86" s="61" customFormat="1" x14ac:dyDescent="0.3">
      <c r="A9" s="21"/>
      <c r="B9" s="21"/>
      <c r="C9" s="29"/>
      <c r="D9" s="20"/>
      <c r="E9" s="14"/>
      <c r="F9" s="14"/>
      <c r="G9" s="117"/>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row>
    <row r="10" spans="1:86" s="61" customFormat="1" ht="41.4" x14ac:dyDescent="0.3">
      <c r="A10" s="96" t="s">
        <v>82</v>
      </c>
      <c r="B10" s="96" t="s">
        <v>140</v>
      </c>
      <c r="C10" s="97" t="s">
        <v>39</v>
      </c>
      <c r="D10" s="16" t="s">
        <v>221</v>
      </c>
      <c r="E10" s="17" t="s">
        <v>221</v>
      </c>
      <c r="F10" s="30"/>
      <c r="G10" s="12" t="s">
        <v>445</v>
      </c>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row>
    <row r="11" spans="1:86" s="61" customFormat="1" ht="41.4" x14ac:dyDescent="0.3">
      <c r="A11" s="96" t="str">
        <f t="shared" ref="A11:A21" si="0">A10</f>
        <v>Evidencia zmlúv</v>
      </c>
      <c r="B11" s="96" t="s">
        <v>263</v>
      </c>
      <c r="C11" s="97" t="s">
        <v>258</v>
      </c>
      <c r="D11" s="16" t="s">
        <v>221</v>
      </c>
      <c r="E11" s="17" t="s">
        <v>221</v>
      </c>
      <c r="F11" s="30"/>
      <c r="G11" s="12" t="s">
        <v>445</v>
      </c>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row>
    <row r="12" spans="1:86" s="61" customFormat="1" ht="41.4" x14ac:dyDescent="0.3">
      <c r="A12" s="96" t="str">
        <f t="shared" si="0"/>
        <v>Evidencia zmlúv</v>
      </c>
      <c r="B12" s="96" t="s">
        <v>141</v>
      </c>
      <c r="C12" s="97" t="s">
        <v>40</v>
      </c>
      <c r="D12" s="16" t="s">
        <v>221</v>
      </c>
      <c r="E12" s="17" t="s">
        <v>221</v>
      </c>
      <c r="F12" s="30"/>
      <c r="G12" s="12" t="s">
        <v>445</v>
      </c>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row>
    <row r="13" spans="1:86" s="61" customFormat="1" ht="41.4" x14ac:dyDescent="0.3">
      <c r="A13" s="96" t="str">
        <f t="shared" si="0"/>
        <v>Evidencia zmlúv</v>
      </c>
      <c r="B13" s="96" t="s">
        <v>264</v>
      </c>
      <c r="C13" s="97" t="s">
        <v>258</v>
      </c>
      <c r="D13" s="16" t="s">
        <v>221</v>
      </c>
      <c r="E13" s="17" t="s">
        <v>221</v>
      </c>
      <c r="F13" s="30"/>
      <c r="G13" s="12" t="s">
        <v>445</v>
      </c>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row>
    <row r="14" spans="1:86" s="61" customFormat="1" ht="41.4" x14ac:dyDescent="0.3">
      <c r="A14" s="96" t="str">
        <f t="shared" si="0"/>
        <v>Evidencia zmlúv</v>
      </c>
      <c r="B14" s="96" t="s">
        <v>142</v>
      </c>
      <c r="C14" s="97" t="s">
        <v>41</v>
      </c>
      <c r="D14" s="16" t="s">
        <v>221</v>
      </c>
      <c r="E14" s="17" t="s">
        <v>221</v>
      </c>
      <c r="F14" s="30"/>
      <c r="G14" s="12" t="s">
        <v>445</v>
      </c>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row>
    <row r="15" spans="1:86" s="61" customFormat="1" ht="41.4" x14ac:dyDescent="0.3">
      <c r="A15" s="96" t="str">
        <f t="shared" si="0"/>
        <v>Evidencia zmlúv</v>
      </c>
      <c r="B15" s="96" t="s">
        <v>265</v>
      </c>
      <c r="C15" s="97" t="s">
        <v>258</v>
      </c>
      <c r="D15" s="16" t="s">
        <v>221</v>
      </c>
      <c r="E15" s="17" t="s">
        <v>221</v>
      </c>
      <c r="F15" s="30"/>
      <c r="G15" s="12" t="s">
        <v>445</v>
      </c>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row>
    <row r="16" spans="1:86" s="61" customFormat="1" ht="41.4" x14ac:dyDescent="0.3">
      <c r="A16" s="96" t="str">
        <f t="shared" si="0"/>
        <v>Evidencia zmlúv</v>
      </c>
      <c r="B16" s="96" t="s">
        <v>143</v>
      </c>
      <c r="C16" s="97" t="s">
        <v>42</v>
      </c>
      <c r="D16" s="16" t="s">
        <v>221</v>
      </c>
      <c r="E16" s="17" t="s">
        <v>221</v>
      </c>
      <c r="F16" s="30"/>
      <c r="G16" s="12" t="s">
        <v>445</v>
      </c>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row>
    <row r="17" spans="1:86" s="61" customFormat="1" ht="41.4" x14ac:dyDescent="0.3">
      <c r="A17" s="96" t="str">
        <f t="shared" si="0"/>
        <v>Evidencia zmlúv</v>
      </c>
      <c r="B17" s="96" t="s">
        <v>266</v>
      </c>
      <c r="C17" s="97" t="s">
        <v>258</v>
      </c>
      <c r="D17" s="16" t="s">
        <v>221</v>
      </c>
      <c r="E17" s="17" t="s">
        <v>221</v>
      </c>
      <c r="F17" s="30"/>
      <c r="G17" s="12" t="s">
        <v>445</v>
      </c>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row>
    <row r="18" spans="1:86" s="61" customFormat="1" ht="41.4" x14ac:dyDescent="0.3">
      <c r="A18" s="96" t="str">
        <f t="shared" si="0"/>
        <v>Evidencia zmlúv</v>
      </c>
      <c r="B18" s="96" t="s">
        <v>144</v>
      </c>
      <c r="C18" s="97" t="s">
        <v>43</v>
      </c>
      <c r="D18" s="16" t="s">
        <v>221</v>
      </c>
      <c r="E18" s="17" t="s">
        <v>221</v>
      </c>
      <c r="F18" s="30"/>
      <c r="G18" s="12" t="s">
        <v>445</v>
      </c>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row>
    <row r="19" spans="1:86" s="61" customFormat="1" ht="41.4" x14ac:dyDescent="0.3">
      <c r="A19" s="96" t="str">
        <f t="shared" si="0"/>
        <v>Evidencia zmlúv</v>
      </c>
      <c r="B19" s="96" t="s">
        <v>267</v>
      </c>
      <c r="C19" s="97" t="s">
        <v>258</v>
      </c>
      <c r="D19" s="16" t="s">
        <v>221</v>
      </c>
      <c r="E19" s="17" t="s">
        <v>221</v>
      </c>
      <c r="F19" s="30"/>
      <c r="G19" s="12" t="s">
        <v>445</v>
      </c>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row>
    <row r="20" spans="1:86" s="61" customFormat="1" ht="41.4" x14ac:dyDescent="0.3">
      <c r="A20" s="96" t="str">
        <f t="shared" si="0"/>
        <v>Evidencia zmlúv</v>
      </c>
      <c r="B20" s="96" t="s">
        <v>145</v>
      </c>
      <c r="C20" s="97" t="s">
        <v>44</v>
      </c>
      <c r="D20" s="16" t="s">
        <v>221</v>
      </c>
      <c r="E20" s="17" t="s">
        <v>221</v>
      </c>
      <c r="F20" s="30"/>
      <c r="G20" s="12" t="s">
        <v>445</v>
      </c>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row>
    <row r="21" spans="1:86" s="61" customFormat="1" ht="41.4" x14ac:dyDescent="0.3">
      <c r="A21" s="96" t="str">
        <f t="shared" si="0"/>
        <v>Evidencia zmlúv</v>
      </c>
      <c r="B21" s="96" t="s">
        <v>268</v>
      </c>
      <c r="C21" s="97" t="s">
        <v>258</v>
      </c>
      <c r="D21" s="16" t="s">
        <v>221</v>
      </c>
      <c r="E21" s="17" t="s">
        <v>221</v>
      </c>
      <c r="F21" s="30"/>
      <c r="G21" s="12" t="s">
        <v>445</v>
      </c>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row>
    <row r="22" spans="1:86" s="61" customFormat="1" x14ac:dyDescent="0.3">
      <c r="A22" s="21"/>
      <c r="B22" s="21"/>
      <c r="C22" s="29"/>
      <c r="D22" s="20"/>
      <c r="E22" s="14"/>
      <c r="F22" s="14"/>
      <c r="G22" s="117"/>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row>
    <row r="23" spans="1:86" s="98" customFormat="1" ht="69" x14ac:dyDescent="0.3">
      <c r="A23" s="93" t="s">
        <v>83</v>
      </c>
      <c r="B23" s="93" t="s">
        <v>146</v>
      </c>
      <c r="C23" s="94" t="s">
        <v>511</v>
      </c>
      <c r="D23" s="16" t="s">
        <v>221</v>
      </c>
      <c r="E23" s="17" t="s">
        <v>221</v>
      </c>
      <c r="F23" s="30"/>
      <c r="G23" s="12" t="s">
        <v>445</v>
      </c>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row>
    <row r="24" spans="1:86" s="98" customFormat="1" ht="41.4" x14ac:dyDescent="0.3">
      <c r="A24" s="93" t="str">
        <f>A23</f>
        <v>Zverejňovanie podľa legislatívy</v>
      </c>
      <c r="B24" s="93" t="s">
        <v>269</v>
      </c>
      <c r="C24" s="94" t="s">
        <v>259</v>
      </c>
      <c r="D24" s="16" t="s">
        <v>221</v>
      </c>
      <c r="E24" s="17" t="s">
        <v>221</v>
      </c>
      <c r="F24" s="30"/>
      <c r="G24" s="12" t="s">
        <v>445</v>
      </c>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row>
    <row r="25" spans="1:86" ht="14.4" thickBot="1" x14ac:dyDescent="0.35">
      <c r="F25" s="69" t="s">
        <v>426</v>
      </c>
      <c r="G25" s="106">
        <f>SUM(G6:G24)</f>
        <v>0</v>
      </c>
    </row>
    <row r="26" spans="1:86" x14ac:dyDescent="0.3">
      <c r="F26" s="101" t="s">
        <v>427</v>
      </c>
      <c r="G26" s="9">
        <f>COUNTA(B6:B24)</f>
        <v>17</v>
      </c>
    </row>
    <row r="27" spans="1:86" x14ac:dyDescent="0.3">
      <c r="F27" s="101"/>
      <c r="G27" s="9"/>
    </row>
    <row r="30" spans="1:86" ht="27.6" x14ac:dyDescent="0.3">
      <c r="C30" s="78" t="s">
        <v>451</v>
      </c>
    </row>
  </sheetData>
  <sheetProtection algorithmName="SHA-512" hashValue="VJ41ybmRwrHXInVkatlsWKJEP1mDGAVU+PHbugrlaV1mzY9fTB99gOGUDLPIu+3ibSgReUGKEy4Z2NgHuHD5+g==" saltValue="e1Z4axHUyQ1mXla9pWV7WQ==" spinCount="100000" sheet="1" objects="1" scenarios="1"/>
  <conditionalFormatting sqref="D9 D22">
    <cfRule type="cellIs" dxfId="437" priority="33" operator="equal">
      <formula>"NIE"</formula>
    </cfRule>
  </conditionalFormatting>
  <conditionalFormatting sqref="D6:D8">
    <cfRule type="cellIs" dxfId="436" priority="32" operator="equal">
      <formula>"NIE"</formula>
    </cfRule>
  </conditionalFormatting>
  <conditionalFormatting sqref="E6:E8">
    <cfRule type="containsText" dxfId="435" priority="29" operator="containsText" text="bez">
      <formula>NOT(ISERROR(SEARCH("bez",E6)))</formula>
    </cfRule>
    <cfRule type="containsText" dxfId="434" priority="30" operator="containsText" text="so">
      <formula>NOT(ISERROR(SEARCH("so",E6)))</formula>
    </cfRule>
    <cfRule type="containsText" dxfId="433" priority="31" operator="containsText" text="aplikácie">
      <formula>NOT(ISERROR(SEARCH("aplikácie",E6)))</formula>
    </cfRule>
  </conditionalFormatting>
  <conditionalFormatting sqref="G6:G8">
    <cfRule type="cellIs" dxfId="432" priority="26" operator="equal">
      <formula>1</formula>
    </cfRule>
    <cfRule type="cellIs" dxfId="431" priority="27" operator="equal">
      <formula>2</formula>
    </cfRule>
    <cfRule type="cellIs" dxfId="430" priority="28" operator="equal">
      <formula>3</formula>
    </cfRule>
  </conditionalFormatting>
  <conditionalFormatting sqref="D10:D21">
    <cfRule type="cellIs" dxfId="429" priority="24" operator="equal">
      <formula>"NIE"</formula>
    </cfRule>
  </conditionalFormatting>
  <conditionalFormatting sqref="E10:E21">
    <cfRule type="containsText" dxfId="428" priority="21" operator="containsText" text="bez">
      <formula>NOT(ISERROR(SEARCH("bez",E10)))</formula>
    </cfRule>
    <cfRule type="containsText" dxfId="427" priority="22" operator="containsText" text="so">
      <formula>NOT(ISERROR(SEARCH("so",E10)))</formula>
    </cfRule>
    <cfRule type="containsText" dxfId="426" priority="23" operator="containsText" text="aplikácie">
      <formula>NOT(ISERROR(SEARCH("aplikácie",E10)))</formula>
    </cfRule>
  </conditionalFormatting>
  <conditionalFormatting sqref="G10:G21">
    <cfRule type="cellIs" dxfId="425" priority="18" operator="equal">
      <formula>1</formula>
    </cfRule>
    <cfRule type="cellIs" dxfId="424" priority="19" operator="equal">
      <formula>2</formula>
    </cfRule>
    <cfRule type="cellIs" dxfId="423" priority="20" operator="equal">
      <formula>3</formula>
    </cfRule>
  </conditionalFormatting>
  <conditionalFormatting sqref="D23">
    <cfRule type="cellIs" dxfId="422" priority="16" operator="equal">
      <formula>"NIE"</formula>
    </cfRule>
  </conditionalFormatting>
  <conditionalFormatting sqref="E23">
    <cfRule type="containsText" dxfId="421" priority="13" operator="containsText" text="bez">
      <formula>NOT(ISERROR(SEARCH("bez",E23)))</formula>
    </cfRule>
    <cfRule type="containsText" dxfId="420" priority="14" operator="containsText" text="so">
      <formula>NOT(ISERROR(SEARCH("so",E23)))</formula>
    </cfRule>
    <cfRule type="containsText" dxfId="419" priority="15" operator="containsText" text="aplikácie">
      <formula>NOT(ISERROR(SEARCH("aplikácie",E23)))</formula>
    </cfRule>
  </conditionalFormatting>
  <conditionalFormatting sqref="G23">
    <cfRule type="cellIs" dxfId="418" priority="10" operator="equal">
      <formula>1</formula>
    </cfRule>
    <cfRule type="cellIs" dxfId="417" priority="11" operator="equal">
      <formula>2</formula>
    </cfRule>
    <cfRule type="cellIs" dxfId="416" priority="12" operator="equal">
      <formula>3</formula>
    </cfRule>
  </conditionalFormatting>
  <conditionalFormatting sqref="D24">
    <cfRule type="cellIs" dxfId="415" priority="8" operator="equal">
      <formula>"NIE"</formula>
    </cfRule>
  </conditionalFormatting>
  <conditionalFormatting sqref="E24">
    <cfRule type="containsText" dxfId="414" priority="5" operator="containsText" text="bez">
      <formula>NOT(ISERROR(SEARCH("bez",E24)))</formula>
    </cfRule>
    <cfRule type="containsText" dxfId="413" priority="6" operator="containsText" text="so">
      <formula>NOT(ISERROR(SEARCH("so",E24)))</formula>
    </cfRule>
    <cfRule type="containsText" dxfId="412" priority="7" operator="containsText" text="aplikácie">
      <formula>NOT(ISERROR(SEARCH("aplikácie",E24)))</formula>
    </cfRule>
  </conditionalFormatting>
  <conditionalFormatting sqref="G24">
    <cfRule type="cellIs" dxfId="411" priority="2" operator="equal">
      <formula>1</formula>
    </cfRule>
    <cfRule type="cellIs" dxfId="410" priority="3" operator="equal">
      <formula>2</formula>
    </cfRule>
    <cfRule type="cellIs" dxfId="409" priority="4" operator="equal">
      <formula>3</formula>
    </cfRule>
  </conditionalFormatting>
  <dataValidations count="2">
    <dataValidation type="list" showInputMessage="1" showErrorMessage="1" promptTitle="Vyberte jednu z možností" prompt=" " sqref="E6:E8 E23:E24 E10:E21">
      <formula1>Sposob</formula1>
    </dataValidation>
    <dataValidation type="list" showInputMessage="1" showErrorMessage="1" promptTitle="Vyberte jednu z možností" prompt=" " sqref="D6:D8 D23:D24 D10:D21">
      <formula1>Odpoved1</formula1>
    </dataValidation>
  </dataValidations>
  <pageMargins left="0.23622047244094491" right="0.23622047244094491" top="0.74803149606299213" bottom="0.74803149606299213" header="0.31496062992125984" footer="0.31496062992125984"/>
  <pageSetup paperSize="9" scale="65" fitToHeight="0" orientation="portrait" r:id="rId1"/>
  <headerFooter>
    <oddHeader>&amp;F</oddHeader>
    <oddFooter>Strana &amp;P z &amp;N</oddFooter>
  </headerFooter>
  <extLst>
    <ext xmlns:x14="http://schemas.microsoft.com/office/spreadsheetml/2009/9/main" uri="{78C0D931-6437-407d-A8EE-F0AAD7539E65}">
      <x14:conditionalFormattings>
        <x14:conditionalFormatting xmlns:xm="http://schemas.microsoft.com/office/excel/2006/main">
          <x14:cfRule type="containsText" priority="25" operator="containsText" id="{74FDB1A4-424E-4DA6-81A5-5CA556EFA54C}">
            <xm:f>NOT(ISERROR(SEARCH(0,G6)))</xm:f>
            <xm:f>0</xm:f>
            <x14:dxf>
              <font>
                <b/>
                <i val="0"/>
              </font>
              <fill>
                <patternFill>
                  <bgColor rgb="FFFF0000"/>
                </patternFill>
              </fill>
            </x14:dxf>
          </x14:cfRule>
          <xm:sqref>G6:G8</xm:sqref>
        </x14:conditionalFormatting>
        <x14:conditionalFormatting xmlns:xm="http://schemas.microsoft.com/office/excel/2006/main">
          <x14:cfRule type="containsText" priority="17" operator="containsText" id="{F075E733-A92C-46FF-8AC1-50173B293D6B}">
            <xm:f>NOT(ISERROR(SEARCH(0,G10)))</xm:f>
            <xm:f>0</xm:f>
            <x14:dxf>
              <font>
                <b/>
                <i val="0"/>
              </font>
              <fill>
                <patternFill>
                  <bgColor rgb="FFFF0000"/>
                </patternFill>
              </fill>
            </x14:dxf>
          </x14:cfRule>
          <xm:sqref>G10:G21</xm:sqref>
        </x14:conditionalFormatting>
        <x14:conditionalFormatting xmlns:xm="http://schemas.microsoft.com/office/excel/2006/main">
          <x14:cfRule type="containsText" priority="9" operator="containsText" id="{D9FA4461-D2CB-4396-8212-99C909DD8378}">
            <xm:f>NOT(ISERROR(SEARCH(0,G23)))</xm:f>
            <xm:f>0</xm:f>
            <x14:dxf>
              <font>
                <b/>
                <i val="0"/>
              </font>
              <fill>
                <patternFill>
                  <bgColor rgb="FFFF0000"/>
                </patternFill>
              </fill>
            </x14:dxf>
          </x14:cfRule>
          <xm:sqref>G23</xm:sqref>
        </x14:conditionalFormatting>
        <x14:conditionalFormatting xmlns:xm="http://schemas.microsoft.com/office/excel/2006/main">
          <x14:cfRule type="containsText" priority="1" operator="containsText" id="{1DE5F98C-0BC3-474F-A876-FA90705F4C84}">
            <xm:f>NOT(ISERROR(SEARCH(0,G24)))</xm:f>
            <xm:f>0</xm:f>
            <x14:dxf>
              <font>
                <b/>
                <i val="0"/>
              </font>
              <fill>
                <patternFill>
                  <bgColor rgb="FFFF0000"/>
                </patternFill>
              </fill>
            </x14:dxf>
          </x14:cfRule>
          <xm:sqref>G24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Sheet11!$F$3:$F$7</xm:f>
          </x14:formula1>
          <xm:sqref>G6:G8 G23:G24 G10:G21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H38"/>
  <sheetViews>
    <sheetView workbookViewId="0">
      <pane ySplit="5" topLeftCell="A23" activePane="bottomLeft" state="frozen"/>
      <selection pane="bottomLeft" activeCell="D31" sqref="D31"/>
    </sheetView>
  </sheetViews>
  <sheetFormatPr defaultColWidth="9.109375" defaultRowHeight="13.8" x14ac:dyDescent="0.3"/>
  <cols>
    <col min="1" max="1" width="18.6640625" style="110" customWidth="1"/>
    <col min="2" max="2" width="6.6640625" style="110" customWidth="1"/>
    <col min="3" max="3" width="50.6640625" style="110" customWidth="1"/>
    <col min="4" max="4" width="11.6640625" style="110" customWidth="1"/>
    <col min="5" max="5" width="20.6640625" style="110" customWidth="1"/>
    <col min="6" max="6" width="25.6640625" style="110" customWidth="1"/>
    <col min="7" max="7" width="17.6640625" style="110" customWidth="1"/>
    <col min="8" max="8" width="9.109375" style="110"/>
    <col min="9" max="9" width="35.6640625" style="110" bestFit="1" customWidth="1"/>
    <col min="10" max="10" width="1.88671875" style="110" bestFit="1" customWidth="1"/>
    <col min="11" max="16384" width="9.109375" style="110"/>
  </cols>
  <sheetData>
    <row r="1" spans="1:86" ht="27.6" x14ac:dyDescent="0.3">
      <c r="I1" s="79" t="s">
        <v>448</v>
      </c>
      <c r="J1" s="80"/>
      <c r="K1" s="81" t="s">
        <v>449</v>
      </c>
    </row>
    <row r="2" spans="1:86" x14ac:dyDescent="0.3">
      <c r="I2" s="82" t="str">
        <f>Sheet11!C4</f>
        <v>Štandardná funk. - bez zákazníckeho vývoja</v>
      </c>
      <c r="J2" s="83" t="s">
        <v>446</v>
      </c>
      <c r="K2" s="84">
        <f>MAXBODOV</f>
        <v>3</v>
      </c>
    </row>
    <row r="3" spans="1:86" ht="12.9" customHeight="1" thickBot="1" x14ac:dyDescent="0.35">
      <c r="I3" s="82" t="str">
        <f>Sheet11!C5</f>
        <v>Štandardná funk. - so zákazníckym vývojom</v>
      </c>
      <c r="J3" s="83" t="s">
        <v>446</v>
      </c>
      <c r="K3" s="84">
        <f>Sheet11!F5</f>
        <v>2</v>
      </c>
    </row>
    <row r="4" spans="1:86" ht="14.4" x14ac:dyDescent="0.3">
      <c r="A4" s="51" t="s">
        <v>415</v>
      </c>
      <c r="D4" s="85"/>
      <c r="E4" s="86"/>
      <c r="F4" s="86"/>
      <c r="G4" s="109" t="s">
        <v>409</v>
      </c>
      <c r="I4" s="82" t="str">
        <f>Sheet11!C6</f>
        <v>Zákaznícky vývoj aplikácie</v>
      </c>
      <c r="J4" s="83" t="s">
        <v>446</v>
      </c>
      <c r="K4" s="84">
        <f>Sheet11!F6</f>
        <v>1</v>
      </c>
    </row>
    <row r="5" spans="1:86" s="112" customFormat="1" ht="60" customHeight="1" x14ac:dyDescent="0.3">
      <c r="A5" s="88" t="s">
        <v>412</v>
      </c>
      <c r="B5" s="111" t="s">
        <v>0</v>
      </c>
      <c r="C5" s="90" t="s">
        <v>407</v>
      </c>
      <c r="D5" s="91" t="s">
        <v>452</v>
      </c>
      <c r="E5" s="111" t="s">
        <v>224</v>
      </c>
      <c r="F5" s="111" t="s">
        <v>225</v>
      </c>
      <c r="G5" s="92" t="s">
        <v>398</v>
      </c>
      <c r="I5" s="83" t="s">
        <v>447</v>
      </c>
      <c r="J5" s="83" t="s">
        <v>446</v>
      </c>
      <c r="K5" s="84">
        <f>Sheet11!F7</f>
        <v>0</v>
      </c>
    </row>
    <row r="6" spans="1:86" s="113" customFormat="1" ht="41.4" x14ac:dyDescent="0.3">
      <c r="A6" s="93" t="s">
        <v>485</v>
      </c>
      <c r="B6" s="93" t="s">
        <v>151</v>
      </c>
      <c r="C6" s="94" t="s">
        <v>392</v>
      </c>
      <c r="D6" s="16" t="s">
        <v>221</v>
      </c>
      <c r="E6" s="17" t="s">
        <v>221</v>
      </c>
      <c r="F6" s="30"/>
      <c r="G6" s="12" t="s">
        <v>445</v>
      </c>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0"/>
      <c r="BC6" s="110"/>
      <c r="BD6" s="110"/>
      <c r="BE6" s="110"/>
      <c r="BF6" s="110"/>
      <c r="BG6" s="110"/>
      <c r="BH6" s="110"/>
      <c r="BI6" s="110"/>
      <c r="BJ6" s="110"/>
      <c r="BK6" s="110"/>
      <c r="BL6" s="110"/>
      <c r="BM6" s="110"/>
      <c r="BN6" s="110"/>
      <c r="BO6" s="110"/>
      <c r="BP6" s="110"/>
      <c r="BQ6" s="110"/>
      <c r="BR6" s="110"/>
      <c r="BS6" s="110"/>
      <c r="BT6" s="110"/>
      <c r="BU6" s="110"/>
      <c r="BV6" s="110"/>
      <c r="BW6" s="110"/>
      <c r="BX6" s="110"/>
      <c r="BY6" s="110"/>
      <c r="BZ6" s="110"/>
      <c r="CA6" s="110"/>
      <c r="CB6" s="110"/>
      <c r="CC6" s="110"/>
      <c r="CD6" s="110"/>
      <c r="CE6" s="110"/>
      <c r="CF6" s="110"/>
      <c r="CG6" s="110"/>
      <c r="CH6" s="110"/>
    </row>
    <row r="7" spans="1:86" s="113" customFormat="1" ht="41.4" x14ac:dyDescent="0.3">
      <c r="A7" s="93" t="str">
        <f t="shared" ref="A7:A24" si="0">A6</f>
        <v>Materiálový manažment</v>
      </c>
      <c r="B7" s="93" t="s">
        <v>312</v>
      </c>
      <c r="C7" s="94" t="s">
        <v>393</v>
      </c>
      <c r="D7" s="16" t="s">
        <v>221</v>
      </c>
      <c r="E7" s="17" t="s">
        <v>221</v>
      </c>
      <c r="F7" s="30"/>
      <c r="G7" s="12" t="s">
        <v>445</v>
      </c>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0"/>
      <c r="AQ7" s="110"/>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0"/>
      <c r="CF7" s="110"/>
      <c r="CG7" s="110"/>
      <c r="CH7" s="110"/>
    </row>
    <row r="8" spans="1:86" s="113" customFormat="1" ht="41.4" x14ac:dyDescent="0.3">
      <c r="A8" s="93" t="str">
        <f t="shared" si="0"/>
        <v>Materiálový manažment</v>
      </c>
      <c r="B8" s="93" t="s">
        <v>313</v>
      </c>
      <c r="C8" s="94" t="s">
        <v>486</v>
      </c>
      <c r="D8" s="16" t="s">
        <v>221</v>
      </c>
      <c r="E8" s="17" t="s">
        <v>221</v>
      </c>
      <c r="F8" s="30"/>
      <c r="G8" s="12" t="s">
        <v>445</v>
      </c>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c r="BW8" s="110"/>
      <c r="BX8" s="110"/>
      <c r="BY8" s="110"/>
      <c r="BZ8" s="110"/>
      <c r="CA8" s="110"/>
      <c r="CB8" s="110"/>
      <c r="CC8" s="110"/>
      <c r="CD8" s="110"/>
      <c r="CE8" s="110"/>
      <c r="CF8" s="110"/>
      <c r="CG8" s="110"/>
      <c r="CH8" s="110"/>
    </row>
    <row r="9" spans="1:86" s="113" customFormat="1" ht="41.4" x14ac:dyDescent="0.3">
      <c r="A9" s="93" t="str">
        <f t="shared" si="0"/>
        <v>Materiálový manažment</v>
      </c>
      <c r="B9" s="93" t="s">
        <v>152</v>
      </c>
      <c r="C9" s="94" t="s">
        <v>48</v>
      </c>
      <c r="D9" s="16" t="s">
        <v>221</v>
      </c>
      <c r="E9" s="17" t="s">
        <v>221</v>
      </c>
      <c r="F9" s="30"/>
      <c r="G9" s="12" t="s">
        <v>445</v>
      </c>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0"/>
      <c r="CF9" s="110"/>
      <c r="CG9" s="110"/>
      <c r="CH9" s="110"/>
    </row>
    <row r="10" spans="1:86" s="113" customFormat="1" ht="41.4" x14ac:dyDescent="0.3">
      <c r="A10" s="93" t="str">
        <f t="shared" si="0"/>
        <v>Materiálový manažment</v>
      </c>
      <c r="B10" s="93" t="s">
        <v>315</v>
      </c>
      <c r="C10" s="94" t="s">
        <v>487</v>
      </c>
      <c r="D10" s="16" t="s">
        <v>221</v>
      </c>
      <c r="E10" s="17" t="s">
        <v>221</v>
      </c>
      <c r="F10" s="30"/>
      <c r="G10" s="12" t="s">
        <v>445</v>
      </c>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0"/>
      <c r="CF10" s="110"/>
      <c r="CG10" s="110"/>
      <c r="CH10" s="110"/>
    </row>
    <row r="11" spans="1:86" s="113" customFormat="1" ht="55.2" x14ac:dyDescent="0.3">
      <c r="A11" s="93" t="str">
        <f t="shared" si="0"/>
        <v>Materiálový manažment</v>
      </c>
      <c r="B11" s="93" t="s">
        <v>316</v>
      </c>
      <c r="C11" s="94" t="s">
        <v>314</v>
      </c>
      <c r="D11" s="16" t="s">
        <v>221</v>
      </c>
      <c r="E11" s="17" t="s">
        <v>221</v>
      </c>
      <c r="F11" s="30"/>
      <c r="G11" s="12" t="s">
        <v>445</v>
      </c>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0"/>
      <c r="AW11" s="110"/>
      <c r="AX11" s="110"/>
      <c r="AY11" s="110"/>
      <c r="AZ11" s="110"/>
      <c r="BA11" s="110"/>
      <c r="BB11" s="110"/>
      <c r="BC11" s="110"/>
      <c r="BD11" s="110"/>
      <c r="BE11" s="110"/>
      <c r="BF11" s="110"/>
      <c r="BG11" s="110"/>
      <c r="BH11" s="110"/>
      <c r="BI11" s="110"/>
      <c r="BJ11" s="110"/>
      <c r="BK11" s="110"/>
      <c r="BL11" s="110"/>
      <c r="BM11" s="110"/>
      <c r="BN11" s="110"/>
      <c r="BO11" s="110"/>
      <c r="BP11" s="110"/>
      <c r="BQ11" s="110"/>
      <c r="BR11" s="110"/>
      <c r="BS11" s="110"/>
      <c r="BT11" s="110"/>
      <c r="BU11" s="110"/>
      <c r="BV11" s="110"/>
      <c r="BW11" s="110"/>
      <c r="BX11" s="110"/>
      <c r="BY11" s="110"/>
      <c r="BZ11" s="110"/>
      <c r="CA11" s="110"/>
      <c r="CB11" s="110"/>
      <c r="CC11" s="110"/>
      <c r="CD11" s="110"/>
      <c r="CE11" s="110"/>
      <c r="CF11" s="110"/>
      <c r="CG11" s="110"/>
      <c r="CH11" s="110"/>
    </row>
    <row r="12" spans="1:86" s="113" customFormat="1" ht="41.4" x14ac:dyDescent="0.3">
      <c r="A12" s="93" t="str">
        <f t="shared" si="0"/>
        <v>Materiálový manažment</v>
      </c>
      <c r="B12" s="93" t="s">
        <v>318</v>
      </c>
      <c r="C12" s="94" t="s">
        <v>488</v>
      </c>
      <c r="D12" s="16" t="s">
        <v>221</v>
      </c>
      <c r="E12" s="17" t="s">
        <v>221</v>
      </c>
      <c r="F12" s="30"/>
      <c r="G12" s="12" t="s">
        <v>445</v>
      </c>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c r="CF12" s="110"/>
      <c r="CG12" s="110"/>
      <c r="CH12" s="110"/>
    </row>
    <row r="13" spans="1:86" s="113" customFormat="1" ht="41.4" x14ac:dyDescent="0.3">
      <c r="A13" s="93" t="str">
        <f t="shared" si="0"/>
        <v>Materiálový manažment</v>
      </c>
      <c r="B13" s="114">
        <v>43173</v>
      </c>
      <c r="C13" s="94" t="s">
        <v>49</v>
      </c>
      <c r="D13" s="16" t="s">
        <v>221</v>
      </c>
      <c r="E13" s="17" t="s">
        <v>221</v>
      </c>
      <c r="F13" s="30"/>
      <c r="G13" s="12" t="s">
        <v>445</v>
      </c>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110"/>
      <c r="CE13" s="110"/>
      <c r="CF13" s="110"/>
      <c r="CG13" s="110"/>
      <c r="CH13" s="110"/>
    </row>
    <row r="14" spans="1:86" s="113" customFormat="1" ht="41.4" x14ac:dyDescent="0.3">
      <c r="A14" s="93" t="str">
        <f t="shared" si="0"/>
        <v>Materiálový manažment</v>
      </c>
      <c r="B14" s="93" t="s">
        <v>320</v>
      </c>
      <c r="C14" s="94" t="s">
        <v>487</v>
      </c>
      <c r="D14" s="16" t="s">
        <v>221</v>
      </c>
      <c r="E14" s="17" t="s">
        <v>221</v>
      </c>
      <c r="F14" s="30"/>
      <c r="G14" s="12" t="s">
        <v>445</v>
      </c>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row>
    <row r="15" spans="1:86" s="113" customFormat="1" ht="55.2" x14ac:dyDescent="0.3">
      <c r="A15" s="93" t="str">
        <f t="shared" si="0"/>
        <v>Materiálový manažment</v>
      </c>
      <c r="B15" s="93" t="s">
        <v>504</v>
      </c>
      <c r="C15" s="94" t="s">
        <v>317</v>
      </c>
      <c r="D15" s="16" t="s">
        <v>221</v>
      </c>
      <c r="E15" s="17" t="s">
        <v>221</v>
      </c>
      <c r="F15" s="30"/>
      <c r="G15" s="12" t="s">
        <v>445</v>
      </c>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row>
    <row r="16" spans="1:86" s="113" customFormat="1" ht="41.4" x14ac:dyDescent="0.3">
      <c r="A16" s="93" t="str">
        <f t="shared" si="0"/>
        <v>Materiálový manažment</v>
      </c>
      <c r="B16" s="93" t="s">
        <v>153</v>
      </c>
      <c r="C16" s="94" t="s">
        <v>319</v>
      </c>
      <c r="D16" s="16" t="s">
        <v>221</v>
      </c>
      <c r="E16" s="17" t="s">
        <v>221</v>
      </c>
      <c r="F16" s="30"/>
      <c r="G16" s="12" t="s">
        <v>445</v>
      </c>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row>
    <row r="17" spans="1:86" s="113" customFormat="1" ht="41.4" x14ac:dyDescent="0.3">
      <c r="A17" s="93" t="str">
        <f t="shared" si="0"/>
        <v>Materiálový manažment</v>
      </c>
      <c r="B17" s="93" t="s">
        <v>505</v>
      </c>
      <c r="C17" s="94" t="s">
        <v>488</v>
      </c>
      <c r="D17" s="16" t="s">
        <v>221</v>
      </c>
      <c r="E17" s="17" t="s">
        <v>221</v>
      </c>
      <c r="F17" s="30"/>
      <c r="G17" s="12" t="s">
        <v>445</v>
      </c>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c r="BW17" s="110"/>
      <c r="BX17" s="110"/>
      <c r="BY17" s="110"/>
      <c r="BZ17" s="110"/>
      <c r="CA17" s="110"/>
      <c r="CB17" s="110"/>
      <c r="CC17" s="110"/>
      <c r="CD17" s="110"/>
      <c r="CE17" s="110"/>
      <c r="CF17" s="110"/>
      <c r="CG17" s="110"/>
      <c r="CH17" s="110"/>
    </row>
    <row r="18" spans="1:86" s="113" customFormat="1" ht="41.4" x14ac:dyDescent="0.3">
      <c r="A18" s="93" t="str">
        <f t="shared" si="0"/>
        <v>Materiálový manažment</v>
      </c>
      <c r="B18" s="93" t="s">
        <v>154</v>
      </c>
      <c r="C18" s="94" t="s">
        <v>50</v>
      </c>
      <c r="D18" s="16" t="s">
        <v>221</v>
      </c>
      <c r="E18" s="17" t="s">
        <v>221</v>
      </c>
      <c r="F18" s="30"/>
      <c r="G18" s="12" t="s">
        <v>445</v>
      </c>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0"/>
      <c r="BA18" s="110"/>
      <c r="BB18" s="110"/>
      <c r="BC18" s="110"/>
      <c r="BD18" s="110"/>
      <c r="BE18" s="110"/>
      <c r="BF18" s="110"/>
      <c r="BG18" s="110"/>
      <c r="BH18" s="110"/>
      <c r="BI18" s="110"/>
      <c r="BJ18" s="110"/>
      <c r="BK18" s="110"/>
      <c r="BL18" s="110"/>
      <c r="BM18" s="110"/>
      <c r="BN18" s="110"/>
      <c r="BO18" s="110"/>
      <c r="BP18" s="110"/>
      <c r="BQ18" s="110"/>
      <c r="BR18" s="110"/>
      <c r="BS18" s="110"/>
      <c r="BT18" s="110"/>
      <c r="BU18" s="110"/>
      <c r="BV18" s="110"/>
      <c r="BW18" s="110"/>
      <c r="BX18" s="110"/>
      <c r="BY18" s="110"/>
      <c r="BZ18" s="110"/>
      <c r="CA18" s="110"/>
      <c r="CB18" s="110"/>
      <c r="CC18" s="110"/>
      <c r="CD18" s="110"/>
      <c r="CE18" s="110"/>
      <c r="CF18" s="110"/>
      <c r="CG18" s="110"/>
      <c r="CH18" s="110"/>
    </row>
    <row r="19" spans="1:86" s="113" customFormat="1" ht="41.4" x14ac:dyDescent="0.3">
      <c r="A19" s="93" t="str">
        <f t="shared" si="0"/>
        <v>Materiálový manažment</v>
      </c>
      <c r="B19" s="93" t="s">
        <v>322</v>
      </c>
      <c r="C19" s="94" t="s">
        <v>321</v>
      </c>
      <c r="D19" s="16" t="s">
        <v>221</v>
      </c>
      <c r="E19" s="17" t="s">
        <v>221</v>
      </c>
      <c r="F19" s="30"/>
      <c r="G19" s="12" t="s">
        <v>445</v>
      </c>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0"/>
      <c r="BA19" s="110"/>
      <c r="BB19" s="110"/>
      <c r="BC19" s="110"/>
      <c r="BD19" s="110"/>
      <c r="BE19" s="110"/>
      <c r="BF19" s="110"/>
      <c r="BG19" s="110"/>
      <c r="BH19" s="110"/>
      <c r="BI19" s="110"/>
      <c r="BJ19" s="110"/>
      <c r="BK19" s="110"/>
      <c r="BL19" s="110"/>
      <c r="BM19" s="110"/>
      <c r="BN19" s="110"/>
      <c r="BO19" s="110"/>
      <c r="BP19" s="110"/>
      <c r="BQ19" s="110"/>
      <c r="BR19" s="110"/>
      <c r="BS19" s="110"/>
      <c r="BT19" s="110"/>
      <c r="BU19" s="110"/>
      <c r="BV19" s="110"/>
      <c r="BW19" s="110"/>
      <c r="BX19" s="110"/>
      <c r="BY19" s="110"/>
      <c r="BZ19" s="110"/>
      <c r="CA19" s="110"/>
      <c r="CB19" s="110"/>
      <c r="CC19" s="110"/>
      <c r="CD19" s="110"/>
      <c r="CE19" s="110"/>
      <c r="CF19" s="110"/>
      <c r="CG19" s="110"/>
      <c r="CH19" s="110"/>
    </row>
    <row r="20" spans="1:86" s="113" customFormat="1" ht="41.4" x14ac:dyDescent="0.3">
      <c r="A20" s="93" t="str">
        <f t="shared" si="0"/>
        <v>Materiálový manažment</v>
      </c>
      <c r="B20" s="93" t="s">
        <v>155</v>
      </c>
      <c r="C20" s="94" t="s">
        <v>51</v>
      </c>
      <c r="D20" s="16" t="s">
        <v>221</v>
      </c>
      <c r="E20" s="17" t="s">
        <v>221</v>
      </c>
      <c r="F20" s="30"/>
      <c r="G20" s="12" t="s">
        <v>445</v>
      </c>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0"/>
      <c r="BA20" s="110"/>
      <c r="BB20" s="110"/>
      <c r="BC20" s="110"/>
      <c r="BD20" s="110"/>
      <c r="BE20" s="110"/>
      <c r="BF20" s="110"/>
      <c r="BG20" s="110"/>
      <c r="BH20" s="110"/>
      <c r="BI20" s="110"/>
      <c r="BJ20" s="110"/>
      <c r="BK20" s="110"/>
      <c r="BL20" s="110"/>
      <c r="BM20" s="110"/>
      <c r="BN20" s="110"/>
      <c r="BO20" s="110"/>
      <c r="BP20" s="110"/>
      <c r="BQ20" s="110"/>
      <c r="BR20" s="110"/>
      <c r="BS20" s="110"/>
      <c r="BT20" s="110"/>
      <c r="BU20" s="110"/>
      <c r="BV20" s="110"/>
      <c r="BW20" s="110"/>
      <c r="BX20" s="110"/>
      <c r="BY20" s="110"/>
      <c r="BZ20" s="110"/>
      <c r="CA20" s="110"/>
      <c r="CB20" s="110"/>
      <c r="CC20" s="110"/>
      <c r="CD20" s="110"/>
      <c r="CE20" s="110"/>
      <c r="CF20" s="110"/>
      <c r="CG20" s="110"/>
      <c r="CH20" s="110"/>
    </row>
    <row r="21" spans="1:86" s="113" customFormat="1" ht="41.4" x14ac:dyDescent="0.3">
      <c r="A21" s="93" t="str">
        <f t="shared" si="0"/>
        <v>Materiálový manažment</v>
      </c>
      <c r="B21" s="93" t="s">
        <v>156</v>
      </c>
      <c r="C21" s="94" t="s">
        <v>52</v>
      </c>
      <c r="D21" s="16" t="s">
        <v>221</v>
      </c>
      <c r="E21" s="17" t="s">
        <v>221</v>
      </c>
      <c r="F21" s="30"/>
      <c r="G21" s="12" t="s">
        <v>445</v>
      </c>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0"/>
      <c r="BA21" s="110"/>
      <c r="BB21" s="110"/>
      <c r="BC21" s="110"/>
      <c r="BD21" s="110"/>
      <c r="BE21" s="110"/>
      <c r="BF21" s="110"/>
      <c r="BG21" s="110"/>
      <c r="BH21" s="110"/>
      <c r="BI21" s="110"/>
      <c r="BJ21" s="110"/>
      <c r="BK21" s="110"/>
      <c r="BL21" s="110"/>
      <c r="BM21" s="110"/>
      <c r="BN21" s="110"/>
      <c r="BO21" s="110"/>
      <c r="BP21" s="110"/>
      <c r="BQ21" s="110"/>
      <c r="BR21" s="110"/>
      <c r="BS21" s="110"/>
      <c r="BT21" s="110"/>
      <c r="BU21" s="110"/>
      <c r="BV21" s="110"/>
      <c r="BW21" s="110"/>
      <c r="BX21" s="110"/>
      <c r="BY21" s="110"/>
      <c r="BZ21" s="110"/>
      <c r="CA21" s="110"/>
      <c r="CB21" s="110"/>
      <c r="CC21" s="110"/>
      <c r="CD21" s="110"/>
      <c r="CE21" s="110"/>
      <c r="CF21" s="110"/>
      <c r="CG21" s="110"/>
      <c r="CH21" s="110"/>
    </row>
    <row r="22" spans="1:86" s="113" customFormat="1" ht="41.4" x14ac:dyDescent="0.3">
      <c r="A22" s="93" t="str">
        <f t="shared" si="0"/>
        <v>Materiálový manažment</v>
      </c>
      <c r="B22" s="93" t="s">
        <v>506</v>
      </c>
      <c r="C22" s="94" t="s">
        <v>323</v>
      </c>
      <c r="D22" s="16" t="s">
        <v>221</v>
      </c>
      <c r="E22" s="17" t="s">
        <v>221</v>
      </c>
      <c r="F22" s="30"/>
      <c r="G22" s="12" t="s">
        <v>445</v>
      </c>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0"/>
      <c r="BA22" s="110"/>
      <c r="BB22" s="110"/>
      <c r="BC22" s="110"/>
      <c r="BD22" s="110"/>
      <c r="BE22" s="110"/>
      <c r="BF22" s="110"/>
      <c r="BG22" s="110"/>
      <c r="BH22" s="110"/>
      <c r="BI22" s="110"/>
      <c r="BJ22" s="110"/>
      <c r="BK22" s="110"/>
      <c r="BL22" s="110"/>
      <c r="BM22" s="110"/>
      <c r="BN22" s="110"/>
      <c r="BO22" s="110"/>
      <c r="BP22" s="110"/>
      <c r="BQ22" s="110"/>
      <c r="BR22" s="110"/>
      <c r="BS22" s="110"/>
      <c r="BT22" s="110"/>
      <c r="BU22" s="110"/>
      <c r="BV22" s="110"/>
      <c r="BW22" s="110"/>
      <c r="BX22" s="110"/>
      <c r="BY22" s="110"/>
      <c r="BZ22" s="110"/>
      <c r="CA22" s="110"/>
      <c r="CB22" s="110"/>
      <c r="CC22" s="110"/>
      <c r="CD22" s="110"/>
      <c r="CE22" s="110"/>
      <c r="CF22" s="110"/>
      <c r="CG22" s="110"/>
      <c r="CH22" s="110"/>
    </row>
    <row r="23" spans="1:86" s="113" customFormat="1" ht="41.4" x14ac:dyDescent="0.3">
      <c r="A23" s="93" t="str">
        <f t="shared" si="0"/>
        <v>Materiálový manažment</v>
      </c>
      <c r="B23" s="93" t="s">
        <v>394</v>
      </c>
      <c r="C23" s="94" t="s">
        <v>53</v>
      </c>
      <c r="D23" s="16" t="s">
        <v>221</v>
      </c>
      <c r="E23" s="17" t="s">
        <v>221</v>
      </c>
      <c r="F23" s="30"/>
      <c r="G23" s="12" t="s">
        <v>445</v>
      </c>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0"/>
      <c r="BV23" s="110"/>
      <c r="BW23" s="110"/>
      <c r="BX23" s="110"/>
      <c r="BY23" s="110"/>
      <c r="BZ23" s="110"/>
      <c r="CA23" s="110"/>
      <c r="CB23" s="110"/>
      <c r="CC23" s="110"/>
      <c r="CD23" s="110"/>
      <c r="CE23" s="110"/>
      <c r="CF23" s="110"/>
      <c r="CG23" s="110"/>
      <c r="CH23" s="110"/>
    </row>
    <row r="24" spans="1:86" s="113" customFormat="1" ht="41.4" x14ac:dyDescent="0.3">
      <c r="A24" s="93" t="str">
        <f t="shared" si="0"/>
        <v>Materiálový manažment</v>
      </c>
      <c r="B24" s="93" t="s">
        <v>395</v>
      </c>
      <c r="C24" s="94" t="s">
        <v>274</v>
      </c>
      <c r="D24" s="16" t="s">
        <v>221</v>
      </c>
      <c r="E24" s="17" t="s">
        <v>221</v>
      </c>
      <c r="F24" s="30"/>
      <c r="G24" s="12" t="s">
        <v>445</v>
      </c>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10"/>
      <c r="BV24" s="110"/>
      <c r="BW24" s="110"/>
      <c r="BX24" s="110"/>
      <c r="BY24" s="110"/>
      <c r="BZ24" s="110"/>
      <c r="CA24" s="110"/>
      <c r="CB24" s="110"/>
      <c r="CC24" s="110"/>
      <c r="CD24" s="110"/>
      <c r="CE24" s="110"/>
      <c r="CF24" s="110"/>
      <c r="CG24" s="110"/>
      <c r="CH24" s="110"/>
    </row>
    <row r="25" spans="1:86" s="115" customFormat="1" x14ac:dyDescent="0.3">
      <c r="A25" s="26"/>
      <c r="B25" s="26"/>
      <c r="C25" s="28"/>
      <c r="D25" s="116"/>
      <c r="E25" s="27"/>
      <c r="F25" s="27"/>
      <c r="G25" s="13"/>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10"/>
      <c r="BV25" s="110"/>
      <c r="BW25" s="110"/>
      <c r="BX25" s="110"/>
      <c r="BY25" s="110"/>
      <c r="BZ25" s="110"/>
      <c r="CA25" s="110"/>
      <c r="CB25" s="110"/>
      <c r="CC25" s="110"/>
      <c r="CD25" s="110"/>
      <c r="CE25" s="110"/>
      <c r="CF25" s="110"/>
      <c r="CG25" s="110"/>
      <c r="CH25" s="110"/>
    </row>
    <row r="26" spans="1:86" s="115" customFormat="1" ht="41.4" x14ac:dyDescent="0.3">
      <c r="A26" s="96" t="s">
        <v>85</v>
      </c>
      <c r="B26" s="96" t="s">
        <v>157</v>
      </c>
      <c r="C26" s="97" t="s">
        <v>54</v>
      </c>
      <c r="D26" s="16" t="s">
        <v>221</v>
      </c>
      <c r="E26" s="17" t="s">
        <v>221</v>
      </c>
      <c r="F26" s="30"/>
      <c r="G26" s="12" t="s">
        <v>445</v>
      </c>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10"/>
      <c r="BV26" s="110"/>
      <c r="BW26" s="110"/>
      <c r="BX26" s="110"/>
      <c r="BY26" s="110"/>
      <c r="BZ26" s="110"/>
      <c r="CA26" s="110"/>
      <c r="CB26" s="110"/>
      <c r="CC26" s="110"/>
      <c r="CD26" s="110"/>
      <c r="CE26" s="110"/>
      <c r="CF26" s="110"/>
      <c r="CG26" s="110"/>
      <c r="CH26" s="110"/>
    </row>
    <row r="27" spans="1:86" s="115" customFormat="1" ht="55.2" x14ac:dyDescent="0.3">
      <c r="A27" s="96" t="str">
        <f t="shared" ref="A27:A32" si="1">A26</f>
        <v>Predaj služieb</v>
      </c>
      <c r="B27" s="96" t="s">
        <v>158</v>
      </c>
      <c r="C27" s="97" t="s">
        <v>55</v>
      </c>
      <c r="D27" s="16" t="s">
        <v>221</v>
      </c>
      <c r="E27" s="17" t="s">
        <v>221</v>
      </c>
      <c r="F27" s="30"/>
      <c r="G27" s="12" t="s">
        <v>445</v>
      </c>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c r="AV27" s="110"/>
      <c r="AW27" s="110"/>
      <c r="AX27" s="110"/>
      <c r="AY27" s="110"/>
      <c r="AZ27" s="110"/>
      <c r="BA27" s="110"/>
      <c r="BB27" s="110"/>
      <c r="BC27" s="110"/>
      <c r="BD27" s="110"/>
      <c r="BE27" s="110"/>
      <c r="BF27" s="110"/>
      <c r="BG27" s="110"/>
      <c r="BH27" s="110"/>
      <c r="BI27" s="110"/>
      <c r="BJ27" s="110"/>
      <c r="BK27" s="110"/>
      <c r="BL27" s="110"/>
      <c r="BM27" s="110"/>
      <c r="BN27" s="110"/>
      <c r="BO27" s="110"/>
      <c r="BP27" s="110"/>
      <c r="BQ27" s="110"/>
      <c r="BR27" s="110"/>
      <c r="BS27" s="110"/>
      <c r="BT27" s="110"/>
      <c r="BU27" s="110"/>
      <c r="BV27" s="110"/>
      <c r="BW27" s="110"/>
      <c r="BX27" s="110"/>
      <c r="BY27" s="110"/>
      <c r="BZ27" s="110"/>
      <c r="CA27" s="110"/>
      <c r="CB27" s="110"/>
      <c r="CC27" s="110"/>
      <c r="CD27" s="110"/>
      <c r="CE27" s="110"/>
      <c r="CF27" s="110"/>
      <c r="CG27" s="110"/>
      <c r="CH27" s="110"/>
    </row>
    <row r="28" spans="1:86" s="115" customFormat="1" ht="55.2" x14ac:dyDescent="0.3">
      <c r="A28" s="96" t="str">
        <f t="shared" si="1"/>
        <v>Predaj služieb</v>
      </c>
      <c r="B28" s="96" t="s">
        <v>159</v>
      </c>
      <c r="C28" s="97" t="s">
        <v>56</v>
      </c>
      <c r="D28" s="16" t="s">
        <v>221</v>
      </c>
      <c r="E28" s="17" t="s">
        <v>221</v>
      </c>
      <c r="F28" s="30"/>
      <c r="G28" s="12" t="s">
        <v>445</v>
      </c>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10"/>
      <c r="AX28" s="110"/>
      <c r="AY28" s="110"/>
      <c r="AZ28" s="110"/>
      <c r="BA28" s="110"/>
      <c r="BB28" s="110"/>
      <c r="BC28" s="110"/>
      <c r="BD28" s="110"/>
      <c r="BE28" s="110"/>
      <c r="BF28" s="110"/>
      <c r="BG28" s="110"/>
      <c r="BH28" s="110"/>
      <c r="BI28" s="110"/>
      <c r="BJ28" s="110"/>
      <c r="BK28" s="110"/>
      <c r="BL28" s="110"/>
      <c r="BM28" s="110"/>
      <c r="BN28" s="110"/>
      <c r="BO28" s="110"/>
      <c r="BP28" s="110"/>
      <c r="BQ28" s="110"/>
      <c r="BR28" s="110"/>
      <c r="BS28" s="110"/>
      <c r="BT28" s="110"/>
      <c r="BU28" s="110"/>
      <c r="BV28" s="110"/>
      <c r="BW28" s="110"/>
      <c r="BX28" s="110"/>
      <c r="BY28" s="110"/>
      <c r="BZ28" s="110"/>
      <c r="CA28" s="110"/>
      <c r="CB28" s="110"/>
      <c r="CC28" s="110"/>
      <c r="CD28" s="110"/>
      <c r="CE28" s="110"/>
      <c r="CF28" s="110"/>
      <c r="CG28" s="110"/>
      <c r="CH28" s="110"/>
    </row>
    <row r="29" spans="1:86" s="115" customFormat="1" ht="41.4" x14ac:dyDescent="0.3">
      <c r="A29" s="96" t="str">
        <f t="shared" si="1"/>
        <v>Predaj služieb</v>
      </c>
      <c r="B29" s="96" t="s">
        <v>160</v>
      </c>
      <c r="C29" s="97" t="s">
        <v>52</v>
      </c>
      <c r="D29" s="16" t="s">
        <v>221</v>
      </c>
      <c r="E29" s="17" t="s">
        <v>221</v>
      </c>
      <c r="F29" s="30"/>
      <c r="G29" s="12" t="s">
        <v>445</v>
      </c>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10"/>
      <c r="AM29" s="110"/>
      <c r="AN29" s="110"/>
      <c r="AO29" s="110"/>
      <c r="AP29" s="110"/>
      <c r="AQ29" s="110"/>
      <c r="AR29" s="110"/>
      <c r="AS29" s="110"/>
      <c r="AT29" s="110"/>
      <c r="AU29" s="110"/>
      <c r="AV29" s="110"/>
      <c r="AW29" s="110"/>
      <c r="AX29" s="110"/>
      <c r="AY29" s="110"/>
      <c r="AZ29" s="110"/>
      <c r="BA29" s="110"/>
      <c r="BB29" s="110"/>
      <c r="BC29" s="110"/>
      <c r="BD29" s="110"/>
      <c r="BE29" s="110"/>
      <c r="BF29" s="110"/>
      <c r="BG29" s="110"/>
      <c r="BH29" s="110"/>
      <c r="BI29" s="110"/>
      <c r="BJ29" s="110"/>
      <c r="BK29" s="110"/>
      <c r="BL29" s="110"/>
      <c r="BM29" s="110"/>
      <c r="BN29" s="110"/>
      <c r="BO29" s="110"/>
      <c r="BP29" s="110"/>
      <c r="BQ29" s="110"/>
      <c r="BR29" s="110"/>
      <c r="BS29" s="110"/>
      <c r="BT29" s="110"/>
      <c r="BU29" s="110"/>
      <c r="BV29" s="110"/>
      <c r="BW29" s="110"/>
      <c r="BX29" s="110"/>
      <c r="BY29" s="110"/>
      <c r="BZ29" s="110"/>
      <c r="CA29" s="110"/>
      <c r="CB29" s="110"/>
      <c r="CC29" s="110"/>
      <c r="CD29" s="110"/>
      <c r="CE29" s="110"/>
      <c r="CF29" s="110"/>
      <c r="CG29" s="110"/>
      <c r="CH29" s="110"/>
    </row>
    <row r="30" spans="1:86" s="115" customFormat="1" ht="41.4" x14ac:dyDescent="0.3">
      <c r="A30" s="96" t="str">
        <f t="shared" si="1"/>
        <v>Predaj služieb</v>
      </c>
      <c r="B30" s="96" t="s">
        <v>161</v>
      </c>
      <c r="C30" s="97" t="s">
        <v>57</v>
      </c>
      <c r="D30" s="16" t="s">
        <v>221</v>
      </c>
      <c r="E30" s="17" t="s">
        <v>221</v>
      </c>
      <c r="F30" s="30"/>
      <c r="G30" s="12" t="s">
        <v>445</v>
      </c>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0"/>
      <c r="AV30" s="110"/>
      <c r="AW30" s="110"/>
      <c r="AX30" s="110"/>
      <c r="AY30" s="110"/>
      <c r="AZ30" s="110"/>
      <c r="BA30" s="110"/>
      <c r="BB30" s="110"/>
      <c r="BC30" s="110"/>
      <c r="BD30" s="110"/>
      <c r="BE30" s="110"/>
      <c r="BF30" s="110"/>
      <c r="BG30" s="110"/>
      <c r="BH30" s="110"/>
      <c r="BI30" s="110"/>
      <c r="BJ30" s="110"/>
      <c r="BK30" s="110"/>
      <c r="BL30" s="110"/>
      <c r="BM30" s="110"/>
      <c r="BN30" s="110"/>
      <c r="BO30" s="110"/>
      <c r="BP30" s="110"/>
      <c r="BQ30" s="110"/>
      <c r="BR30" s="110"/>
      <c r="BS30" s="110"/>
      <c r="BT30" s="110"/>
      <c r="BU30" s="110"/>
      <c r="BV30" s="110"/>
      <c r="BW30" s="110"/>
      <c r="BX30" s="110"/>
      <c r="BY30" s="110"/>
      <c r="BZ30" s="110"/>
      <c r="CA30" s="110"/>
      <c r="CB30" s="110"/>
      <c r="CC30" s="110"/>
      <c r="CD30" s="110"/>
      <c r="CE30" s="110"/>
      <c r="CF30" s="110"/>
      <c r="CG30" s="110"/>
      <c r="CH30" s="110"/>
    </row>
    <row r="31" spans="1:86" s="115" customFormat="1" ht="41.4" x14ac:dyDescent="0.3">
      <c r="A31" s="96" t="str">
        <f t="shared" si="1"/>
        <v>Predaj služieb</v>
      </c>
      <c r="B31" s="96" t="s">
        <v>162</v>
      </c>
      <c r="C31" s="97" t="s">
        <v>274</v>
      </c>
      <c r="D31" s="16" t="s">
        <v>221</v>
      </c>
      <c r="E31" s="17" t="s">
        <v>221</v>
      </c>
      <c r="F31" s="30"/>
      <c r="G31" s="12" t="s">
        <v>445</v>
      </c>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0"/>
      <c r="BQ31" s="110"/>
      <c r="BR31" s="110"/>
      <c r="BS31" s="110"/>
      <c r="BT31" s="110"/>
      <c r="BU31" s="110"/>
      <c r="BV31" s="110"/>
      <c r="BW31" s="110"/>
      <c r="BX31" s="110"/>
      <c r="BY31" s="110"/>
      <c r="BZ31" s="110"/>
      <c r="CA31" s="110"/>
      <c r="CB31" s="110"/>
      <c r="CC31" s="110"/>
      <c r="CD31" s="110"/>
      <c r="CE31" s="110"/>
      <c r="CF31" s="110"/>
      <c r="CG31" s="110"/>
      <c r="CH31" s="110"/>
    </row>
    <row r="32" spans="1:86" s="115" customFormat="1" ht="41.4" x14ac:dyDescent="0.3">
      <c r="A32" s="96" t="str">
        <f t="shared" si="1"/>
        <v>Predaj služieb</v>
      </c>
      <c r="B32" s="96" t="s">
        <v>163</v>
      </c>
      <c r="C32" s="97" t="s">
        <v>275</v>
      </c>
      <c r="D32" s="16" t="s">
        <v>221</v>
      </c>
      <c r="E32" s="17" t="s">
        <v>221</v>
      </c>
      <c r="F32" s="30"/>
      <c r="G32" s="12" t="s">
        <v>445</v>
      </c>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10"/>
      <c r="BC32" s="110"/>
      <c r="BD32" s="110"/>
      <c r="BE32" s="110"/>
      <c r="BF32" s="110"/>
      <c r="BG32" s="110"/>
      <c r="BH32" s="110"/>
      <c r="BI32" s="110"/>
      <c r="BJ32" s="110"/>
      <c r="BK32" s="110"/>
      <c r="BL32" s="110"/>
      <c r="BM32" s="110"/>
      <c r="BN32" s="110"/>
      <c r="BO32" s="110"/>
      <c r="BP32" s="110"/>
      <c r="BQ32" s="110"/>
      <c r="BR32" s="110"/>
      <c r="BS32" s="110"/>
      <c r="BT32" s="110"/>
      <c r="BU32" s="110"/>
      <c r="BV32" s="110"/>
      <c r="BW32" s="110"/>
      <c r="BX32" s="110"/>
      <c r="BY32" s="110"/>
      <c r="BZ32" s="110"/>
      <c r="CA32" s="110"/>
      <c r="CB32" s="110"/>
      <c r="CC32" s="110"/>
      <c r="CD32" s="110"/>
      <c r="CE32" s="110"/>
      <c r="CF32" s="110"/>
      <c r="CG32" s="110"/>
      <c r="CH32" s="110"/>
    </row>
    <row r="33" spans="3:7" ht="14.4" thickBot="1" x14ac:dyDescent="0.35">
      <c r="F33" s="69" t="s">
        <v>428</v>
      </c>
      <c r="G33" s="106">
        <f>SUM(G6:G32)</f>
        <v>0</v>
      </c>
    </row>
    <row r="34" spans="3:7" x14ac:dyDescent="0.3">
      <c r="F34" s="101" t="s">
        <v>429</v>
      </c>
      <c r="G34" s="9">
        <f>COUNTA(B6:B32)</f>
        <v>26</v>
      </c>
    </row>
    <row r="35" spans="3:7" x14ac:dyDescent="0.3">
      <c r="F35" s="101"/>
      <c r="G35" s="9"/>
    </row>
    <row r="37" spans="3:7" x14ac:dyDescent="0.3">
      <c r="C37" s="49"/>
    </row>
    <row r="38" spans="3:7" ht="27.6" x14ac:dyDescent="0.3">
      <c r="C38" s="78" t="s">
        <v>451</v>
      </c>
    </row>
  </sheetData>
  <sheetProtection algorithmName="SHA-512" hashValue="cTpeCN1cxnAzgY3XgKH5sh1JLGZr7NL2uYVdT2c3QZzi5/cQ52FeFWxXYDNlxa1/Sw5bnua1h9dhoHs8psVvwQ==" saltValue="rT80NJeqsEnN5iqwttRz/w==" spinCount="100000" sheet="1" objects="1" scenarios="1"/>
  <conditionalFormatting sqref="D25">
    <cfRule type="cellIs" dxfId="404" priority="25" operator="equal">
      <formula>"NIE"</formula>
    </cfRule>
  </conditionalFormatting>
  <conditionalFormatting sqref="D26:D32">
    <cfRule type="cellIs" dxfId="403" priority="8" operator="equal">
      <formula>"NIE"</formula>
    </cfRule>
  </conditionalFormatting>
  <conditionalFormatting sqref="E26:E32">
    <cfRule type="containsText" dxfId="402" priority="5" operator="containsText" text="bez">
      <formula>NOT(ISERROR(SEARCH("bez",E26)))</formula>
    </cfRule>
    <cfRule type="containsText" dxfId="401" priority="6" operator="containsText" text="so">
      <formula>NOT(ISERROR(SEARCH("so",E26)))</formula>
    </cfRule>
    <cfRule type="containsText" dxfId="400" priority="7" operator="containsText" text="aplikácie">
      <formula>NOT(ISERROR(SEARCH("aplikácie",E26)))</formula>
    </cfRule>
  </conditionalFormatting>
  <conditionalFormatting sqref="G26:G32">
    <cfRule type="cellIs" dxfId="399" priority="2" operator="equal">
      <formula>1</formula>
    </cfRule>
    <cfRule type="cellIs" dxfId="398" priority="3" operator="equal">
      <formula>2</formula>
    </cfRule>
    <cfRule type="cellIs" dxfId="397" priority="4" operator="equal">
      <formula>3</formula>
    </cfRule>
  </conditionalFormatting>
  <conditionalFormatting sqref="D6:D24">
    <cfRule type="cellIs" dxfId="396" priority="16" operator="equal">
      <formula>"NIE"</formula>
    </cfRule>
  </conditionalFormatting>
  <conditionalFormatting sqref="E6:E24">
    <cfRule type="containsText" dxfId="395" priority="13" operator="containsText" text="bez">
      <formula>NOT(ISERROR(SEARCH("bez",E6)))</formula>
    </cfRule>
    <cfRule type="containsText" dxfId="394" priority="14" operator="containsText" text="so">
      <formula>NOT(ISERROR(SEARCH("so",E6)))</formula>
    </cfRule>
    <cfRule type="containsText" dxfId="393" priority="15" operator="containsText" text="aplikácie">
      <formula>NOT(ISERROR(SEARCH("aplikácie",E6)))</formula>
    </cfRule>
  </conditionalFormatting>
  <conditionalFormatting sqref="G6:G24">
    <cfRule type="cellIs" dxfId="392" priority="10" operator="equal">
      <formula>1</formula>
    </cfRule>
    <cfRule type="cellIs" dxfId="391" priority="11" operator="equal">
      <formula>2</formula>
    </cfRule>
    <cfRule type="cellIs" dxfId="390" priority="12" operator="equal">
      <formula>3</formula>
    </cfRule>
  </conditionalFormatting>
  <dataValidations count="2">
    <dataValidation type="list" showInputMessage="1" showErrorMessage="1" promptTitle="Vyberte jednu z možností" prompt=" " sqref="E6:E24 E26:E32">
      <formula1>Sposob</formula1>
    </dataValidation>
    <dataValidation type="list" showInputMessage="1" showErrorMessage="1" promptTitle="Vyberte jednu z možností" prompt=" " sqref="D6:D24 D26:D32">
      <formula1>Odpoved1</formula1>
    </dataValidation>
  </dataValidations>
  <pageMargins left="0.23622047244094491" right="0.23622047244094491" top="0.74803149606299213" bottom="0.74803149606299213" header="0.31496062992125984" footer="0.31496062992125984"/>
  <pageSetup paperSize="9" scale="65" fitToHeight="0" orientation="portrait" r:id="rId1"/>
  <headerFooter>
    <oddHeader>&amp;F</oddHeader>
    <oddFooter>Strana &amp;P z &amp;N</oddFooter>
  </headerFooter>
  <extLst>
    <ext xmlns:x14="http://schemas.microsoft.com/office/spreadsheetml/2009/9/main" uri="{78C0D931-6437-407d-A8EE-F0AAD7539E65}">
      <x14:conditionalFormattings>
        <x14:conditionalFormatting xmlns:xm="http://schemas.microsoft.com/office/excel/2006/main">
          <x14:cfRule type="containsText" priority="1" operator="containsText" id="{B4BDB1CE-7F5A-4135-B826-7F5B8D376523}">
            <xm:f>NOT(ISERROR(SEARCH(0,G26)))</xm:f>
            <xm:f>0</xm:f>
            <x14:dxf>
              <font>
                <b/>
                <i val="0"/>
              </font>
              <fill>
                <patternFill>
                  <bgColor rgb="FFFF0000"/>
                </patternFill>
              </fill>
            </x14:dxf>
          </x14:cfRule>
          <xm:sqref>G26:G32</xm:sqref>
        </x14:conditionalFormatting>
        <x14:conditionalFormatting xmlns:xm="http://schemas.microsoft.com/office/excel/2006/main">
          <x14:cfRule type="containsText" priority="9" operator="containsText" id="{8672E407-AFBE-4A3C-AB1B-40E59D5D0FD1}">
            <xm:f>NOT(ISERROR(SEARCH(0,G6)))</xm:f>
            <xm:f>0</xm:f>
            <x14:dxf>
              <font>
                <b/>
                <i val="0"/>
              </font>
              <fill>
                <patternFill>
                  <bgColor rgb="FFFF0000"/>
                </patternFill>
              </fill>
            </x14:dxf>
          </x14:cfRule>
          <xm:sqref>G6:G24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Sheet11!$F$3:$F$7</xm:f>
          </x14:formula1>
          <xm:sqref>G6:G24 G26:G32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H48"/>
  <sheetViews>
    <sheetView workbookViewId="0">
      <pane ySplit="5" topLeftCell="A29" activePane="bottomLeft" state="frozen"/>
      <selection pane="bottomLeft" activeCell="C34" sqref="C34"/>
    </sheetView>
  </sheetViews>
  <sheetFormatPr defaultColWidth="9.109375" defaultRowHeight="13.8" x14ac:dyDescent="0.3"/>
  <cols>
    <col min="1" max="1" width="18.6640625" style="49" customWidth="1"/>
    <col min="2" max="2" width="6.6640625" style="49" customWidth="1"/>
    <col min="3" max="3" width="50.6640625" style="49" customWidth="1"/>
    <col min="4" max="4" width="11.6640625" style="49" customWidth="1"/>
    <col min="5" max="5" width="20.6640625" style="49" customWidth="1"/>
    <col min="6" max="6" width="25.6640625" style="49" customWidth="1"/>
    <col min="7" max="7" width="17.6640625" style="49" customWidth="1"/>
    <col min="8" max="8" width="9.109375" style="49"/>
    <col min="9" max="9" width="35.6640625" style="49" bestFit="1" customWidth="1"/>
    <col min="10" max="10" width="1.88671875" style="49" bestFit="1" customWidth="1"/>
    <col min="11" max="16384" width="9.109375" style="49"/>
  </cols>
  <sheetData>
    <row r="1" spans="1:86" ht="27.6" x14ac:dyDescent="0.3">
      <c r="I1" s="79" t="s">
        <v>448</v>
      </c>
      <c r="J1" s="80"/>
      <c r="K1" s="81" t="s">
        <v>449</v>
      </c>
    </row>
    <row r="2" spans="1:86" x14ac:dyDescent="0.3">
      <c r="I2" s="82" t="str">
        <f>Sheet11!C4</f>
        <v>Štandardná funk. - bez zákazníckeho vývoja</v>
      </c>
      <c r="J2" s="83" t="s">
        <v>446</v>
      </c>
      <c r="K2" s="84">
        <f>MAXBODOV</f>
        <v>3</v>
      </c>
    </row>
    <row r="3" spans="1:86" ht="12.9" customHeight="1" thickBot="1" x14ac:dyDescent="0.35">
      <c r="I3" s="82" t="str">
        <f>Sheet11!C5</f>
        <v>Štandardná funk. - so zákazníckym vývojom</v>
      </c>
      <c r="J3" s="83" t="s">
        <v>446</v>
      </c>
      <c r="K3" s="84">
        <f>Sheet11!F5</f>
        <v>2</v>
      </c>
    </row>
    <row r="4" spans="1:86" ht="14.4" x14ac:dyDescent="0.3">
      <c r="A4" s="51" t="s">
        <v>416</v>
      </c>
      <c r="D4" s="85"/>
      <c r="E4" s="86"/>
      <c r="F4" s="86"/>
      <c r="G4" s="109" t="s">
        <v>409</v>
      </c>
      <c r="I4" s="82" t="str">
        <f>Sheet11!C6</f>
        <v>Zákaznícky vývoj aplikácie</v>
      </c>
      <c r="J4" s="83" t="s">
        <v>446</v>
      </c>
      <c r="K4" s="84">
        <f>Sheet11!F6</f>
        <v>1</v>
      </c>
    </row>
    <row r="5" spans="1:86" s="9" customFormat="1" ht="60" customHeight="1" x14ac:dyDescent="0.3">
      <c r="A5" s="88" t="s">
        <v>412</v>
      </c>
      <c r="B5" s="89" t="s">
        <v>0</v>
      </c>
      <c r="C5" s="90" t="s">
        <v>407</v>
      </c>
      <c r="D5" s="91" t="s">
        <v>452</v>
      </c>
      <c r="E5" s="89" t="s">
        <v>224</v>
      </c>
      <c r="F5" s="89" t="s">
        <v>225</v>
      </c>
      <c r="G5" s="92" t="s">
        <v>398</v>
      </c>
      <c r="I5" s="83" t="s">
        <v>447</v>
      </c>
      <c r="J5" s="83" t="s">
        <v>446</v>
      </c>
      <c r="K5" s="84">
        <f>Sheet11!F7</f>
        <v>0</v>
      </c>
    </row>
    <row r="6" spans="1:86" s="98" customFormat="1" ht="41.4" x14ac:dyDescent="0.3">
      <c r="A6" s="93" t="s">
        <v>456</v>
      </c>
      <c r="B6" s="93" t="s">
        <v>164</v>
      </c>
      <c r="C6" s="94" t="s">
        <v>280</v>
      </c>
      <c r="D6" s="16" t="s">
        <v>221</v>
      </c>
      <c r="E6" s="17" t="s">
        <v>221</v>
      </c>
      <c r="F6" s="30"/>
      <c r="G6" s="12" t="s">
        <v>445</v>
      </c>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row>
    <row r="7" spans="1:86" s="98" customFormat="1" ht="41.4" x14ac:dyDescent="0.3">
      <c r="A7" s="93" t="s">
        <v>456</v>
      </c>
      <c r="B7" s="93" t="s">
        <v>165</v>
      </c>
      <c r="C7" s="94" t="s">
        <v>276</v>
      </c>
      <c r="D7" s="16" t="s">
        <v>221</v>
      </c>
      <c r="E7" s="17" t="s">
        <v>221</v>
      </c>
      <c r="F7" s="30"/>
      <c r="G7" s="12" t="s">
        <v>445</v>
      </c>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row>
    <row r="8" spans="1:86" s="98" customFormat="1" ht="82.8" x14ac:dyDescent="0.3">
      <c r="A8" s="93" t="s">
        <v>456</v>
      </c>
      <c r="B8" s="93" t="s">
        <v>364</v>
      </c>
      <c r="C8" s="94" t="s">
        <v>362</v>
      </c>
      <c r="D8" s="16" t="s">
        <v>221</v>
      </c>
      <c r="E8" s="17" t="s">
        <v>221</v>
      </c>
      <c r="F8" s="30"/>
      <c r="G8" s="12" t="s">
        <v>445</v>
      </c>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row>
    <row r="9" spans="1:86" s="98" customFormat="1" ht="41.4" x14ac:dyDescent="0.3">
      <c r="A9" s="93" t="s">
        <v>456</v>
      </c>
      <c r="B9" s="93" t="s">
        <v>361</v>
      </c>
      <c r="C9" s="94" t="s">
        <v>363</v>
      </c>
      <c r="D9" s="16" t="s">
        <v>221</v>
      </c>
      <c r="E9" s="17" t="s">
        <v>221</v>
      </c>
      <c r="F9" s="30"/>
      <c r="G9" s="12" t="s">
        <v>445</v>
      </c>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row>
    <row r="10" spans="1:86" s="98" customFormat="1" ht="41.4" x14ac:dyDescent="0.3">
      <c r="A10" s="93" t="s">
        <v>456</v>
      </c>
      <c r="B10" s="93" t="s">
        <v>166</v>
      </c>
      <c r="C10" s="94" t="s">
        <v>283</v>
      </c>
      <c r="D10" s="16" t="s">
        <v>221</v>
      </c>
      <c r="E10" s="17" t="s">
        <v>221</v>
      </c>
      <c r="F10" s="30"/>
      <c r="G10" s="12" t="s">
        <v>445</v>
      </c>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row>
    <row r="11" spans="1:86" s="61" customFormat="1" x14ac:dyDescent="0.3">
      <c r="A11" s="21"/>
      <c r="B11" s="21"/>
      <c r="C11" s="29"/>
      <c r="D11" s="20"/>
      <c r="E11" s="14"/>
      <c r="F11" s="14"/>
      <c r="G11" s="13"/>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row>
    <row r="12" spans="1:86" s="61" customFormat="1" ht="41.4" x14ac:dyDescent="0.3">
      <c r="A12" s="96" t="s">
        <v>474</v>
      </c>
      <c r="B12" s="96" t="s">
        <v>167</v>
      </c>
      <c r="C12" s="97" t="s">
        <v>277</v>
      </c>
      <c r="D12" s="16" t="s">
        <v>221</v>
      </c>
      <c r="E12" s="17" t="s">
        <v>221</v>
      </c>
      <c r="F12" s="30"/>
      <c r="G12" s="12" t="s">
        <v>445</v>
      </c>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row>
    <row r="13" spans="1:86" s="61" customFormat="1" x14ac:dyDescent="0.3">
      <c r="A13" s="21"/>
      <c r="B13" s="21"/>
      <c r="C13" s="29"/>
      <c r="D13" s="20"/>
      <c r="E13" s="14"/>
      <c r="F13" s="14"/>
      <c r="G13" s="13"/>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row>
    <row r="14" spans="1:86" s="98" customFormat="1" ht="41.4" x14ac:dyDescent="0.3">
      <c r="A14" s="93" t="s">
        <v>475</v>
      </c>
      <c r="B14" s="93" t="s">
        <v>168</v>
      </c>
      <c r="C14" s="94" t="s">
        <v>281</v>
      </c>
      <c r="D14" s="16" t="s">
        <v>221</v>
      </c>
      <c r="E14" s="17" t="s">
        <v>221</v>
      </c>
      <c r="F14" s="30"/>
      <c r="G14" s="12" t="s">
        <v>445</v>
      </c>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row>
    <row r="15" spans="1:86" s="98" customFormat="1" ht="55.2" x14ac:dyDescent="0.3">
      <c r="A15" s="93" t="str">
        <f>A14</f>
        <v>Časový manažment</v>
      </c>
      <c r="B15" s="93" t="s">
        <v>368</v>
      </c>
      <c r="C15" s="94" t="s">
        <v>387</v>
      </c>
      <c r="D15" s="16" t="s">
        <v>221</v>
      </c>
      <c r="E15" s="17" t="s">
        <v>221</v>
      </c>
      <c r="F15" s="30"/>
      <c r="G15" s="12" t="s">
        <v>445</v>
      </c>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row>
    <row r="16" spans="1:86" s="98" customFormat="1" ht="41.4" x14ac:dyDescent="0.3">
      <c r="A16" s="93" t="str">
        <f>A15</f>
        <v>Časový manažment</v>
      </c>
      <c r="B16" s="93" t="s">
        <v>365</v>
      </c>
      <c r="C16" s="94" t="s">
        <v>385</v>
      </c>
      <c r="D16" s="16" t="s">
        <v>221</v>
      </c>
      <c r="E16" s="17" t="s">
        <v>221</v>
      </c>
      <c r="F16" s="30"/>
      <c r="G16" s="12" t="s">
        <v>445</v>
      </c>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row>
    <row r="17" spans="1:86" s="98" customFormat="1" ht="41.4" x14ac:dyDescent="0.3">
      <c r="A17" s="93" t="str">
        <f>A16</f>
        <v>Časový manažment</v>
      </c>
      <c r="B17" s="93" t="s">
        <v>366</v>
      </c>
      <c r="C17" s="94" t="s">
        <v>386</v>
      </c>
      <c r="D17" s="16" t="s">
        <v>221</v>
      </c>
      <c r="E17" s="17" t="s">
        <v>221</v>
      </c>
      <c r="F17" s="30"/>
      <c r="G17" s="12" t="s">
        <v>445</v>
      </c>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row>
    <row r="18" spans="1:86" s="98" customFormat="1" ht="41.4" x14ac:dyDescent="0.3">
      <c r="A18" s="93" t="str">
        <f>A17</f>
        <v>Časový manažment</v>
      </c>
      <c r="B18" s="93" t="s">
        <v>367</v>
      </c>
      <c r="C18" s="94" t="s">
        <v>391</v>
      </c>
      <c r="D18" s="16" t="s">
        <v>221</v>
      </c>
      <c r="E18" s="17" t="s">
        <v>221</v>
      </c>
      <c r="F18" s="30"/>
      <c r="G18" s="12" t="s">
        <v>445</v>
      </c>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row>
    <row r="19" spans="1:86" s="61" customFormat="1" x14ac:dyDescent="0.3">
      <c r="A19" s="21"/>
      <c r="B19" s="21"/>
      <c r="C19" s="29"/>
      <c r="D19" s="20"/>
      <c r="E19" s="14"/>
      <c r="F19" s="14"/>
      <c r="G19" s="13"/>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row>
    <row r="20" spans="1:86" s="61" customFormat="1" ht="41.4" x14ac:dyDescent="0.3">
      <c r="A20" s="96" t="s">
        <v>476</v>
      </c>
      <c r="B20" s="96" t="s">
        <v>169</v>
      </c>
      <c r="C20" s="97" t="s">
        <v>58</v>
      </c>
      <c r="D20" s="16" t="s">
        <v>221</v>
      </c>
      <c r="E20" s="17" t="s">
        <v>221</v>
      </c>
      <c r="F20" s="30"/>
      <c r="G20" s="12" t="s">
        <v>445</v>
      </c>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row>
    <row r="21" spans="1:86" s="61" customFormat="1" ht="41.4" x14ac:dyDescent="0.3">
      <c r="A21" s="96" t="str">
        <f t="shared" ref="A21:A31" si="0">A20</f>
        <v>Mzdy</v>
      </c>
      <c r="B21" s="96" t="s">
        <v>170</v>
      </c>
      <c r="C21" s="97" t="s">
        <v>477</v>
      </c>
      <c r="D21" s="16" t="s">
        <v>221</v>
      </c>
      <c r="E21" s="17" t="s">
        <v>221</v>
      </c>
      <c r="F21" s="30"/>
      <c r="G21" s="12" t="s">
        <v>445</v>
      </c>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row>
    <row r="22" spans="1:86" s="61" customFormat="1" ht="41.4" x14ac:dyDescent="0.3">
      <c r="A22" s="96" t="str">
        <f t="shared" si="0"/>
        <v>Mzdy</v>
      </c>
      <c r="B22" s="96" t="s">
        <v>377</v>
      </c>
      <c r="C22" s="97" t="s">
        <v>389</v>
      </c>
      <c r="D22" s="16" t="s">
        <v>221</v>
      </c>
      <c r="E22" s="17" t="s">
        <v>221</v>
      </c>
      <c r="F22" s="30"/>
      <c r="G22" s="12" t="s">
        <v>445</v>
      </c>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row>
    <row r="23" spans="1:86" s="61" customFormat="1" ht="41.4" x14ac:dyDescent="0.3">
      <c r="A23" s="96" t="str">
        <f t="shared" si="0"/>
        <v>Mzdy</v>
      </c>
      <c r="B23" s="96" t="s">
        <v>369</v>
      </c>
      <c r="C23" s="97" t="s">
        <v>390</v>
      </c>
      <c r="D23" s="16" t="s">
        <v>221</v>
      </c>
      <c r="E23" s="17" t="s">
        <v>221</v>
      </c>
      <c r="F23" s="30"/>
      <c r="G23" s="12" t="s">
        <v>445</v>
      </c>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row>
    <row r="24" spans="1:86" s="61" customFormat="1" ht="41.4" x14ac:dyDescent="0.3">
      <c r="A24" s="96" t="str">
        <f t="shared" si="0"/>
        <v>Mzdy</v>
      </c>
      <c r="B24" s="96" t="s">
        <v>370</v>
      </c>
      <c r="C24" s="97" t="s">
        <v>523</v>
      </c>
      <c r="D24" s="16" t="s">
        <v>221</v>
      </c>
      <c r="E24" s="17" t="s">
        <v>221</v>
      </c>
      <c r="F24" s="30"/>
      <c r="G24" s="12" t="s">
        <v>445</v>
      </c>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row>
    <row r="25" spans="1:86" s="61" customFormat="1" ht="55.2" x14ac:dyDescent="0.3">
      <c r="A25" s="96" t="str">
        <f t="shared" si="0"/>
        <v>Mzdy</v>
      </c>
      <c r="B25" s="96" t="s">
        <v>371</v>
      </c>
      <c r="C25" s="97" t="s">
        <v>388</v>
      </c>
      <c r="D25" s="16" t="s">
        <v>221</v>
      </c>
      <c r="E25" s="17" t="s">
        <v>221</v>
      </c>
      <c r="F25" s="30"/>
      <c r="G25" s="12" t="s">
        <v>445</v>
      </c>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row>
    <row r="26" spans="1:86" s="61" customFormat="1" ht="41.4" x14ac:dyDescent="0.3">
      <c r="A26" s="96" t="str">
        <f t="shared" si="0"/>
        <v>Mzdy</v>
      </c>
      <c r="B26" s="96" t="s">
        <v>372</v>
      </c>
      <c r="C26" s="97" t="s">
        <v>524</v>
      </c>
      <c r="D26" s="16" t="s">
        <v>221</v>
      </c>
      <c r="E26" s="17" t="s">
        <v>221</v>
      </c>
      <c r="F26" s="30"/>
      <c r="G26" s="12" t="s">
        <v>445</v>
      </c>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row>
    <row r="27" spans="1:86" s="61" customFormat="1" ht="41.4" x14ac:dyDescent="0.3">
      <c r="A27" s="96" t="str">
        <f t="shared" si="0"/>
        <v>Mzdy</v>
      </c>
      <c r="B27" s="96" t="s">
        <v>373</v>
      </c>
      <c r="C27" s="97" t="s">
        <v>382</v>
      </c>
      <c r="D27" s="16" t="s">
        <v>221</v>
      </c>
      <c r="E27" s="17" t="s">
        <v>221</v>
      </c>
      <c r="F27" s="30"/>
      <c r="G27" s="12" t="s">
        <v>445</v>
      </c>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row>
    <row r="28" spans="1:86" s="61" customFormat="1" ht="55.2" x14ac:dyDescent="0.3">
      <c r="A28" s="96" t="str">
        <f t="shared" si="0"/>
        <v>Mzdy</v>
      </c>
      <c r="B28" s="96" t="s">
        <v>374</v>
      </c>
      <c r="C28" s="97" t="s">
        <v>525</v>
      </c>
      <c r="D28" s="16" t="s">
        <v>221</v>
      </c>
      <c r="E28" s="17" t="s">
        <v>221</v>
      </c>
      <c r="F28" s="30"/>
      <c r="G28" s="12" t="s">
        <v>445</v>
      </c>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49"/>
      <c r="CB28" s="49"/>
      <c r="CC28" s="49"/>
      <c r="CD28" s="49"/>
      <c r="CE28" s="49"/>
      <c r="CF28" s="49"/>
      <c r="CG28" s="49"/>
      <c r="CH28" s="49"/>
    </row>
    <row r="29" spans="1:86" s="61" customFormat="1" ht="41.4" x14ac:dyDescent="0.3">
      <c r="A29" s="96" t="str">
        <f t="shared" si="0"/>
        <v>Mzdy</v>
      </c>
      <c r="B29" s="96" t="s">
        <v>375</v>
      </c>
      <c r="C29" s="97" t="s">
        <v>383</v>
      </c>
      <c r="D29" s="16" t="s">
        <v>221</v>
      </c>
      <c r="E29" s="17" t="s">
        <v>221</v>
      </c>
      <c r="F29" s="30"/>
      <c r="G29" s="12" t="s">
        <v>445</v>
      </c>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49"/>
      <c r="BZ29" s="49"/>
      <c r="CA29" s="49"/>
      <c r="CB29" s="49"/>
      <c r="CC29" s="49"/>
      <c r="CD29" s="49"/>
      <c r="CE29" s="49"/>
      <c r="CF29" s="49"/>
      <c r="CG29" s="49"/>
      <c r="CH29" s="49"/>
    </row>
    <row r="30" spans="1:86" s="61" customFormat="1" ht="41.4" x14ac:dyDescent="0.3">
      <c r="A30" s="96" t="str">
        <f t="shared" si="0"/>
        <v>Mzdy</v>
      </c>
      <c r="B30" s="96" t="s">
        <v>376</v>
      </c>
      <c r="C30" s="97" t="s">
        <v>384</v>
      </c>
      <c r="D30" s="16" t="s">
        <v>221</v>
      </c>
      <c r="E30" s="17" t="s">
        <v>221</v>
      </c>
      <c r="F30" s="30"/>
      <c r="G30" s="12" t="s">
        <v>445</v>
      </c>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c r="BN30" s="49"/>
      <c r="BO30" s="49"/>
      <c r="BP30" s="49"/>
      <c r="BQ30" s="49"/>
      <c r="BR30" s="49"/>
      <c r="BS30" s="49"/>
      <c r="BT30" s="49"/>
      <c r="BU30" s="49"/>
      <c r="BV30" s="49"/>
      <c r="BW30" s="49"/>
      <c r="BX30" s="49"/>
      <c r="BY30" s="49"/>
      <c r="BZ30" s="49"/>
      <c r="CA30" s="49"/>
      <c r="CB30" s="49"/>
      <c r="CC30" s="49"/>
      <c r="CD30" s="49"/>
      <c r="CE30" s="49"/>
      <c r="CF30" s="49"/>
      <c r="CG30" s="49"/>
      <c r="CH30" s="49"/>
    </row>
    <row r="31" spans="1:86" s="61" customFormat="1" ht="41.4" x14ac:dyDescent="0.3">
      <c r="A31" s="96" t="str">
        <f t="shared" si="0"/>
        <v>Mzdy</v>
      </c>
      <c r="B31" s="96" t="s">
        <v>171</v>
      </c>
      <c r="C31" s="97" t="s">
        <v>512</v>
      </c>
      <c r="D31" s="16" t="s">
        <v>221</v>
      </c>
      <c r="E31" s="17" t="s">
        <v>221</v>
      </c>
      <c r="F31" s="30"/>
      <c r="G31" s="12" t="s">
        <v>445</v>
      </c>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c r="CA31" s="49"/>
      <c r="CB31" s="49"/>
      <c r="CC31" s="49"/>
      <c r="CD31" s="49"/>
      <c r="CE31" s="49"/>
      <c r="CF31" s="49"/>
      <c r="CG31" s="49"/>
      <c r="CH31" s="49"/>
    </row>
    <row r="32" spans="1:86" s="61" customFormat="1" x14ac:dyDescent="0.3">
      <c r="A32" s="21"/>
      <c r="B32" s="21"/>
      <c r="C32" s="29"/>
      <c r="D32" s="20"/>
      <c r="E32" s="14"/>
      <c r="F32" s="14"/>
      <c r="G32" s="13"/>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c r="BY32" s="49"/>
      <c r="BZ32" s="49"/>
      <c r="CA32" s="49"/>
      <c r="CB32" s="49"/>
      <c r="CC32" s="49"/>
      <c r="CD32" s="49"/>
      <c r="CE32" s="49"/>
      <c r="CF32" s="49"/>
      <c r="CG32" s="49"/>
      <c r="CH32" s="49"/>
    </row>
    <row r="33" spans="1:86" s="98" customFormat="1" ht="69" x14ac:dyDescent="0.3">
      <c r="A33" s="93" t="s">
        <v>478</v>
      </c>
      <c r="B33" s="93" t="s">
        <v>172</v>
      </c>
      <c r="C33" s="94" t="s">
        <v>282</v>
      </c>
      <c r="D33" s="16" t="s">
        <v>221</v>
      </c>
      <c r="E33" s="17" t="s">
        <v>221</v>
      </c>
      <c r="F33" s="30"/>
      <c r="G33" s="12" t="s">
        <v>445</v>
      </c>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row>
    <row r="34" spans="1:86" s="61" customFormat="1" x14ac:dyDescent="0.3">
      <c r="A34" s="21"/>
      <c r="B34" s="21"/>
      <c r="C34" s="29"/>
      <c r="D34" s="20"/>
      <c r="E34" s="14"/>
      <c r="F34" s="14"/>
      <c r="G34" s="13"/>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row>
    <row r="35" spans="1:86" s="61" customFormat="1" ht="55.2" x14ac:dyDescent="0.3">
      <c r="A35" s="96" t="s">
        <v>479</v>
      </c>
      <c r="B35" s="96" t="s">
        <v>173</v>
      </c>
      <c r="C35" s="97" t="s">
        <v>278</v>
      </c>
      <c r="D35" s="16" t="s">
        <v>221</v>
      </c>
      <c r="E35" s="17" t="s">
        <v>221</v>
      </c>
      <c r="F35" s="30"/>
      <c r="G35" s="12" t="s">
        <v>445</v>
      </c>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row>
    <row r="36" spans="1:86" s="61" customFormat="1" ht="41.4" x14ac:dyDescent="0.3">
      <c r="A36" s="96" t="str">
        <f>A35</f>
        <v>Talent manažment</v>
      </c>
      <c r="B36" s="96" t="s">
        <v>381</v>
      </c>
      <c r="C36" s="97" t="s">
        <v>480</v>
      </c>
      <c r="D36" s="16" t="s">
        <v>221</v>
      </c>
      <c r="E36" s="17" t="s">
        <v>221</v>
      </c>
      <c r="F36" s="30"/>
      <c r="G36" s="12" t="s">
        <v>445</v>
      </c>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row>
    <row r="37" spans="1:86" s="61" customFormat="1" ht="41.4" x14ac:dyDescent="0.3">
      <c r="A37" s="96" t="str">
        <f>A36</f>
        <v>Talent manažment</v>
      </c>
      <c r="B37" s="96" t="s">
        <v>378</v>
      </c>
      <c r="C37" s="97" t="s">
        <v>481</v>
      </c>
      <c r="D37" s="16" t="s">
        <v>221</v>
      </c>
      <c r="E37" s="17" t="s">
        <v>221</v>
      </c>
      <c r="F37" s="30"/>
      <c r="G37" s="12" t="s">
        <v>445</v>
      </c>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row>
    <row r="38" spans="1:86" s="61" customFormat="1" ht="41.4" x14ac:dyDescent="0.3">
      <c r="A38" s="96" t="str">
        <f>A37</f>
        <v>Talent manažment</v>
      </c>
      <c r="B38" s="96" t="s">
        <v>379</v>
      </c>
      <c r="C38" s="97" t="s">
        <v>482</v>
      </c>
      <c r="D38" s="16" t="s">
        <v>221</v>
      </c>
      <c r="E38" s="17" t="s">
        <v>221</v>
      </c>
      <c r="F38" s="30"/>
      <c r="G38" s="12" t="s">
        <v>445</v>
      </c>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49"/>
      <c r="BR38" s="49"/>
      <c r="BS38" s="49"/>
      <c r="BT38" s="49"/>
      <c r="BU38" s="49"/>
      <c r="BV38" s="49"/>
      <c r="BW38" s="49"/>
      <c r="BX38" s="49"/>
      <c r="BY38" s="49"/>
      <c r="BZ38" s="49"/>
      <c r="CA38" s="49"/>
      <c r="CB38" s="49"/>
      <c r="CC38" s="49"/>
      <c r="CD38" s="49"/>
      <c r="CE38" s="49"/>
      <c r="CF38" s="49"/>
      <c r="CG38" s="49"/>
      <c r="CH38" s="49"/>
    </row>
    <row r="39" spans="1:86" s="61" customFormat="1" ht="41.4" x14ac:dyDescent="0.3">
      <c r="A39" s="96" t="str">
        <f>A38</f>
        <v>Talent manažment</v>
      </c>
      <c r="B39" s="96" t="s">
        <v>380</v>
      </c>
      <c r="C39" s="97" t="s">
        <v>483</v>
      </c>
      <c r="D39" s="16" t="s">
        <v>221</v>
      </c>
      <c r="E39" s="17" t="s">
        <v>221</v>
      </c>
      <c r="F39" s="30"/>
      <c r="G39" s="12" t="s">
        <v>445</v>
      </c>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49"/>
      <c r="BR39" s="49"/>
      <c r="BS39" s="49"/>
      <c r="BT39" s="49"/>
      <c r="BU39" s="49"/>
      <c r="BV39" s="49"/>
      <c r="BW39" s="49"/>
      <c r="BX39" s="49"/>
      <c r="BY39" s="49"/>
      <c r="BZ39" s="49"/>
      <c r="CA39" s="49"/>
      <c r="CB39" s="49"/>
      <c r="CC39" s="49"/>
      <c r="CD39" s="49"/>
      <c r="CE39" s="49"/>
      <c r="CF39" s="49"/>
      <c r="CG39" s="49"/>
      <c r="CH39" s="49"/>
    </row>
    <row r="40" spans="1:86" s="61" customFormat="1" ht="41.4" x14ac:dyDescent="0.3">
      <c r="A40" s="96" t="str">
        <f>A39</f>
        <v>Talent manažment</v>
      </c>
      <c r="B40" s="96" t="s">
        <v>174</v>
      </c>
      <c r="C40" s="97" t="s">
        <v>279</v>
      </c>
      <c r="D40" s="16" t="s">
        <v>221</v>
      </c>
      <c r="E40" s="17" t="s">
        <v>221</v>
      </c>
      <c r="F40" s="30"/>
      <c r="G40" s="12" t="s">
        <v>445</v>
      </c>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49"/>
      <c r="BR40" s="49"/>
      <c r="BS40" s="49"/>
      <c r="BT40" s="49"/>
      <c r="BU40" s="49"/>
      <c r="BV40" s="49"/>
      <c r="BW40" s="49"/>
      <c r="BX40" s="49"/>
      <c r="BY40" s="49"/>
      <c r="BZ40" s="49"/>
      <c r="CA40" s="49"/>
      <c r="CB40" s="49"/>
      <c r="CC40" s="49"/>
      <c r="CD40" s="49"/>
      <c r="CE40" s="49"/>
      <c r="CF40" s="49"/>
      <c r="CG40" s="49"/>
      <c r="CH40" s="49"/>
    </row>
    <row r="41" spans="1:86" s="61" customFormat="1" x14ac:dyDescent="0.3">
      <c r="A41" s="21"/>
      <c r="B41" s="21"/>
      <c r="C41" s="29"/>
      <c r="D41" s="20"/>
      <c r="E41" s="14"/>
      <c r="F41" s="14"/>
      <c r="G41" s="13"/>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49"/>
      <c r="BR41" s="49"/>
      <c r="BS41" s="49"/>
      <c r="BT41" s="49"/>
      <c r="BU41" s="49"/>
      <c r="BV41" s="49"/>
      <c r="BW41" s="49"/>
      <c r="BX41" s="49"/>
      <c r="BY41" s="49"/>
      <c r="BZ41" s="49"/>
      <c r="CA41" s="49"/>
      <c r="CB41" s="49"/>
      <c r="CC41" s="49"/>
      <c r="CD41" s="49"/>
      <c r="CE41" s="49"/>
      <c r="CF41" s="49"/>
      <c r="CG41" s="49"/>
      <c r="CH41" s="49"/>
    </row>
    <row r="42" spans="1:86" s="98" customFormat="1" ht="41.4" x14ac:dyDescent="0.3">
      <c r="A42" s="93" t="s">
        <v>484</v>
      </c>
      <c r="B42" s="93" t="s">
        <v>175</v>
      </c>
      <c r="C42" s="94" t="s">
        <v>513</v>
      </c>
      <c r="D42" s="16" t="s">
        <v>221</v>
      </c>
      <c r="E42" s="17" t="s">
        <v>221</v>
      </c>
      <c r="F42" s="30"/>
      <c r="G42" s="12" t="s">
        <v>445</v>
      </c>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49"/>
      <c r="BR42" s="49"/>
      <c r="BS42" s="49"/>
      <c r="BT42" s="49"/>
      <c r="BU42" s="49"/>
      <c r="BV42" s="49"/>
      <c r="BW42" s="49"/>
      <c r="BX42" s="49"/>
      <c r="BY42" s="49"/>
      <c r="BZ42" s="49"/>
      <c r="CA42" s="49"/>
      <c r="CB42" s="49"/>
      <c r="CC42" s="49"/>
      <c r="CD42" s="49"/>
      <c r="CE42" s="49"/>
      <c r="CF42" s="49"/>
      <c r="CG42" s="49"/>
      <c r="CH42" s="49"/>
    </row>
    <row r="43" spans="1:86" ht="14.4" thickBot="1" x14ac:dyDescent="0.35">
      <c r="F43" s="69" t="s">
        <v>430</v>
      </c>
      <c r="G43" s="106">
        <f>SUM(G6:G42)</f>
        <v>0</v>
      </c>
    </row>
    <row r="44" spans="1:86" x14ac:dyDescent="0.3">
      <c r="F44" s="101" t="s">
        <v>431</v>
      </c>
      <c r="G44" s="9">
        <f>COUNTA(B6:B42)</f>
        <v>31</v>
      </c>
    </row>
    <row r="45" spans="1:86" x14ac:dyDescent="0.3">
      <c r="F45" s="101"/>
      <c r="G45" s="9"/>
    </row>
    <row r="48" spans="1:86" ht="27.6" x14ac:dyDescent="0.3">
      <c r="C48" s="78" t="s">
        <v>451</v>
      </c>
    </row>
  </sheetData>
  <sheetProtection algorithmName="SHA-512" hashValue="3mXdUIinYb9X6I6pYxEVQAyxuq8MRy9OuWe0hJVCaEiJRXP4iLA0YeZycE2hpgFcKOixHolRw41V3vp6w2f+bg==" saltValue="8rImMro6fxes9RlkK9ZKFA==" spinCount="100000" sheet="1" objects="1" scenarios="1"/>
  <conditionalFormatting sqref="D11 D13 D19 D32 D34 D41">
    <cfRule type="cellIs" dxfId="387" priority="249" operator="equal">
      <formula>"NIE"</formula>
    </cfRule>
  </conditionalFormatting>
  <conditionalFormatting sqref="D6">
    <cfRule type="cellIs" dxfId="386" priority="248" operator="equal">
      <formula>"NIE"</formula>
    </cfRule>
  </conditionalFormatting>
  <conditionalFormatting sqref="E6">
    <cfRule type="containsText" dxfId="385" priority="245" operator="containsText" text="bez">
      <formula>NOT(ISERROR(SEARCH("bez",E6)))</formula>
    </cfRule>
    <cfRule type="containsText" dxfId="384" priority="246" operator="containsText" text="so">
      <formula>NOT(ISERROR(SEARCH("so",E6)))</formula>
    </cfRule>
    <cfRule type="containsText" dxfId="383" priority="247" operator="containsText" text="aplikácie">
      <formula>NOT(ISERROR(SEARCH("aplikácie",E6)))</formula>
    </cfRule>
  </conditionalFormatting>
  <conditionalFormatting sqref="G6">
    <cfRule type="cellIs" dxfId="382" priority="242" operator="equal">
      <formula>1</formula>
    </cfRule>
    <cfRule type="cellIs" dxfId="381" priority="243" operator="equal">
      <formula>2</formula>
    </cfRule>
    <cfRule type="cellIs" dxfId="380" priority="244" operator="equal">
      <formula>3</formula>
    </cfRule>
  </conditionalFormatting>
  <conditionalFormatting sqref="D7">
    <cfRule type="cellIs" dxfId="379" priority="240" operator="equal">
      <formula>"NIE"</formula>
    </cfRule>
  </conditionalFormatting>
  <conditionalFormatting sqref="E7">
    <cfRule type="containsText" dxfId="378" priority="237" operator="containsText" text="bez">
      <formula>NOT(ISERROR(SEARCH("bez",E7)))</formula>
    </cfRule>
    <cfRule type="containsText" dxfId="377" priority="238" operator="containsText" text="so">
      <formula>NOT(ISERROR(SEARCH("so",E7)))</formula>
    </cfRule>
    <cfRule type="containsText" dxfId="376" priority="239" operator="containsText" text="aplikácie">
      <formula>NOT(ISERROR(SEARCH("aplikácie",E7)))</formula>
    </cfRule>
  </conditionalFormatting>
  <conditionalFormatting sqref="G7">
    <cfRule type="cellIs" dxfId="375" priority="234" operator="equal">
      <formula>1</formula>
    </cfRule>
    <cfRule type="cellIs" dxfId="374" priority="235" operator="equal">
      <formula>2</formula>
    </cfRule>
    <cfRule type="cellIs" dxfId="373" priority="236" operator="equal">
      <formula>3</formula>
    </cfRule>
  </conditionalFormatting>
  <conditionalFormatting sqref="D8">
    <cfRule type="cellIs" dxfId="372" priority="232" operator="equal">
      <formula>"NIE"</formula>
    </cfRule>
  </conditionalFormatting>
  <conditionalFormatting sqref="E8">
    <cfRule type="containsText" dxfId="371" priority="229" operator="containsText" text="bez">
      <formula>NOT(ISERROR(SEARCH("bez",E8)))</formula>
    </cfRule>
    <cfRule type="containsText" dxfId="370" priority="230" operator="containsText" text="so">
      <formula>NOT(ISERROR(SEARCH("so",E8)))</formula>
    </cfRule>
    <cfRule type="containsText" dxfId="369" priority="231" operator="containsText" text="aplikácie">
      <formula>NOT(ISERROR(SEARCH("aplikácie",E8)))</formula>
    </cfRule>
  </conditionalFormatting>
  <conditionalFormatting sqref="G8">
    <cfRule type="cellIs" dxfId="368" priority="226" operator="equal">
      <formula>1</formula>
    </cfRule>
    <cfRule type="cellIs" dxfId="367" priority="227" operator="equal">
      <formula>2</formula>
    </cfRule>
    <cfRule type="cellIs" dxfId="366" priority="228" operator="equal">
      <formula>3</formula>
    </cfRule>
  </conditionalFormatting>
  <conditionalFormatting sqref="D9">
    <cfRule type="cellIs" dxfId="365" priority="224" operator="equal">
      <formula>"NIE"</formula>
    </cfRule>
  </conditionalFormatting>
  <conditionalFormatting sqref="E9">
    <cfRule type="containsText" dxfId="364" priority="221" operator="containsText" text="bez">
      <formula>NOT(ISERROR(SEARCH("bez",E9)))</formula>
    </cfRule>
    <cfRule type="containsText" dxfId="363" priority="222" operator="containsText" text="so">
      <formula>NOT(ISERROR(SEARCH("so",E9)))</formula>
    </cfRule>
    <cfRule type="containsText" dxfId="362" priority="223" operator="containsText" text="aplikácie">
      <formula>NOT(ISERROR(SEARCH("aplikácie",E9)))</formula>
    </cfRule>
  </conditionalFormatting>
  <conditionalFormatting sqref="G9">
    <cfRule type="cellIs" dxfId="361" priority="218" operator="equal">
      <formula>1</formula>
    </cfRule>
    <cfRule type="cellIs" dxfId="360" priority="219" operator="equal">
      <formula>2</formula>
    </cfRule>
    <cfRule type="cellIs" dxfId="359" priority="220" operator="equal">
      <formula>3</formula>
    </cfRule>
  </conditionalFormatting>
  <conditionalFormatting sqref="D10">
    <cfRule type="cellIs" dxfId="358" priority="216" operator="equal">
      <formula>"NIE"</formula>
    </cfRule>
  </conditionalFormatting>
  <conditionalFormatting sqref="E10">
    <cfRule type="containsText" dxfId="357" priority="213" operator="containsText" text="bez">
      <formula>NOT(ISERROR(SEARCH("bez",E10)))</formula>
    </cfRule>
    <cfRule type="containsText" dxfId="356" priority="214" operator="containsText" text="so">
      <formula>NOT(ISERROR(SEARCH("so",E10)))</formula>
    </cfRule>
    <cfRule type="containsText" dxfId="355" priority="215" operator="containsText" text="aplikácie">
      <formula>NOT(ISERROR(SEARCH("aplikácie",E10)))</formula>
    </cfRule>
  </conditionalFormatting>
  <conditionalFormatting sqref="G10">
    <cfRule type="cellIs" dxfId="354" priority="210" operator="equal">
      <formula>1</formula>
    </cfRule>
    <cfRule type="cellIs" dxfId="353" priority="211" operator="equal">
      <formula>2</formula>
    </cfRule>
    <cfRule type="cellIs" dxfId="352" priority="212" operator="equal">
      <formula>3</formula>
    </cfRule>
  </conditionalFormatting>
  <conditionalFormatting sqref="D12">
    <cfRule type="cellIs" dxfId="351" priority="208" operator="equal">
      <formula>"NIE"</formula>
    </cfRule>
  </conditionalFormatting>
  <conditionalFormatting sqref="E12">
    <cfRule type="containsText" dxfId="350" priority="205" operator="containsText" text="bez">
      <formula>NOT(ISERROR(SEARCH("bez",E12)))</formula>
    </cfRule>
    <cfRule type="containsText" dxfId="349" priority="206" operator="containsText" text="so">
      <formula>NOT(ISERROR(SEARCH("so",E12)))</formula>
    </cfRule>
    <cfRule type="containsText" dxfId="348" priority="207" operator="containsText" text="aplikácie">
      <formula>NOT(ISERROR(SEARCH("aplikácie",E12)))</formula>
    </cfRule>
  </conditionalFormatting>
  <conditionalFormatting sqref="G12">
    <cfRule type="cellIs" dxfId="347" priority="202" operator="equal">
      <formula>1</formula>
    </cfRule>
    <cfRule type="cellIs" dxfId="346" priority="203" operator="equal">
      <formula>2</formula>
    </cfRule>
    <cfRule type="cellIs" dxfId="345" priority="204" operator="equal">
      <formula>3</formula>
    </cfRule>
  </conditionalFormatting>
  <conditionalFormatting sqref="D14">
    <cfRule type="cellIs" dxfId="344" priority="200" operator="equal">
      <formula>"NIE"</formula>
    </cfRule>
  </conditionalFormatting>
  <conditionalFormatting sqref="E14">
    <cfRule type="containsText" dxfId="343" priority="197" operator="containsText" text="bez">
      <formula>NOT(ISERROR(SEARCH("bez",E14)))</formula>
    </cfRule>
    <cfRule type="containsText" dxfId="342" priority="198" operator="containsText" text="so">
      <formula>NOT(ISERROR(SEARCH("so",E14)))</formula>
    </cfRule>
    <cfRule type="containsText" dxfId="341" priority="199" operator="containsText" text="aplikácie">
      <formula>NOT(ISERROR(SEARCH("aplikácie",E14)))</formula>
    </cfRule>
  </conditionalFormatting>
  <conditionalFormatting sqref="G14">
    <cfRule type="cellIs" dxfId="340" priority="194" operator="equal">
      <formula>1</formula>
    </cfRule>
    <cfRule type="cellIs" dxfId="339" priority="195" operator="equal">
      <formula>2</formula>
    </cfRule>
    <cfRule type="cellIs" dxfId="338" priority="196" operator="equal">
      <formula>3</formula>
    </cfRule>
  </conditionalFormatting>
  <conditionalFormatting sqref="D15">
    <cfRule type="cellIs" dxfId="337" priority="192" operator="equal">
      <formula>"NIE"</formula>
    </cfRule>
  </conditionalFormatting>
  <conditionalFormatting sqref="E15">
    <cfRule type="containsText" dxfId="336" priority="189" operator="containsText" text="bez">
      <formula>NOT(ISERROR(SEARCH("bez",E15)))</formula>
    </cfRule>
    <cfRule type="containsText" dxfId="335" priority="190" operator="containsText" text="so">
      <formula>NOT(ISERROR(SEARCH("so",E15)))</formula>
    </cfRule>
    <cfRule type="containsText" dxfId="334" priority="191" operator="containsText" text="aplikácie">
      <formula>NOT(ISERROR(SEARCH("aplikácie",E15)))</formula>
    </cfRule>
  </conditionalFormatting>
  <conditionalFormatting sqref="G15">
    <cfRule type="cellIs" dxfId="333" priority="186" operator="equal">
      <formula>1</formula>
    </cfRule>
    <cfRule type="cellIs" dxfId="332" priority="187" operator="equal">
      <formula>2</formula>
    </cfRule>
    <cfRule type="cellIs" dxfId="331" priority="188" operator="equal">
      <formula>3</formula>
    </cfRule>
  </conditionalFormatting>
  <conditionalFormatting sqref="D16">
    <cfRule type="cellIs" dxfId="330" priority="184" operator="equal">
      <formula>"NIE"</formula>
    </cfRule>
  </conditionalFormatting>
  <conditionalFormatting sqref="E16">
    <cfRule type="containsText" dxfId="329" priority="181" operator="containsText" text="bez">
      <formula>NOT(ISERROR(SEARCH("bez",E16)))</formula>
    </cfRule>
    <cfRule type="containsText" dxfId="328" priority="182" operator="containsText" text="so">
      <formula>NOT(ISERROR(SEARCH("so",E16)))</formula>
    </cfRule>
    <cfRule type="containsText" dxfId="327" priority="183" operator="containsText" text="aplikácie">
      <formula>NOT(ISERROR(SEARCH("aplikácie",E16)))</formula>
    </cfRule>
  </conditionalFormatting>
  <conditionalFormatting sqref="G16">
    <cfRule type="cellIs" dxfId="326" priority="178" operator="equal">
      <formula>1</formula>
    </cfRule>
    <cfRule type="cellIs" dxfId="325" priority="179" operator="equal">
      <formula>2</formula>
    </cfRule>
    <cfRule type="cellIs" dxfId="324" priority="180" operator="equal">
      <formula>3</formula>
    </cfRule>
  </conditionalFormatting>
  <conditionalFormatting sqref="D17">
    <cfRule type="cellIs" dxfId="323" priority="176" operator="equal">
      <formula>"NIE"</formula>
    </cfRule>
  </conditionalFormatting>
  <conditionalFormatting sqref="E17">
    <cfRule type="containsText" dxfId="322" priority="173" operator="containsText" text="bez">
      <formula>NOT(ISERROR(SEARCH("bez",E17)))</formula>
    </cfRule>
    <cfRule type="containsText" dxfId="321" priority="174" operator="containsText" text="so">
      <formula>NOT(ISERROR(SEARCH("so",E17)))</formula>
    </cfRule>
    <cfRule type="containsText" dxfId="320" priority="175" operator="containsText" text="aplikácie">
      <formula>NOT(ISERROR(SEARCH("aplikácie",E17)))</formula>
    </cfRule>
  </conditionalFormatting>
  <conditionalFormatting sqref="G17">
    <cfRule type="cellIs" dxfId="319" priority="170" operator="equal">
      <formula>1</formula>
    </cfRule>
    <cfRule type="cellIs" dxfId="318" priority="171" operator="equal">
      <formula>2</formula>
    </cfRule>
    <cfRule type="cellIs" dxfId="317" priority="172" operator="equal">
      <formula>3</formula>
    </cfRule>
  </conditionalFormatting>
  <conditionalFormatting sqref="D18">
    <cfRule type="cellIs" dxfId="316" priority="168" operator="equal">
      <formula>"NIE"</formula>
    </cfRule>
  </conditionalFormatting>
  <conditionalFormatting sqref="E18">
    <cfRule type="containsText" dxfId="315" priority="165" operator="containsText" text="bez">
      <formula>NOT(ISERROR(SEARCH("bez",E18)))</formula>
    </cfRule>
    <cfRule type="containsText" dxfId="314" priority="166" operator="containsText" text="so">
      <formula>NOT(ISERROR(SEARCH("so",E18)))</formula>
    </cfRule>
    <cfRule type="containsText" dxfId="313" priority="167" operator="containsText" text="aplikácie">
      <formula>NOT(ISERROR(SEARCH("aplikácie",E18)))</formula>
    </cfRule>
  </conditionalFormatting>
  <conditionalFormatting sqref="G18">
    <cfRule type="cellIs" dxfId="312" priority="162" operator="equal">
      <formula>1</formula>
    </cfRule>
    <cfRule type="cellIs" dxfId="311" priority="163" operator="equal">
      <formula>2</formula>
    </cfRule>
    <cfRule type="cellIs" dxfId="310" priority="164" operator="equal">
      <formula>3</formula>
    </cfRule>
  </conditionalFormatting>
  <conditionalFormatting sqref="D20">
    <cfRule type="cellIs" dxfId="309" priority="160" operator="equal">
      <formula>"NIE"</formula>
    </cfRule>
  </conditionalFormatting>
  <conditionalFormatting sqref="E20">
    <cfRule type="containsText" dxfId="308" priority="157" operator="containsText" text="bez">
      <formula>NOT(ISERROR(SEARCH("bez",E20)))</formula>
    </cfRule>
    <cfRule type="containsText" dxfId="307" priority="158" operator="containsText" text="so">
      <formula>NOT(ISERROR(SEARCH("so",E20)))</formula>
    </cfRule>
    <cfRule type="containsText" dxfId="306" priority="159" operator="containsText" text="aplikácie">
      <formula>NOT(ISERROR(SEARCH("aplikácie",E20)))</formula>
    </cfRule>
  </conditionalFormatting>
  <conditionalFormatting sqref="G20">
    <cfRule type="cellIs" dxfId="305" priority="154" operator="equal">
      <formula>1</formula>
    </cfRule>
    <cfRule type="cellIs" dxfId="304" priority="155" operator="equal">
      <formula>2</formula>
    </cfRule>
    <cfRule type="cellIs" dxfId="303" priority="156" operator="equal">
      <formula>3</formula>
    </cfRule>
  </conditionalFormatting>
  <conditionalFormatting sqref="D21">
    <cfRule type="cellIs" dxfId="302" priority="152" operator="equal">
      <formula>"NIE"</formula>
    </cfRule>
  </conditionalFormatting>
  <conditionalFormatting sqref="E21">
    <cfRule type="containsText" dxfId="301" priority="149" operator="containsText" text="bez">
      <formula>NOT(ISERROR(SEARCH("bez",E21)))</formula>
    </cfRule>
    <cfRule type="containsText" dxfId="300" priority="150" operator="containsText" text="so">
      <formula>NOT(ISERROR(SEARCH("so",E21)))</formula>
    </cfRule>
    <cfRule type="containsText" dxfId="299" priority="151" operator="containsText" text="aplikácie">
      <formula>NOT(ISERROR(SEARCH("aplikácie",E21)))</formula>
    </cfRule>
  </conditionalFormatting>
  <conditionalFormatting sqref="G21">
    <cfRule type="cellIs" dxfId="298" priority="146" operator="equal">
      <formula>1</formula>
    </cfRule>
    <cfRule type="cellIs" dxfId="297" priority="147" operator="equal">
      <formula>2</formula>
    </cfRule>
    <cfRule type="cellIs" dxfId="296" priority="148" operator="equal">
      <formula>3</formula>
    </cfRule>
  </conditionalFormatting>
  <conditionalFormatting sqref="D22">
    <cfRule type="cellIs" dxfId="295" priority="144" operator="equal">
      <formula>"NIE"</formula>
    </cfRule>
  </conditionalFormatting>
  <conditionalFormatting sqref="E22">
    <cfRule type="containsText" dxfId="294" priority="141" operator="containsText" text="bez">
      <formula>NOT(ISERROR(SEARCH("bez",E22)))</formula>
    </cfRule>
    <cfRule type="containsText" dxfId="293" priority="142" operator="containsText" text="so">
      <formula>NOT(ISERROR(SEARCH("so",E22)))</formula>
    </cfRule>
    <cfRule type="containsText" dxfId="292" priority="143" operator="containsText" text="aplikácie">
      <formula>NOT(ISERROR(SEARCH("aplikácie",E22)))</formula>
    </cfRule>
  </conditionalFormatting>
  <conditionalFormatting sqref="G22">
    <cfRule type="cellIs" dxfId="291" priority="138" operator="equal">
      <formula>1</formula>
    </cfRule>
    <cfRule type="cellIs" dxfId="290" priority="139" operator="equal">
      <formula>2</formula>
    </cfRule>
    <cfRule type="cellIs" dxfId="289" priority="140" operator="equal">
      <formula>3</formula>
    </cfRule>
  </conditionalFormatting>
  <conditionalFormatting sqref="D23">
    <cfRule type="cellIs" dxfId="288" priority="136" operator="equal">
      <formula>"NIE"</formula>
    </cfRule>
  </conditionalFormatting>
  <conditionalFormatting sqref="E23">
    <cfRule type="containsText" dxfId="287" priority="133" operator="containsText" text="bez">
      <formula>NOT(ISERROR(SEARCH("bez",E23)))</formula>
    </cfRule>
    <cfRule type="containsText" dxfId="286" priority="134" operator="containsText" text="so">
      <formula>NOT(ISERROR(SEARCH("so",E23)))</formula>
    </cfRule>
    <cfRule type="containsText" dxfId="285" priority="135" operator="containsText" text="aplikácie">
      <formula>NOT(ISERROR(SEARCH("aplikácie",E23)))</formula>
    </cfRule>
  </conditionalFormatting>
  <conditionalFormatting sqref="G23">
    <cfRule type="cellIs" dxfId="284" priority="130" operator="equal">
      <formula>1</formula>
    </cfRule>
    <cfRule type="cellIs" dxfId="283" priority="131" operator="equal">
      <formula>2</formula>
    </cfRule>
    <cfRule type="cellIs" dxfId="282" priority="132" operator="equal">
      <formula>3</formula>
    </cfRule>
  </conditionalFormatting>
  <conditionalFormatting sqref="D24">
    <cfRule type="cellIs" dxfId="281" priority="128" operator="equal">
      <formula>"NIE"</formula>
    </cfRule>
  </conditionalFormatting>
  <conditionalFormatting sqref="E24">
    <cfRule type="containsText" dxfId="280" priority="125" operator="containsText" text="bez">
      <formula>NOT(ISERROR(SEARCH("bez",E24)))</formula>
    </cfRule>
    <cfRule type="containsText" dxfId="279" priority="126" operator="containsText" text="so">
      <formula>NOT(ISERROR(SEARCH("so",E24)))</formula>
    </cfRule>
    <cfRule type="containsText" dxfId="278" priority="127" operator="containsText" text="aplikácie">
      <formula>NOT(ISERROR(SEARCH("aplikácie",E24)))</formula>
    </cfRule>
  </conditionalFormatting>
  <conditionalFormatting sqref="G24">
    <cfRule type="cellIs" dxfId="277" priority="122" operator="equal">
      <formula>1</formula>
    </cfRule>
    <cfRule type="cellIs" dxfId="276" priority="123" operator="equal">
      <formula>2</formula>
    </cfRule>
    <cfRule type="cellIs" dxfId="275" priority="124" operator="equal">
      <formula>3</formula>
    </cfRule>
  </conditionalFormatting>
  <conditionalFormatting sqref="D25">
    <cfRule type="cellIs" dxfId="274" priority="120" operator="equal">
      <formula>"NIE"</formula>
    </cfRule>
  </conditionalFormatting>
  <conditionalFormatting sqref="E25">
    <cfRule type="containsText" dxfId="273" priority="117" operator="containsText" text="bez">
      <formula>NOT(ISERROR(SEARCH("bez",E25)))</formula>
    </cfRule>
    <cfRule type="containsText" dxfId="272" priority="118" operator="containsText" text="so">
      <formula>NOT(ISERROR(SEARCH("so",E25)))</formula>
    </cfRule>
    <cfRule type="containsText" dxfId="271" priority="119" operator="containsText" text="aplikácie">
      <formula>NOT(ISERROR(SEARCH("aplikácie",E25)))</formula>
    </cfRule>
  </conditionalFormatting>
  <conditionalFormatting sqref="G25">
    <cfRule type="cellIs" dxfId="270" priority="114" operator="equal">
      <formula>1</formula>
    </cfRule>
    <cfRule type="cellIs" dxfId="269" priority="115" operator="equal">
      <formula>2</formula>
    </cfRule>
    <cfRule type="cellIs" dxfId="268" priority="116" operator="equal">
      <formula>3</formula>
    </cfRule>
  </conditionalFormatting>
  <conditionalFormatting sqref="D26">
    <cfRule type="cellIs" dxfId="267" priority="112" operator="equal">
      <formula>"NIE"</formula>
    </cfRule>
  </conditionalFormatting>
  <conditionalFormatting sqref="E26">
    <cfRule type="containsText" dxfId="266" priority="109" operator="containsText" text="bez">
      <formula>NOT(ISERROR(SEARCH("bez",E26)))</formula>
    </cfRule>
    <cfRule type="containsText" dxfId="265" priority="110" operator="containsText" text="so">
      <formula>NOT(ISERROR(SEARCH("so",E26)))</formula>
    </cfRule>
    <cfRule type="containsText" dxfId="264" priority="111" operator="containsText" text="aplikácie">
      <formula>NOT(ISERROR(SEARCH("aplikácie",E26)))</formula>
    </cfRule>
  </conditionalFormatting>
  <conditionalFormatting sqref="G26">
    <cfRule type="cellIs" dxfId="263" priority="106" operator="equal">
      <formula>1</formula>
    </cfRule>
    <cfRule type="cellIs" dxfId="262" priority="107" operator="equal">
      <formula>2</formula>
    </cfRule>
    <cfRule type="cellIs" dxfId="261" priority="108" operator="equal">
      <formula>3</formula>
    </cfRule>
  </conditionalFormatting>
  <conditionalFormatting sqref="D27">
    <cfRule type="cellIs" dxfId="260" priority="104" operator="equal">
      <formula>"NIE"</formula>
    </cfRule>
  </conditionalFormatting>
  <conditionalFormatting sqref="E27">
    <cfRule type="containsText" dxfId="259" priority="101" operator="containsText" text="bez">
      <formula>NOT(ISERROR(SEARCH("bez",E27)))</formula>
    </cfRule>
    <cfRule type="containsText" dxfId="258" priority="102" operator="containsText" text="so">
      <formula>NOT(ISERROR(SEARCH("so",E27)))</formula>
    </cfRule>
    <cfRule type="containsText" dxfId="257" priority="103" operator="containsText" text="aplikácie">
      <formula>NOT(ISERROR(SEARCH("aplikácie",E27)))</formula>
    </cfRule>
  </conditionalFormatting>
  <conditionalFormatting sqref="G27">
    <cfRule type="cellIs" dxfId="256" priority="98" operator="equal">
      <formula>1</formula>
    </cfRule>
    <cfRule type="cellIs" dxfId="255" priority="99" operator="equal">
      <formula>2</formula>
    </cfRule>
    <cfRule type="cellIs" dxfId="254" priority="100" operator="equal">
      <formula>3</formula>
    </cfRule>
  </conditionalFormatting>
  <conditionalFormatting sqref="D28">
    <cfRule type="cellIs" dxfId="253" priority="96" operator="equal">
      <formula>"NIE"</formula>
    </cfRule>
  </conditionalFormatting>
  <conditionalFormatting sqref="E28">
    <cfRule type="containsText" dxfId="252" priority="93" operator="containsText" text="bez">
      <formula>NOT(ISERROR(SEARCH("bez",E28)))</formula>
    </cfRule>
    <cfRule type="containsText" dxfId="251" priority="94" operator="containsText" text="so">
      <formula>NOT(ISERROR(SEARCH("so",E28)))</formula>
    </cfRule>
    <cfRule type="containsText" dxfId="250" priority="95" operator="containsText" text="aplikácie">
      <formula>NOT(ISERROR(SEARCH("aplikácie",E28)))</formula>
    </cfRule>
  </conditionalFormatting>
  <conditionalFormatting sqref="G28">
    <cfRule type="cellIs" dxfId="249" priority="90" operator="equal">
      <formula>1</formula>
    </cfRule>
    <cfRule type="cellIs" dxfId="248" priority="91" operator="equal">
      <formula>2</formula>
    </cfRule>
    <cfRule type="cellIs" dxfId="247" priority="92" operator="equal">
      <formula>3</formula>
    </cfRule>
  </conditionalFormatting>
  <conditionalFormatting sqref="D29">
    <cfRule type="cellIs" dxfId="246" priority="88" operator="equal">
      <formula>"NIE"</formula>
    </cfRule>
  </conditionalFormatting>
  <conditionalFormatting sqref="E29">
    <cfRule type="containsText" dxfId="245" priority="85" operator="containsText" text="bez">
      <formula>NOT(ISERROR(SEARCH("bez",E29)))</formula>
    </cfRule>
    <cfRule type="containsText" dxfId="244" priority="86" operator="containsText" text="so">
      <formula>NOT(ISERROR(SEARCH("so",E29)))</formula>
    </cfRule>
    <cfRule type="containsText" dxfId="243" priority="87" operator="containsText" text="aplikácie">
      <formula>NOT(ISERROR(SEARCH("aplikácie",E29)))</formula>
    </cfRule>
  </conditionalFormatting>
  <conditionalFormatting sqref="G29">
    <cfRule type="cellIs" dxfId="242" priority="82" operator="equal">
      <formula>1</formula>
    </cfRule>
    <cfRule type="cellIs" dxfId="241" priority="83" operator="equal">
      <formula>2</formula>
    </cfRule>
    <cfRule type="cellIs" dxfId="240" priority="84" operator="equal">
      <formula>3</formula>
    </cfRule>
  </conditionalFormatting>
  <conditionalFormatting sqref="D30">
    <cfRule type="cellIs" dxfId="239" priority="80" operator="equal">
      <formula>"NIE"</formula>
    </cfRule>
  </conditionalFormatting>
  <conditionalFormatting sqref="E30">
    <cfRule type="containsText" dxfId="238" priority="77" operator="containsText" text="bez">
      <formula>NOT(ISERROR(SEARCH("bez",E30)))</formula>
    </cfRule>
    <cfRule type="containsText" dxfId="237" priority="78" operator="containsText" text="so">
      <formula>NOT(ISERROR(SEARCH("so",E30)))</formula>
    </cfRule>
    <cfRule type="containsText" dxfId="236" priority="79" operator="containsText" text="aplikácie">
      <formula>NOT(ISERROR(SEARCH("aplikácie",E30)))</formula>
    </cfRule>
  </conditionalFormatting>
  <conditionalFormatting sqref="G30">
    <cfRule type="cellIs" dxfId="235" priority="74" operator="equal">
      <formula>1</formula>
    </cfRule>
    <cfRule type="cellIs" dxfId="234" priority="75" operator="equal">
      <formula>2</formula>
    </cfRule>
    <cfRule type="cellIs" dxfId="233" priority="76" operator="equal">
      <formula>3</formula>
    </cfRule>
  </conditionalFormatting>
  <conditionalFormatting sqref="D31">
    <cfRule type="cellIs" dxfId="232" priority="72" operator="equal">
      <formula>"NIE"</formula>
    </cfRule>
  </conditionalFormatting>
  <conditionalFormatting sqref="E31">
    <cfRule type="containsText" dxfId="231" priority="69" operator="containsText" text="bez">
      <formula>NOT(ISERROR(SEARCH("bez",E31)))</formula>
    </cfRule>
    <cfRule type="containsText" dxfId="230" priority="70" operator="containsText" text="so">
      <formula>NOT(ISERROR(SEARCH("so",E31)))</formula>
    </cfRule>
    <cfRule type="containsText" dxfId="229" priority="71" operator="containsText" text="aplikácie">
      <formula>NOT(ISERROR(SEARCH("aplikácie",E31)))</formula>
    </cfRule>
  </conditionalFormatting>
  <conditionalFormatting sqref="G31">
    <cfRule type="cellIs" dxfId="228" priority="66" operator="equal">
      <formula>1</formula>
    </cfRule>
    <cfRule type="cellIs" dxfId="227" priority="67" operator="equal">
      <formula>2</formula>
    </cfRule>
    <cfRule type="cellIs" dxfId="226" priority="68" operator="equal">
      <formula>3</formula>
    </cfRule>
  </conditionalFormatting>
  <conditionalFormatting sqref="D33">
    <cfRule type="cellIs" dxfId="225" priority="64" operator="equal">
      <formula>"NIE"</formula>
    </cfRule>
  </conditionalFormatting>
  <conditionalFormatting sqref="E33">
    <cfRule type="containsText" dxfId="224" priority="61" operator="containsText" text="bez">
      <formula>NOT(ISERROR(SEARCH("bez",E33)))</formula>
    </cfRule>
    <cfRule type="containsText" dxfId="223" priority="62" operator="containsText" text="so">
      <formula>NOT(ISERROR(SEARCH("so",E33)))</formula>
    </cfRule>
    <cfRule type="containsText" dxfId="222" priority="63" operator="containsText" text="aplikácie">
      <formula>NOT(ISERROR(SEARCH("aplikácie",E33)))</formula>
    </cfRule>
  </conditionalFormatting>
  <conditionalFormatting sqref="G33">
    <cfRule type="cellIs" dxfId="221" priority="58" operator="equal">
      <formula>1</formula>
    </cfRule>
    <cfRule type="cellIs" dxfId="220" priority="59" operator="equal">
      <formula>2</formula>
    </cfRule>
    <cfRule type="cellIs" dxfId="219" priority="60" operator="equal">
      <formula>3</formula>
    </cfRule>
  </conditionalFormatting>
  <conditionalFormatting sqref="D35">
    <cfRule type="cellIs" dxfId="218" priority="56" operator="equal">
      <formula>"NIE"</formula>
    </cfRule>
  </conditionalFormatting>
  <conditionalFormatting sqref="E35">
    <cfRule type="containsText" dxfId="217" priority="53" operator="containsText" text="bez">
      <formula>NOT(ISERROR(SEARCH("bez",E35)))</formula>
    </cfRule>
    <cfRule type="containsText" dxfId="216" priority="54" operator="containsText" text="so">
      <formula>NOT(ISERROR(SEARCH("so",E35)))</formula>
    </cfRule>
    <cfRule type="containsText" dxfId="215" priority="55" operator="containsText" text="aplikácie">
      <formula>NOT(ISERROR(SEARCH("aplikácie",E35)))</formula>
    </cfRule>
  </conditionalFormatting>
  <conditionalFormatting sqref="G35">
    <cfRule type="cellIs" dxfId="214" priority="50" operator="equal">
      <formula>1</formula>
    </cfRule>
    <cfRule type="cellIs" dxfId="213" priority="51" operator="equal">
      <formula>2</formula>
    </cfRule>
    <cfRule type="cellIs" dxfId="212" priority="52" operator="equal">
      <formula>3</formula>
    </cfRule>
  </conditionalFormatting>
  <conditionalFormatting sqref="D36">
    <cfRule type="cellIs" dxfId="211" priority="48" operator="equal">
      <formula>"NIE"</formula>
    </cfRule>
  </conditionalFormatting>
  <conditionalFormatting sqref="E36">
    <cfRule type="containsText" dxfId="210" priority="45" operator="containsText" text="bez">
      <formula>NOT(ISERROR(SEARCH("bez",E36)))</formula>
    </cfRule>
    <cfRule type="containsText" dxfId="209" priority="46" operator="containsText" text="so">
      <formula>NOT(ISERROR(SEARCH("so",E36)))</formula>
    </cfRule>
    <cfRule type="containsText" dxfId="208" priority="47" operator="containsText" text="aplikácie">
      <formula>NOT(ISERROR(SEARCH("aplikácie",E36)))</formula>
    </cfRule>
  </conditionalFormatting>
  <conditionalFormatting sqref="G36">
    <cfRule type="cellIs" dxfId="207" priority="42" operator="equal">
      <formula>1</formula>
    </cfRule>
    <cfRule type="cellIs" dxfId="206" priority="43" operator="equal">
      <formula>2</formula>
    </cfRule>
    <cfRule type="cellIs" dxfId="205" priority="44" operator="equal">
      <formula>3</formula>
    </cfRule>
  </conditionalFormatting>
  <conditionalFormatting sqref="D37">
    <cfRule type="cellIs" dxfId="204" priority="40" operator="equal">
      <formula>"NIE"</formula>
    </cfRule>
  </conditionalFormatting>
  <conditionalFormatting sqref="E37">
    <cfRule type="containsText" dxfId="203" priority="37" operator="containsText" text="bez">
      <formula>NOT(ISERROR(SEARCH("bez",E37)))</formula>
    </cfRule>
    <cfRule type="containsText" dxfId="202" priority="38" operator="containsText" text="so">
      <formula>NOT(ISERROR(SEARCH("so",E37)))</formula>
    </cfRule>
    <cfRule type="containsText" dxfId="201" priority="39" operator="containsText" text="aplikácie">
      <formula>NOT(ISERROR(SEARCH("aplikácie",E37)))</formula>
    </cfRule>
  </conditionalFormatting>
  <conditionalFormatting sqref="G37">
    <cfRule type="cellIs" dxfId="200" priority="34" operator="equal">
      <formula>1</formula>
    </cfRule>
    <cfRule type="cellIs" dxfId="199" priority="35" operator="equal">
      <formula>2</formula>
    </cfRule>
    <cfRule type="cellIs" dxfId="198" priority="36" operator="equal">
      <formula>3</formula>
    </cfRule>
  </conditionalFormatting>
  <conditionalFormatting sqref="D38">
    <cfRule type="cellIs" dxfId="197" priority="32" operator="equal">
      <formula>"NIE"</formula>
    </cfRule>
  </conditionalFormatting>
  <conditionalFormatting sqref="E38">
    <cfRule type="containsText" dxfId="196" priority="29" operator="containsText" text="bez">
      <formula>NOT(ISERROR(SEARCH("bez",E38)))</formula>
    </cfRule>
    <cfRule type="containsText" dxfId="195" priority="30" operator="containsText" text="so">
      <formula>NOT(ISERROR(SEARCH("so",E38)))</formula>
    </cfRule>
    <cfRule type="containsText" dxfId="194" priority="31" operator="containsText" text="aplikácie">
      <formula>NOT(ISERROR(SEARCH("aplikácie",E38)))</formula>
    </cfRule>
  </conditionalFormatting>
  <conditionalFormatting sqref="G38">
    <cfRule type="cellIs" dxfId="193" priority="26" operator="equal">
      <formula>1</formula>
    </cfRule>
    <cfRule type="cellIs" dxfId="192" priority="27" operator="equal">
      <formula>2</formula>
    </cfRule>
    <cfRule type="cellIs" dxfId="191" priority="28" operator="equal">
      <formula>3</formula>
    </cfRule>
  </conditionalFormatting>
  <conditionalFormatting sqref="D39">
    <cfRule type="cellIs" dxfId="190" priority="24" operator="equal">
      <formula>"NIE"</formula>
    </cfRule>
  </conditionalFormatting>
  <conditionalFormatting sqref="E39">
    <cfRule type="containsText" dxfId="189" priority="21" operator="containsText" text="bez">
      <formula>NOT(ISERROR(SEARCH("bez",E39)))</formula>
    </cfRule>
    <cfRule type="containsText" dxfId="188" priority="22" operator="containsText" text="so">
      <formula>NOT(ISERROR(SEARCH("so",E39)))</formula>
    </cfRule>
    <cfRule type="containsText" dxfId="187" priority="23" operator="containsText" text="aplikácie">
      <formula>NOT(ISERROR(SEARCH("aplikácie",E39)))</formula>
    </cfRule>
  </conditionalFormatting>
  <conditionalFormatting sqref="G39">
    <cfRule type="cellIs" dxfId="186" priority="18" operator="equal">
      <formula>1</formula>
    </cfRule>
    <cfRule type="cellIs" dxfId="185" priority="19" operator="equal">
      <formula>2</formula>
    </cfRule>
    <cfRule type="cellIs" dxfId="184" priority="20" operator="equal">
      <formula>3</formula>
    </cfRule>
  </conditionalFormatting>
  <conditionalFormatting sqref="D40">
    <cfRule type="cellIs" dxfId="183" priority="16" operator="equal">
      <formula>"NIE"</formula>
    </cfRule>
  </conditionalFormatting>
  <conditionalFormatting sqref="E40">
    <cfRule type="containsText" dxfId="182" priority="13" operator="containsText" text="bez">
      <formula>NOT(ISERROR(SEARCH("bez",E40)))</formula>
    </cfRule>
    <cfRule type="containsText" dxfId="181" priority="14" operator="containsText" text="so">
      <formula>NOT(ISERROR(SEARCH("so",E40)))</formula>
    </cfRule>
    <cfRule type="containsText" dxfId="180" priority="15" operator="containsText" text="aplikácie">
      <formula>NOT(ISERROR(SEARCH("aplikácie",E40)))</formula>
    </cfRule>
  </conditionalFormatting>
  <conditionalFormatting sqref="G40">
    <cfRule type="cellIs" dxfId="179" priority="10" operator="equal">
      <formula>1</formula>
    </cfRule>
    <cfRule type="cellIs" dxfId="178" priority="11" operator="equal">
      <formula>2</formula>
    </cfRule>
    <cfRule type="cellIs" dxfId="177" priority="12" operator="equal">
      <formula>3</formula>
    </cfRule>
  </conditionalFormatting>
  <conditionalFormatting sqref="D42">
    <cfRule type="cellIs" dxfId="176" priority="8" operator="equal">
      <formula>"NIE"</formula>
    </cfRule>
  </conditionalFormatting>
  <conditionalFormatting sqref="E42">
    <cfRule type="containsText" dxfId="175" priority="5" operator="containsText" text="bez">
      <formula>NOT(ISERROR(SEARCH("bez",E42)))</formula>
    </cfRule>
    <cfRule type="containsText" dxfId="174" priority="6" operator="containsText" text="so">
      <formula>NOT(ISERROR(SEARCH("so",E42)))</formula>
    </cfRule>
    <cfRule type="containsText" dxfId="173" priority="7" operator="containsText" text="aplikácie">
      <formula>NOT(ISERROR(SEARCH("aplikácie",E42)))</formula>
    </cfRule>
  </conditionalFormatting>
  <conditionalFormatting sqref="G42">
    <cfRule type="cellIs" dxfId="172" priority="2" operator="equal">
      <formula>1</formula>
    </cfRule>
    <cfRule type="cellIs" dxfId="171" priority="3" operator="equal">
      <formula>2</formula>
    </cfRule>
    <cfRule type="cellIs" dxfId="170" priority="4" operator="equal">
      <formula>3</formula>
    </cfRule>
  </conditionalFormatting>
  <dataValidations disablePrompts="1" count="2">
    <dataValidation type="list" showInputMessage="1" showErrorMessage="1" promptTitle="Vyberte jednu z možností" prompt=" " sqref="E35:E40 E14:E18 E20:E31 E12 E33 E6:E10 E42">
      <formula1>Sposob</formula1>
    </dataValidation>
    <dataValidation type="list" showInputMessage="1" showErrorMessage="1" promptTitle="Vyberte jednu z možností" prompt=" " sqref="D35:D40 D14:D18 D20:D31 D12 D33 D6:D10 D42">
      <formula1>Odpoved1</formula1>
    </dataValidation>
  </dataValidations>
  <pageMargins left="0.23622047244094491" right="0.23622047244094491" top="0.74803149606299213" bottom="0.74803149606299213" header="0.31496062992125984" footer="0.31496062992125984"/>
  <pageSetup paperSize="9" scale="65" fitToHeight="0" orientation="portrait" r:id="rId1"/>
  <headerFooter>
    <oddHeader>&amp;F</oddHeader>
    <oddFooter>Strana &amp;P z &amp;N</oddFooter>
  </headerFooter>
  <extLst>
    <ext xmlns:x14="http://schemas.microsoft.com/office/spreadsheetml/2009/9/main" uri="{78C0D931-6437-407d-A8EE-F0AAD7539E65}">
      <x14:conditionalFormattings>
        <x14:conditionalFormatting xmlns:xm="http://schemas.microsoft.com/office/excel/2006/main">
          <x14:cfRule type="containsText" priority="241" operator="containsText" id="{578C6FBC-4C02-44F0-90DE-518F82687836}">
            <xm:f>NOT(ISERROR(SEARCH(0,G6)))</xm:f>
            <xm:f>0</xm:f>
            <x14:dxf>
              <font>
                <b/>
                <i val="0"/>
              </font>
              <fill>
                <patternFill>
                  <bgColor rgb="FFFF0000"/>
                </patternFill>
              </fill>
            </x14:dxf>
          </x14:cfRule>
          <xm:sqref>G6</xm:sqref>
        </x14:conditionalFormatting>
        <x14:conditionalFormatting xmlns:xm="http://schemas.microsoft.com/office/excel/2006/main">
          <x14:cfRule type="containsText" priority="233" operator="containsText" id="{AF0912B0-2556-4EB5-B20E-1B039AD193D1}">
            <xm:f>NOT(ISERROR(SEARCH(0,G7)))</xm:f>
            <xm:f>0</xm:f>
            <x14:dxf>
              <font>
                <b/>
                <i val="0"/>
              </font>
              <fill>
                <patternFill>
                  <bgColor rgb="FFFF0000"/>
                </patternFill>
              </fill>
            </x14:dxf>
          </x14:cfRule>
          <xm:sqref>G7</xm:sqref>
        </x14:conditionalFormatting>
        <x14:conditionalFormatting xmlns:xm="http://schemas.microsoft.com/office/excel/2006/main">
          <x14:cfRule type="containsText" priority="225" operator="containsText" id="{9F2EDAB1-2F1A-4F2C-B7E9-9A0482358DD8}">
            <xm:f>NOT(ISERROR(SEARCH(0,G8)))</xm:f>
            <xm:f>0</xm:f>
            <x14:dxf>
              <font>
                <b/>
                <i val="0"/>
              </font>
              <fill>
                <patternFill>
                  <bgColor rgb="FFFF0000"/>
                </patternFill>
              </fill>
            </x14:dxf>
          </x14:cfRule>
          <xm:sqref>G8</xm:sqref>
        </x14:conditionalFormatting>
        <x14:conditionalFormatting xmlns:xm="http://schemas.microsoft.com/office/excel/2006/main">
          <x14:cfRule type="containsText" priority="217" operator="containsText" id="{E729F454-8DE0-4480-B717-C3F52A2305B0}">
            <xm:f>NOT(ISERROR(SEARCH(0,G9)))</xm:f>
            <xm:f>0</xm:f>
            <x14:dxf>
              <font>
                <b/>
                <i val="0"/>
              </font>
              <fill>
                <patternFill>
                  <bgColor rgb="FFFF0000"/>
                </patternFill>
              </fill>
            </x14:dxf>
          </x14:cfRule>
          <xm:sqref>G9</xm:sqref>
        </x14:conditionalFormatting>
        <x14:conditionalFormatting xmlns:xm="http://schemas.microsoft.com/office/excel/2006/main">
          <x14:cfRule type="containsText" priority="209" operator="containsText" id="{6467054A-461F-43CA-9141-23531237BB8B}">
            <xm:f>NOT(ISERROR(SEARCH(0,G10)))</xm:f>
            <xm:f>0</xm:f>
            <x14:dxf>
              <font>
                <b/>
                <i val="0"/>
              </font>
              <fill>
                <patternFill>
                  <bgColor rgb="FFFF0000"/>
                </patternFill>
              </fill>
            </x14:dxf>
          </x14:cfRule>
          <xm:sqref>G10</xm:sqref>
        </x14:conditionalFormatting>
        <x14:conditionalFormatting xmlns:xm="http://schemas.microsoft.com/office/excel/2006/main">
          <x14:cfRule type="containsText" priority="201" operator="containsText" id="{542F93C4-17F0-4FA1-B1AC-355E801D024D}">
            <xm:f>NOT(ISERROR(SEARCH(0,G12)))</xm:f>
            <xm:f>0</xm:f>
            <x14:dxf>
              <font>
                <b/>
                <i val="0"/>
              </font>
              <fill>
                <patternFill>
                  <bgColor rgb="FFFF0000"/>
                </patternFill>
              </fill>
            </x14:dxf>
          </x14:cfRule>
          <xm:sqref>G12</xm:sqref>
        </x14:conditionalFormatting>
        <x14:conditionalFormatting xmlns:xm="http://schemas.microsoft.com/office/excel/2006/main">
          <x14:cfRule type="containsText" priority="193" operator="containsText" id="{4C75F764-4247-4E49-B0AC-24F2A12F9796}">
            <xm:f>NOT(ISERROR(SEARCH(0,G14)))</xm:f>
            <xm:f>0</xm:f>
            <x14:dxf>
              <font>
                <b/>
                <i val="0"/>
              </font>
              <fill>
                <patternFill>
                  <bgColor rgb="FFFF0000"/>
                </patternFill>
              </fill>
            </x14:dxf>
          </x14:cfRule>
          <xm:sqref>G14</xm:sqref>
        </x14:conditionalFormatting>
        <x14:conditionalFormatting xmlns:xm="http://schemas.microsoft.com/office/excel/2006/main">
          <x14:cfRule type="containsText" priority="185" operator="containsText" id="{3C4A5D8D-450F-4F0D-82F1-1D1E8ED6E93F}">
            <xm:f>NOT(ISERROR(SEARCH(0,G15)))</xm:f>
            <xm:f>0</xm:f>
            <x14:dxf>
              <font>
                <b/>
                <i val="0"/>
              </font>
              <fill>
                <patternFill>
                  <bgColor rgb="FFFF0000"/>
                </patternFill>
              </fill>
            </x14:dxf>
          </x14:cfRule>
          <xm:sqref>G15</xm:sqref>
        </x14:conditionalFormatting>
        <x14:conditionalFormatting xmlns:xm="http://schemas.microsoft.com/office/excel/2006/main">
          <x14:cfRule type="containsText" priority="177" operator="containsText" id="{C445C67E-0B81-4E34-A47B-8E6184B55D67}">
            <xm:f>NOT(ISERROR(SEARCH(0,G16)))</xm:f>
            <xm:f>0</xm:f>
            <x14:dxf>
              <font>
                <b/>
                <i val="0"/>
              </font>
              <fill>
                <patternFill>
                  <bgColor rgb="FFFF0000"/>
                </patternFill>
              </fill>
            </x14:dxf>
          </x14:cfRule>
          <xm:sqref>G16</xm:sqref>
        </x14:conditionalFormatting>
        <x14:conditionalFormatting xmlns:xm="http://schemas.microsoft.com/office/excel/2006/main">
          <x14:cfRule type="containsText" priority="169" operator="containsText" id="{D3915FA5-AE1F-4598-845E-7C11690588A9}">
            <xm:f>NOT(ISERROR(SEARCH(0,G17)))</xm:f>
            <xm:f>0</xm:f>
            <x14:dxf>
              <font>
                <b/>
                <i val="0"/>
              </font>
              <fill>
                <patternFill>
                  <bgColor rgb="FFFF0000"/>
                </patternFill>
              </fill>
            </x14:dxf>
          </x14:cfRule>
          <xm:sqref>G17</xm:sqref>
        </x14:conditionalFormatting>
        <x14:conditionalFormatting xmlns:xm="http://schemas.microsoft.com/office/excel/2006/main">
          <x14:cfRule type="containsText" priority="161" operator="containsText" id="{007D70EC-62AF-45F3-992E-D1310C93765C}">
            <xm:f>NOT(ISERROR(SEARCH(0,G18)))</xm:f>
            <xm:f>0</xm:f>
            <x14:dxf>
              <font>
                <b/>
                <i val="0"/>
              </font>
              <fill>
                <patternFill>
                  <bgColor rgb="FFFF0000"/>
                </patternFill>
              </fill>
            </x14:dxf>
          </x14:cfRule>
          <xm:sqref>G18</xm:sqref>
        </x14:conditionalFormatting>
        <x14:conditionalFormatting xmlns:xm="http://schemas.microsoft.com/office/excel/2006/main">
          <x14:cfRule type="containsText" priority="153" operator="containsText" id="{2B0CC5D7-4203-468F-B0B5-80BB7C2CA05B}">
            <xm:f>NOT(ISERROR(SEARCH(0,G20)))</xm:f>
            <xm:f>0</xm:f>
            <x14:dxf>
              <font>
                <b/>
                <i val="0"/>
              </font>
              <fill>
                <patternFill>
                  <bgColor rgb="FFFF0000"/>
                </patternFill>
              </fill>
            </x14:dxf>
          </x14:cfRule>
          <xm:sqref>G20</xm:sqref>
        </x14:conditionalFormatting>
        <x14:conditionalFormatting xmlns:xm="http://schemas.microsoft.com/office/excel/2006/main">
          <x14:cfRule type="containsText" priority="145" operator="containsText" id="{06CB6519-1871-43BE-B634-4BB73661F6BD}">
            <xm:f>NOT(ISERROR(SEARCH(0,G21)))</xm:f>
            <xm:f>0</xm:f>
            <x14:dxf>
              <font>
                <b/>
                <i val="0"/>
              </font>
              <fill>
                <patternFill>
                  <bgColor rgb="FFFF0000"/>
                </patternFill>
              </fill>
            </x14:dxf>
          </x14:cfRule>
          <xm:sqref>G21</xm:sqref>
        </x14:conditionalFormatting>
        <x14:conditionalFormatting xmlns:xm="http://schemas.microsoft.com/office/excel/2006/main">
          <x14:cfRule type="containsText" priority="137" operator="containsText" id="{98FF4BCA-7F7E-45FC-92B1-B2D48C135490}">
            <xm:f>NOT(ISERROR(SEARCH(0,G22)))</xm:f>
            <xm:f>0</xm:f>
            <x14:dxf>
              <font>
                <b/>
                <i val="0"/>
              </font>
              <fill>
                <patternFill>
                  <bgColor rgb="FFFF0000"/>
                </patternFill>
              </fill>
            </x14:dxf>
          </x14:cfRule>
          <xm:sqref>G22</xm:sqref>
        </x14:conditionalFormatting>
        <x14:conditionalFormatting xmlns:xm="http://schemas.microsoft.com/office/excel/2006/main">
          <x14:cfRule type="containsText" priority="129" operator="containsText" id="{6BD89C81-3D78-4F79-AEC4-96A480D72111}">
            <xm:f>NOT(ISERROR(SEARCH(0,G23)))</xm:f>
            <xm:f>0</xm:f>
            <x14:dxf>
              <font>
                <b/>
                <i val="0"/>
              </font>
              <fill>
                <patternFill>
                  <bgColor rgb="FFFF0000"/>
                </patternFill>
              </fill>
            </x14:dxf>
          </x14:cfRule>
          <xm:sqref>G23</xm:sqref>
        </x14:conditionalFormatting>
        <x14:conditionalFormatting xmlns:xm="http://schemas.microsoft.com/office/excel/2006/main">
          <x14:cfRule type="containsText" priority="121" operator="containsText" id="{A93A2714-7645-457A-BE53-9E653E46C3B8}">
            <xm:f>NOT(ISERROR(SEARCH(0,G24)))</xm:f>
            <xm:f>0</xm:f>
            <x14:dxf>
              <font>
                <b/>
                <i val="0"/>
              </font>
              <fill>
                <patternFill>
                  <bgColor rgb="FFFF0000"/>
                </patternFill>
              </fill>
            </x14:dxf>
          </x14:cfRule>
          <xm:sqref>G24</xm:sqref>
        </x14:conditionalFormatting>
        <x14:conditionalFormatting xmlns:xm="http://schemas.microsoft.com/office/excel/2006/main">
          <x14:cfRule type="containsText" priority="113" operator="containsText" id="{B9248964-C754-413F-BBA5-1CB69FF7D87C}">
            <xm:f>NOT(ISERROR(SEARCH(0,G25)))</xm:f>
            <xm:f>0</xm:f>
            <x14:dxf>
              <font>
                <b/>
                <i val="0"/>
              </font>
              <fill>
                <patternFill>
                  <bgColor rgb="FFFF0000"/>
                </patternFill>
              </fill>
            </x14:dxf>
          </x14:cfRule>
          <xm:sqref>G25</xm:sqref>
        </x14:conditionalFormatting>
        <x14:conditionalFormatting xmlns:xm="http://schemas.microsoft.com/office/excel/2006/main">
          <x14:cfRule type="containsText" priority="105" operator="containsText" id="{96036007-DFAD-43DE-A1D4-F9E297176ACE}">
            <xm:f>NOT(ISERROR(SEARCH(0,G26)))</xm:f>
            <xm:f>0</xm:f>
            <x14:dxf>
              <font>
                <b/>
                <i val="0"/>
              </font>
              <fill>
                <patternFill>
                  <bgColor rgb="FFFF0000"/>
                </patternFill>
              </fill>
            </x14:dxf>
          </x14:cfRule>
          <xm:sqref>G26</xm:sqref>
        </x14:conditionalFormatting>
        <x14:conditionalFormatting xmlns:xm="http://schemas.microsoft.com/office/excel/2006/main">
          <x14:cfRule type="containsText" priority="97" operator="containsText" id="{AD0B198F-2598-49DA-90AF-F2AC2D4FABFF}">
            <xm:f>NOT(ISERROR(SEARCH(0,G27)))</xm:f>
            <xm:f>0</xm:f>
            <x14:dxf>
              <font>
                <b/>
                <i val="0"/>
              </font>
              <fill>
                <patternFill>
                  <bgColor rgb="FFFF0000"/>
                </patternFill>
              </fill>
            </x14:dxf>
          </x14:cfRule>
          <xm:sqref>G27</xm:sqref>
        </x14:conditionalFormatting>
        <x14:conditionalFormatting xmlns:xm="http://schemas.microsoft.com/office/excel/2006/main">
          <x14:cfRule type="containsText" priority="89" operator="containsText" id="{AFAC8CBF-6B6B-450C-AB94-05F7463C9DBA}">
            <xm:f>NOT(ISERROR(SEARCH(0,G28)))</xm:f>
            <xm:f>0</xm:f>
            <x14:dxf>
              <font>
                <b/>
                <i val="0"/>
              </font>
              <fill>
                <patternFill>
                  <bgColor rgb="FFFF0000"/>
                </patternFill>
              </fill>
            </x14:dxf>
          </x14:cfRule>
          <xm:sqref>G28</xm:sqref>
        </x14:conditionalFormatting>
        <x14:conditionalFormatting xmlns:xm="http://schemas.microsoft.com/office/excel/2006/main">
          <x14:cfRule type="containsText" priority="81" operator="containsText" id="{257CB99A-B657-42B0-965E-8F24FCBEE081}">
            <xm:f>NOT(ISERROR(SEARCH(0,G29)))</xm:f>
            <xm:f>0</xm:f>
            <x14:dxf>
              <font>
                <b/>
                <i val="0"/>
              </font>
              <fill>
                <patternFill>
                  <bgColor rgb="FFFF0000"/>
                </patternFill>
              </fill>
            </x14:dxf>
          </x14:cfRule>
          <xm:sqref>G29</xm:sqref>
        </x14:conditionalFormatting>
        <x14:conditionalFormatting xmlns:xm="http://schemas.microsoft.com/office/excel/2006/main">
          <x14:cfRule type="containsText" priority="73" operator="containsText" id="{3DDF9CC4-C727-451A-9870-A60FDB9BFC04}">
            <xm:f>NOT(ISERROR(SEARCH(0,G30)))</xm:f>
            <xm:f>0</xm:f>
            <x14:dxf>
              <font>
                <b/>
                <i val="0"/>
              </font>
              <fill>
                <patternFill>
                  <bgColor rgb="FFFF0000"/>
                </patternFill>
              </fill>
            </x14:dxf>
          </x14:cfRule>
          <xm:sqref>G30</xm:sqref>
        </x14:conditionalFormatting>
        <x14:conditionalFormatting xmlns:xm="http://schemas.microsoft.com/office/excel/2006/main">
          <x14:cfRule type="containsText" priority="65" operator="containsText" id="{1F4DEDE8-EABA-42F5-B9E3-1BB11E7C13FD}">
            <xm:f>NOT(ISERROR(SEARCH(0,G31)))</xm:f>
            <xm:f>0</xm:f>
            <x14:dxf>
              <font>
                <b/>
                <i val="0"/>
              </font>
              <fill>
                <patternFill>
                  <bgColor rgb="FFFF0000"/>
                </patternFill>
              </fill>
            </x14:dxf>
          </x14:cfRule>
          <xm:sqref>G31</xm:sqref>
        </x14:conditionalFormatting>
        <x14:conditionalFormatting xmlns:xm="http://schemas.microsoft.com/office/excel/2006/main">
          <x14:cfRule type="containsText" priority="57" operator="containsText" id="{1F4F76D9-6967-4A17-92D2-1BF74F503F38}">
            <xm:f>NOT(ISERROR(SEARCH(0,G33)))</xm:f>
            <xm:f>0</xm:f>
            <x14:dxf>
              <font>
                <b/>
                <i val="0"/>
              </font>
              <fill>
                <patternFill>
                  <bgColor rgb="FFFF0000"/>
                </patternFill>
              </fill>
            </x14:dxf>
          </x14:cfRule>
          <xm:sqref>G33</xm:sqref>
        </x14:conditionalFormatting>
        <x14:conditionalFormatting xmlns:xm="http://schemas.microsoft.com/office/excel/2006/main">
          <x14:cfRule type="containsText" priority="49" operator="containsText" id="{AF8773C2-3A13-4643-97A4-E755E12BFE6B}">
            <xm:f>NOT(ISERROR(SEARCH(0,G35)))</xm:f>
            <xm:f>0</xm:f>
            <x14:dxf>
              <font>
                <b/>
                <i val="0"/>
              </font>
              <fill>
                <patternFill>
                  <bgColor rgb="FFFF0000"/>
                </patternFill>
              </fill>
            </x14:dxf>
          </x14:cfRule>
          <xm:sqref>G35</xm:sqref>
        </x14:conditionalFormatting>
        <x14:conditionalFormatting xmlns:xm="http://schemas.microsoft.com/office/excel/2006/main">
          <x14:cfRule type="containsText" priority="41" operator="containsText" id="{CDD7615A-D321-457B-8C82-A44F8BA037F4}">
            <xm:f>NOT(ISERROR(SEARCH(0,G36)))</xm:f>
            <xm:f>0</xm:f>
            <x14:dxf>
              <font>
                <b/>
                <i val="0"/>
              </font>
              <fill>
                <patternFill>
                  <bgColor rgb="FFFF0000"/>
                </patternFill>
              </fill>
            </x14:dxf>
          </x14:cfRule>
          <xm:sqref>G36</xm:sqref>
        </x14:conditionalFormatting>
        <x14:conditionalFormatting xmlns:xm="http://schemas.microsoft.com/office/excel/2006/main">
          <x14:cfRule type="containsText" priority="33" operator="containsText" id="{AAE60624-CC89-457E-8F27-4009F8CE9D92}">
            <xm:f>NOT(ISERROR(SEARCH(0,G37)))</xm:f>
            <xm:f>0</xm:f>
            <x14:dxf>
              <font>
                <b/>
                <i val="0"/>
              </font>
              <fill>
                <patternFill>
                  <bgColor rgb="FFFF0000"/>
                </patternFill>
              </fill>
            </x14:dxf>
          </x14:cfRule>
          <xm:sqref>G37</xm:sqref>
        </x14:conditionalFormatting>
        <x14:conditionalFormatting xmlns:xm="http://schemas.microsoft.com/office/excel/2006/main">
          <x14:cfRule type="containsText" priority="25" operator="containsText" id="{D8C93EFC-EFDB-4CE0-9E6F-8FFA3127D815}">
            <xm:f>NOT(ISERROR(SEARCH(0,G38)))</xm:f>
            <xm:f>0</xm:f>
            <x14:dxf>
              <font>
                <b/>
                <i val="0"/>
              </font>
              <fill>
                <patternFill>
                  <bgColor rgb="FFFF0000"/>
                </patternFill>
              </fill>
            </x14:dxf>
          </x14:cfRule>
          <xm:sqref>G38</xm:sqref>
        </x14:conditionalFormatting>
        <x14:conditionalFormatting xmlns:xm="http://schemas.microsoft.com/office/excel/2006/main">
          <x14:cfRule type="containsText" priority="17" operator="containsText" id="{71BC65B4-26A8-433F-94F2-1BE582F98595}">
            <xm:f>NOT(ISERROR(SEARCH(0,G39)))</xm:f>
            <xm:f>0</xm:f>
            <x14:dxf>
              <font>
                <b/>
                <i val="0"/>
              </font>
              <fill>
                <patternFill>
                  <bgColor rgb="FFFF0000"/>
                </patternFill>
              </fill>
            </x14:dxf>
          </x14:cfRule>
          <xm:sqref>G39</xm:sqref>
        </x14:conditionalFormatting>
        <x14:conditionalFormatting xmlns:xm="http://schemas.microsoft.com/office/excel/2006/main">
          <x14:cfRule type="containsText" priority="9" operator="containsText" id="{080B7D80-B8B9-4F5B-8F40-E7391989ED95}">
            <xm:f>NOT(ISERROR(SEARCH(0,G40)))</xm:f>
            <xm:f>0</xm:f>
            <x14:dxf>
              <font>
                <b/>
                <i val="0"/>
              </font>
              <fill>
                <patternFill>
                  <bgColor rgb="FFFF0000"/>
                </patternFill>
              </fill>
            </x14:dxf>
          </x14:cfRule>
          <xm:sqref>G40</xm:sqref>
        </x14:conditionalFormatting>
        <x14:conditionalFormatting xmlns:xm="http://schemas.microsoft.com/office/excel/2006/main">
          <x14:cfRule type="containsText" priority="1" operator="containsText" id="{52050202-6518-4DFE-9C0F-B8C1BDA77DEE}">
            <xm:f>NOT(ISERROR(SEARCH(0,G42)))</xm:f>
            <xm:f>0</xm:f>
            <x14:dxf>
              <font>
                <b/>
                <i val="0"/>
              </font>
              <fill>
                <patternFill>
                  <bgColor rgb="FFFF0000"/>
                </patternFill>
              </fill>
            </x14:dxf>
          </x14:cfRule>
          <xm:sqref>G42</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Sheet11!$F$3:$F$7</xm:f>
          </x14:formula1>
          <xm:sqref>G35:G40 G6:G10 G12 G14:G18 G20:G31 G33 G42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H39"/>
  <sheetViews>
    <sheetView workbookViewId="0">
      <pane ySplit="5" topLeftCell="A30" activePane="bottomLeft" state="frozen"/>
      <selection pane="bottomLeft" activeCell="F34" sqref="F34"/>
    </sheetView>
  </sheetViews>
  <sheetFormatPr defaultColWidth="9.109375" defaultRowHeight="13.8" x14ac:dyDescent="0.3"/>
  <cols>
    <col min="1" max="1" width="18.6640625" style="49" customWidth="1"/>
    <col min="2" max="2" width="6.6640625" style="49" customWidth="1"/>
    <col min="3" max="3" width="50.6640625" style="49" customWidth="1"/>
    <col min="4" max="4" width="11.6640625" style="49" customWidth="1"/>
    <col min="5" max="5" width="20.6640625" style="49" customWidth="1"/>
    <col min="6" max="6" width="25.6640625" style="49" customWidth="1"/>
    <col min="7" max="7" width="17.6640625" style="49" customWidth="1"/>
    <col min="8" max="8" width="9.109375" style="49"/>
    <col min="9" max="9" width="35.6640625" style="49" bestFit="1" customWidth="1"/>
    <col min="10" max="10" width="1.88671875" style="49" bestFit="1" customWidth="1"/>
    <col min="11" max="16384" width="9.109375" style="49"/>
  </cols>
  <sheetData>
    <row r="1" spans="1:86" ht="27.6" x14ac:dyDescent="0.3">
      <c r="I1" s="79" t="s">
        <v>448</v>
      </c>
      <c r="J1" s="80"/>
      <c r="K1" s="81" t="s">
        <v>449</v>
      </c>
    </row>
    <row r="2" spans="1:86" x14ac:dyDescent="0.3">
      <c r="I2" s="82" t="str">
        <f>Sheet11!C4</f>
        <v>Štandardná funk. - bez zákazníckeho vývoja</v>
      </c>
      <c r="J2" s="83" t="s">
        <v>446</v>
      </c>
      <c r="K2" s="84">
        <f>MAXBODOV</f>
        <v>3</v>
      </c>
    </row>
    <row r="3" spans="1:86" ht="12.9" customHeight="1" thickBot="1" x14ac:dyDescent="0.35">
      <c r="I3" s="82" t="str">
        <f>Sheet11!C5</f>
        <v>Štandardná funk. - so zákazníckym vývojom</v>
      </c>
      <c r="J3" s="83" t="s">
        <v>446</v>
      </c>
      <c r="K3" s="84">
        <f>Sheet11!F5</f>
        <v>2</v>
      </c>
    </row>
    <row r="4" spans="1:86" ht="14.4" x14ac:dyDescent="0.3">
      <c r="A4" s="51" t="s">
        <v>417</v>
      </c>
      <c r="D4" s="85"/>
      <c r="E4" s="86"/>
      <c r="F4" s="86"/>
      <c r="G4" s="87" t="s">
        <v>409</v>
      </c>
      <c r="I4" s="82" t="str">
        <f>Sheet11!C6</f>
        <v>Zákaznícky vývoj aplikácie</v>
      </c>
      <c r="J4" s="83" t="s">
        <v>446</v>
      </c>
      <c r="K4" s="84">
        <f>Sheet11!F6</f>
        <v>1</v>
      </c>
    </row>
    <row r="5" spans="1:86" s="9" customFormat="1" ht="60" customHeight="1" x14ac:dyDescent="0.3">
      <c r="A5" s="88" t="s">
        <v>412</v>
      </c>
      <c r="B5" s="89" t="s">
        <v>0</v>
      </c>
      <c r="C5" s="90" t="s">
        <v>407</v>
      </c>
      <c r="D5" s="91" t="s">
        <v>452</v>
      </c>
      <c r="E5" s="89" t="s">
        <v>224</v>
      </c>
      <c r="F5" s="89" t="s">
        <v>225</v>
      </c>
      <c r="G5" s="92" t="s">
        <v>398</v>
      </c>
      <c r="I5" s="83" t="s">
        <v>447</v>
      </c>
      <c r="J5" s="83" t="s">
        <v>446</v>
      </c>
      <c r="K5" s="84">
        <f>Sheet11!F7</f>
        <v>0</v>
      </c>
    </row>
    <row r="6" spans="1:86" s="98" customFormat="1" ht="41.4" x14ac:dyDescent="0.3">
      <c r="A6" s="93" t="s">
        <v>87</v>
      </c>
      <c r="B6" s="93" t="s">
        <v>178</v>
      </c>
      <c r="C6" s="94" t="s">
        <v>59</v>
      </c>
      <c r="D6" s="16" t="s">
        <v>221</v>
      </c>
      <c r="E6" s="17" t="s">
        <v>221</v>
      </c>
      <c r="F6" s="30"/>
      <c r="G6" s="12" t="s">
        <v>445</v>
      </c>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row>
    <row r="7" spans="1:86" s="98" customFormat="1" ht="41.4" x14ac:dyDescent="0.3">
      <c r="A7" s="93" t="str">
        <f>A6</f>
        <v>Výkazníctvo</v>
      </c>
      <c r="B7" s="93" t="s">
        <v>179</v>
      </c>
      <c r="C7" s="94" t="s">
        <v>60</v>
      </c>
      <c r="D7" s="16" t="s">
        <v>221</v>
      </c>
      <c r="E7" s="17" t="s">
        <v>221</v>
      </c>
      <c r="F7" s="30"/>
      <c r="G7" s="12" t="s">
        <v>445</v>
      </c>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row>
    <row r="8" spans="1:86" s="98" customFormat="1" ht="41.4" x14ac:dyDescent="0.3">
      <c r="A8" s="93" t="str">
        <f>A7</f>
        <v>Výkazníctvo</v>
      </c>
      <c r="B8" s="93" t="s">
        <v>180</v>
      </c>
      <c r="C8" s="94" t="s">
        <v>61</v>
      </c>
      <c r="D8" s="16" t="s">
        <v>221</v>
      </c>
      <c r="E8" s="17" t="s">
        <v>221</v>
      </c>
      <c r="F8" s="30"/>
      <c r="G8" s="12" t="s">
        <v>445</v>
      </c>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row>
    <row r="9" spans="1:86" s="98" customFormat="1" ht="41.4" x14ac:dyDescent="0.3">
      <c r="A9" s="93" t="str">
        <f>A8</f>
        <v>Výkazníctvo</v>
      </c>
      <c r="B9" s="93" t="s">
        <v>181</v>
      </c>
      <c r="C9" s="94" t="s">
        <v>62</v>
      </c>
      <c r="D9" s="16" t="s">
        <v>221</v>
      </c>
      <c r="E9" s="17" t="s">
        <v>221</v>
      </c>
      <c r="F9" s="30"/>
      <c r="G9" s="12" t="s">
        <v>445</v>
      </c>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row>
    <row r="10" spans="1:86" s="61" customFormat="1" x14ac:dyDescent="0.3">
      <c r="A10" s="21"/>
      <c r="B10" s="21"/>
      <c r="C10" s="29"/>
      <c r="D10" s="20"/>
      <c r="E10" s="14"/>
      <c r="F10" s="14"/>
      <c r="G10" s="13"/>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row>
    <row r="11" spans="1:86" s="61" customFormat="1" ht="41.4" x14ac:dyDescent="0.3">
      <c r="A11" s="107" t="s">
        <v>461</v>
      </c>
      <c r="B11" s="107" t="s">
        <v>182</v>
      </c>
      <c r="C11" s="108" t="s">
        <v>63</v>
      </c>
      <c r="D11" s="16" t="s">
        <v>221</v>
      </c>
      <c r="E11" s="17" t="s">
        <v>221</v>
      </c>
      <c r="F11" s="30"/>
      <c r="G11" s="12" t="s">
        <v>445</v>
      </c>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row>
    <row r="12" spans="1:86" s="61" customFormat="1" ht="41.4" x14ac:dyDescent="0.3">
      <c r="A12" s="107" t="str">
        <f>A11</f>
        <v>Nákladové účtovníctvo</v>
      </c>
      <c r="B12" s="107" t="s">
        <v>183</v>
      </c>
      <c r="C12" s="108" t="s">
        <v>64</v>
      </c>
      <c r="D12" s="16" t="s">
        <v>221</v>
      </c>
      <c r="E12" s="17" t="s">
        <v>221</v>
      </c>
      <c r="F12" s="30"/>
      <c r="G12" s="12" t="s">
        <v>445</v>
      </c>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row>
    <row r="13" spans="1:86" s="61" customFormat="1" ht="41.4" x14ac:dyDescent="0.3">
      <c r="A13" s="107" t="str">
        <f>A12</f>
        <v>Nákladové účtovníctvo</v>
      </c>
      <c r="B13" s="107" t="s">
        <v>184</v>
      </c>
      <c r="C13" s="108" t="s">
        <v>65</v>
      </c>
      <c r="D13" s="16" t="s">
        <v>221</v>
      </c>
      <c r="E13" s="17" t="s">
        <v>221</v>
      </c>
      <c r="F13" s="30"/>
      <c r="G13" s="12" t="s">
        <v>445</v>
      </c>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row>
    <row r="14" spans="1:86" s="61" customFormat="1" x14ac:dyDescent="0.3">
      <c r="A14" s="21"/>
      <c r="B14" s="21"/>
      <c r="C14" s="29"/>
      <c r="D14" s="20"/>
      <c r="E14" s="14"/>
      <c r="F14" s="14"/>
      <c r="G14" s="13"/>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row>
    <row r="15" spans="1:86" s="98" customFormat="1" ht="55.2" x14ac:dyDescent="0.3">
      <c r="A15" s="93" t="s">
        <v>88</v>
      </c>
      <c r="B15" s="93" t="s">
        <v>185</v>
      </c>
      <c r="C15" s="94" t="s">
        <v>462</v>
      </c>
      <c r="D15" s="16" t="s">
        <v>221</v>
      </c>
      <c r="E15" s="17" t="s">
        <v>221</v>
      </c>
      <c r="F15" s="30"/>
      <c r="G15" s="12" t="s">
        <v>445</v>
      </c>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row>
    <row r="16" spans="1:86" s="98" customFormat="1" ht="55.2" x14ac:dyDescent="0.3">
      <c r="A16" s="93" t="str">
        <f t="shared" ref="A16:A30" si="0">A15</f>
        <v>Riadenie interného workflow</v>
      </c>
      <c r="B16" s="93" t="s">
        <v>186</v>
      </c>
      <c r="C16" s="94" t="s">
        <v>463</v>
      </c>
      <c r="D16" s="16" t="s">
        <v>221</v>
      </c>
      <c r="E16" s="17" t="s">
        <v>221</v>
      </c>
      <c r="F16" s="30"/>
      <c r="G16" s="12" t="s">
        <v>445</v>
      </c>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row>
    <row r="17" spans="1:86" s="98" customFormat="1" ht="124.2" x14ac:dyDescent="0.3">
      <c r="A17" s="93" t="str">
        <f t="shared" si="0"/>
        <v>Riadenie interného workflow</v>
      </c>
      <c r="B17" s="93" t="s">
        <v>285</v>
      </c>
      <c r="C17" s="94" t="s">
        <v>465</v>
      </c>
      <c r="D17" s="16" t="s">
        <v>221</v>
      </c>
      <c r="E17" s="17" t="s">
        <v>221</v>
      </c>
      <c r="F17" s="30"/>
      <c r="G17" s="12" t="s">
        <v>445</v>
      </c>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row>
    <row r="18" spans="1:86" s="98" customFormat="1" ht="41.4" x14ac:dyDescent="0.3">
      <c r="A18" s="93" t="str">
        <f t="shared" si="0"/>
        <v>Riadenie interného workflow</v>
      </c>
      <c r="B18" s="93" t="s">
        <v>288</v>
      </c>
      <c r="C18" s="94" t="s">
        <v>286</v>
      </c>
      <c r="D18" s="16" t="s">
        <v>221</v>
      </c>
      <c r="E18" s="17" t="s">
        <v>221</v>
      </c>
      <c r="F18" s="30"/>
      <c r="G18" s="12" t="s">
        <v>445</v>
      </c>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row>
    <row r="19" spans="1:86" s="98" customFormat="1" ht="41.4" x14ac:dyDescent="0.3">
      <c r="A19" s="93" t="str">
        <f t="shared" si="0"/>
        <v>Riadenie interného workflow</v>
      </c>
      <c r="B19" s="93" t="s">
        <v>289</v>
      </c>
      <c r="C19" s="94" t="s">
        <v>464</v>
      </c>
      <c r="D19" s="16" t="s">
        <v>221</v>
      </c>
      <c r="E19" s="17" t="s">
        <v>221</v>
      </c>
      <c r="F19" s="30"/>
      <c r="G19" s="12" t="s">
        <v>445</v>
      </c>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row>
    <row r="20" spans="1:86" s="98" customFormat="1" ht="41.4" x14ac:dyDescent="0.3">
      <c r="A20" s="93" t="str">
        <f t="shared" si="0"/>
        <v>Riadenie interného workflow</v>
      </c>
      <c r="B20" s="93" t="s">
        <v>290</v>
      </c>
      <c r="C20" s="94" t="s">
        <v>466</v>
      </c>
      <c r="D20" s="16" t="s">
        <v>221</v>
      </c>
      <c r="E20" s="17" t="s">
        <v>221</v>
      </c>
      <c r="F20" s="30"/>
      <c r="G20" s="12" t="s">
        <v>445</v>
      </c>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row>
    <row r="21" spans="1:86" s="98" customFormat="1" ht="41.4" x14ac:dyDescent="0.3">
      <c r="A21" s="93" t="str">
        <f t="shared" si="0"/>
        <v>Riadenie interného workflow</v>
      </c>
      <c r="B21" s="93" t="s">
        <v>291</v>
      </c>
      <c r="C21" s="94" t="s">
        <v>287</v>
      </c>
      <c r="D21" s="16" t="s">
        <v>221</v>
      </c>
      <c r="E21" s="17" t="s">
        <v>221</v>
      </c>
      <c r="F21" s="30"/>
      <c r="G21" s="12" t="s">
        <v>445</v>
      </c>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row>
    <row r="22" spans="1:86" s="98" customFormat="1" ht="41.4" x14ac:dyDescent="0.3">
      <c r="A22" s="93" t="str">
        <f t="shared" si="0"/>
        <v>Riadenie interného workflow</v>
      </c>
      <c r="B22" s="93" t="s">
        <v>292</v>
      </c>
      <c r="C22" s="94" t="s">
        <v>470</v>
      </c>
      <c r="D22" s="16" t="s">
        <v>221</v>
      </c>
      <c r="E22" s="17" t="s">
        <v>221</v>
      </c>
      <c r="F22" s="30"/>
      <c r="G22" s="12" t="s">
        <v>445</v>
      </c>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row>
    <row r="23" spans="1:86" s="98" customFormat="1" ht="69" x14ac:dyDescent="0.3">
      <c r="A23" s="93" t="str">
        <f t="shared" si="0"/>
        <v>Riadenie interného workflow</v>
      </c>
      <c r="B23" s="93" t="s">
        <v>187</v>
      </c>
      <c r="C23" s="94" t="s">
        <v>514</v>
      </c>
      <c r="D23" s="16" t="s">
        <v>221</v>
      </c>
      <c r="E23" s="17" t="s">
        <v>221</v>
      </c>
      <c r="F23" s="30"/>
      <c r="G23" s="12" t="s">
        <v>445</v>
      </c>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row>
    <row r="24" spans="1:86" s="98" customFormat="1" ht="41.4" x14ac:dyDescent="0.3">
      <c r="A24" s="93" t="str">
        <f t="shared" si="0"/>
        <v>Riadenie interného workflow</v>
      </c>
      <c r="B24" s="93" t="s">
        <v>293</v>
      </c>
      <c r="C24" s="94" t="s">
        <v>467</v>
      </c>
      <c r="D24" s="16" t="s">
        <v>221</v>
      </c>
      <c r="E24" s="17" t="s">
        <v>221</v>
      </c>
      <c r="F24" s="30"/>
      <c r="G24" s="12" t="s">
        <v>445</v>
      </c>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row>
    <row r="25" spans="1:86" s="98" customFormat="1" ht="110.4" x14ac:dyDescent="0.3">
      <c r="A25" s="93" t="str">
        <f t="shared" si="0"/>
        <v>Riadenie interného workflow</v>
      </c>
      <c r="B25" s="93" t="s">
        <v>294</v>
      </c>
      <c r="C25" s="94" t="s">
        <v>468</v>
      </c>
      <c r="D25" s="16" t="s">
        <v>221</v>
      </c>
      <c r="E25" s="17" t="s">
        <v>221</v>
      </c>
      <c r="F25" s="30"/>
      <c r="G25" s="12" t="s">
        <v>445</v>
      </c>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row>
    <row r="26" spans="1:86" s="98" customFormat="1" ht="69" x14ac:dyDescent="0.3">
      <c r="A26" s="93" t="str">
        <f t="shared" si="0"/>
        <v>Riadenie interného workflow</v>
      </c>
      <c r="B26" s="93" t="s">
        <v>295</v>
      </c>
      <c r="C26" s="94" t="s">
        <v>469</v>
      </c>
      <c r="D26" s="16" t="s">
        <v>221</v>
      </c>
      <c r="E26" s="17" t="s">
        <v>221</v>
      </c>
      <c r="F26" s="30"/>
      <c r="G26" s="12" t="s">
        <v>445</v>
      </c>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row>
    <row r="27" spans="1:86" s="98" customFormat="1" ht="41.4" x14ac:dyDescent="0.3">
      <c r="A27" s="93" t="str">
        <f t="shared" si="0"/>
        <v>Riadenie interného workflow</v>
      </c>
      <c r="B27" s="93" t="s">
        <v>296</v>
      </c>
      <c r="C27" s="94" t="s">
        <v>297</v>
      </c>
      <c r="D27" s="16" t="s">
        <v>221</v>
      </c>
      <c r="E27" s="17" t="s">
        <v>221</v>
      </c>
      <c r="F27" s="30"/>
      <c r="G27" s="12" t="s">
        <v>445</v>
      </c>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row>
    <row r="28" spans="1:86" s="98" customFormat="1" ht="55.2" x14ac:dyDescent="0.3">
      <c r="A28" s="93" t="str">
        <f t="shared" si="0"/>
        <v>Riadenie interného workflow</v>
      </c>
      <c r="B28" s="93" t="s">
        <v>188</v>
      </c>
      <c r="C28" s="94" t="s">
        <v>471</v>
      </c>
      <c r="D28" s="16" t="s">
        <v>221</v>
      </c>
      <c r="E28" s="17" t="s">
        <v>221</v>
      </c>
      <c r="F28" s="30"/>
      <c r="G28" s="12" t="s">
        <v>445</v>
      </c>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49"/>
      <c r="CB28" s="49"/>
      <c r="CC28" s="49"/>
      <c r="CD28" s="49"/>
      <c r="CE28" s="49"/>
      <c r="CF28" s="49"/>
      <c r="CG28" s="49"/>
      <c r="CH28" s="49"/>
    </row>
    <row r="29" spans="1:86" s="98" customFormat="1" ht="55.2" x14ac:dyDescent="0.3">
      <c r="A29" s="93" t="str">
        <f t="shared" si="0"/>
        <v>Riadenie interného workflow</v>
      </c>
      <c r="B29" s="93" t="s">
        <v>189</v>
      </c>
      <c r="C29" s="94" t="s">
        <v>472</v>
      </c>
      <c r="D29" s="16" t="s">
        <v>221</v>
      </c>
      <c r="E29" s="17" t="s">
        <v>221</v>
      </c>
      <c r="F29" s="30"/>
      <c r="G29" s="12" t="s">
        <v>445</v>
      </c>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49"/>
      <c r="BZ29" s="49"/>
      <c r="CA29" s="49"/>
      <c r="CB29" s="49"/>
      <c r="CC29" s="49"/>
      <c r="CD29" s="49"/>
      <c r="CE29" s="49"/>
      <c r="CF29" s="49"/>
      <c r="CG29" s="49"/>
      <c r="CH29" s="49"/>
    </row>
    <row r="30" spans="1:86" s="98" customFormat="1" ht="55.2" x14ac:dyDescent="0.3">
      <c r="A30" s="93" t="str">
        <f t="shared" si="0"/>
        <v>Riadenie interného workflow</v>
      </c>
      <c r="B30" s="93" t="s">
        <v>190</v>
      </c>
      <c r="C30" s="94" t="s">
        <v>473</v>
      </c>
      <c r="D30" s="16" t="s">
        <v>221</v>
      </c>
      <c r="E30" s="17" t="s">
        <v>221</v>
      </c>
      <c r="F30" s="30"/>
      <c r="G30" s="12" t="s">
        <v>445</v>
      </c>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c r="BN30" s="49"/>
      <c r="BO30" s="49"/>
      <c r="BP30" s="49"/>
      <c r="BQ30" s="49"/>
      <c r="BR30" s="49"/>
      <c r="BS30" s="49"/>
      <c r="BT30" s="49"/>
      <c r="BU30" s="49"/>
      <c r="BV30" s="49"/>
      <c r="BW30" s="49"/>
      <c r="BX30" s="49"/>
      <c r="BY30" s="49"/>
      <c r="BZ30" s="49"/>
      <c r="CA30" s="49"/>
      <c r="CB30" s="49"/>
      <c r="CC30" s="49"/>
      <c r="CD30" s="49"/>
      <c r="CE30" s="49"/>
      <c r="CF30" s="49"/>
      <c r="CG30" s="49"/>
      <c r="CH30" s="49"/>
    </row>
    <row r="31" spans="1:86" s="61" customFormat="1" x14ac:dyDescent="0.3">
      <c r="A31" s="21"/>
      <c r="B31" s="21"/>
      <c r="C31" s="29"/>
      <c r="D31" s="20"/>
      <c r="E31" s="14"/>
      <c r="F31" s="14"/>
      <c r="G31" s="13"/>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c r="CA31" s="49"/>
      <c r="CB31" s="49"/>
      <c r="CC31" s="49"/>
      <c r="CD31" s="49"/>
      <c r="CE31" s="49"/>
      <c r="CF31" s="49"/>
      <c r="CG31" s="49"/>
      <c r="CH31" s="49"/>
    </row>
    <row r="32" spans="1:86" s="61" customFormat="1" ht="41.4" x14ac:dyDescent="0.3">
      <c r="A32" s="96" t="s">
        <v>89</v>
      </c>
      <c r="B32" s="96" t="s">
        <v>191</v>
      </c>
      <c r="C32" s="97" t="s">
        <v>284</v>
      </c>
      <c r="D32" s="16" t="s">
        <v>221</v>
      </c>
      <c r="E32" s="17" t="s">
        <v>221</v>
      </c>
      <c r="F32" s="30"/>
      <c r="G32" s="12" t="s">
        <v>445</v>
      </c>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c r="BY32" s="49"/>
      <c r="BZ32" s="49"/>
      <c r="CA32" s="49"/>
      <c r="CB32" s="49"/>
      <c r="CC32" s="49"/>
      <c r="CD32" s="49"/>
      <c r="CE32" s="49"/>
      <c r="CF32" s="49"/>
      <c r="CG32" s="49"/>
      <c r="CH32" s="49"/>
    </row>
    <row r="33" spans="1:86" s="61" customFormat="1" ht="42" thickBot="1" x14ac:dyDescent="0.35">
      <c r="A33" s="96" t="str">
        <f>A32</f>
        <v>Riadenie projektov</v>
      </c>
      <c r="B33" s="96" t="s">
        <v>192</v>
      </c>
      <c r="C33" s="97" t="s">
        <v>66</v>
      </c>
      <c r="D33" s="18" t="s">
        <v>221</v>
      </c>
      <c r="E33" s="19" t="s">
        <v>221</v>
      </c>
      <c r="F33" s="45"/>
      <c r="G33" s="44" t="s">
        <v>445</v>
      </c>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row>
    <row r="34" spans="1:86" ht="14.4" thickBot="1" x14ac:dyDescent="0.35">
      <c r="F34" s="69" t="s">
        <v>432</v>
      </c>
      <c r="G34" s="106">
        <f>SUM(G6:G33)</f>
        <v>0</v>
      </c>
    </row>
    <row r="35" spans="1:86" x14ac:dyDescent="0.3">
      <c r="F35" s="101" t="s">
        <v>433</v>
      </c>
      <c r="G35" s="9">
        <f>COUNTA(B6:B33)</f>
        <v>25</v>
      </c>
    </row>
    <row r="36" spans="1:86" x14ac:dyDescent="0.3">
      <c r="F36" s="101"/>
      <c r="G36" s="9"/>
    </row>
    <row r="39" spans="1:86" ht="27.6" x14ac:dyDescent="0.3">
      <c r="C39" s="78" t="s">
        <v>451</v>
      </c>
    </row>
  </sheetData>
  <sheetProtection algorithmName="SHA-512" hashValue="NiCyO7KbW0xmUPsvTlIODVIfc+52XpsW8td93qNzgLxMnaQm10RBBuWOxmY+g+KAKxSqk5FHl0tlDFY3K2BRJw==" saltValue="rayFshYRROfIzJsxdXaIlQ==" spinCount="100000" sheet="1" objects="1" scenarios="1"/>
  <conditionalFormatting sqref="D10 D14 D31">
    <cfRule type="cellIs" dxfId="138" priority="81" operator="equal">
      <formula>"NIE"</formula>
    </cfRule>
  </conditionalFormatting>
  <conditionalFormatting sqref="D6">
    <cfRule type="cellIs" dxfId="137" priority="80" operator="equal">
      <formula>"NIE"</formula>
    </cfRule>
  </conditionalFormatting>
  <conditionalFormatting sqref="E6">
    <cfRule type="containsText" dxfId="136" priority="77" operator="containsText" text="bez">
      <formula>NOT(ISERROR(SEARCH("bez",E6)))</formula>
    </cfRule>
    <cfRule type="containsText" dxfId="135" priority="78" operator="containsText" text="so">
      <formula>NOT(ISERROR(SEARCH("so",E6)))</formula>
    </cfRule>
    <cfRule type="containsText" dxfId="134" priority="79" operator="containsText" text="aplikácie">
      <formula>NOT(ISERROR(SEARCH("aplikácie",E6)))</formula>
    </cfRule>
  </conditionalFormatting>
  <conditionalFormatting sqref="G6">
    <cfRule type="cellIs" dxfId="133" priority="74" operator="equal">
      <formula>1</formula>
    </cfRule>
    <cfRule type="cellIs" dxfId="132" priority="75" operator="equal">
      <formula>2</formula>
    </cfRule>
    <cfRule type="cellIs" dxfId="131" priority="76" operator="equal">
      <formula>3</formula>
    </cfRule>
  </conditionalFormatting>
  <conditionalFormatting sqref="D7">
    <cfRule type="cellIs" dxfId="130" priority="72" operator="equal">
      <formula>"NIE"</formula>
    </cfRule>
  </conditionalFormatting>
  <conditionalFormatting sqref="E7">
    <cfRule type="containsText" dxfId="129" priority="69" operator="containsText" text="bez">
      <formula>NOT(ISERROR(SEARCH("bez",E7)))</formula>
    </cfRule>
    <cfRule type="containsText" dxfId="128" priority="70" operator="containsText" text="so">
      <formula>NOT(ISERROR(SEARCH("so",E7)))</formula>
    </cfRule>
    <cfRule type="containsText" dxfId="127" priority="71" operator="containsText" text="aplikácie">
      <formula>NOT(ISERROR(SEARCH("aplikácie",E7)))</formula>
    </cfRule>
  </conditionalFormatting>
  <conditionalFormatting sqref="G7">
    <cfRule type="cellIs" dxfId="126" priority="66" operator="equal">
      <formula>1</formula>
    </cfRule>
    <cfRule type="cellIs" dxfId="125" priority="67" operator="equal">
      <formula>2</formula>
    </cfRule>
    <cfRule type="cellIs" dxfId="124" priority="68" operator="equal">
      <formula>3</formula>
    </cfRule>
  </conditionalFormatting>
  <conditionalFormatting sqref="D8">
    <cfRule type="cellIs" dxfId="123" priority="64" operator="equal">
      <formula>"NIE"</formula>
    </cfRule>
  </conditionalFormatting>
  <conditionalFormatting sqref="E8">
    <cfRule type="containsText" dxfId="122" priority="61" operator="containsText" text="bez">
      <formula>NOT(ISERROR(SEARCH("bez",E8)))</formula>
    </cfRule>
    <cfRule type="containsText" dxfId="121" priority="62" operator="containsText" text="so">
      <formula>NOT(ISERROR(SEARCH("so",E8)))</formula>
    </cfRule>
    <cfRule type="containsText" dxfId="120" priority="63" operator="containsText" text="aplikácie">
      <formula>NOT(ISERROR(SEARCH("aplikácie",E8)))</formula>
    </cfRule>
  </conditionalFormatting>
  <conditionalFormatting sqref="G8">
    <cfRule type="cellIs" dxfId="119" priority="58" operator="equal">
      <formula>1</formula>
    </cfRule>
    <cfRule type="cellIs" dxfId="118" priority="59" operator="equal">
      <formula>2</formula>
    </cfRule>
    <cfRule type="cellIs" dxfId="117" priority="60" operator="equal">
      <formula>3</formula>
    </cfRule>
  </conditionalFormatting>
  <conditionalFormatting sqref="D9">
    <cfRule type="cellIs" dxfId="116" priority="56" operator="equal">
      <formula>"NIE"</formula>
    </cfRule>
  </conditionalFormatting>
  <conditionalFormatting sqref="E9">
    <cfRule type="containsText" dxfId="115" priority="53" operator="containsText" text="bez">
      <formula>NOT(ISERROR(SEARCH("bez",E9)))</formula>
    </cfRule>
    <cfRule type="containsText" dxfId="114" priority="54" operator="containsText" text="so">
      <formula>NOT(ISERROR(SEARCH("so",E9)))</formula>
    </cfRule>
    <cfRule type="containsText" dxfId="113" priority="55" operator="containsText" text="aplikácie">
      <formula>NOT(ISERROR(SEARCH("aplikácie",E9)))</formula>
    </cfRule>
  </conditionalFormatting>
  <conditionalFormatting sqref="G9">
    <cfRule type="cellIs" dxfId="112" priority="50" operator="equal">
      <formula>1</formula>
    </cfRule>
    <cfRule type="cellIs" dxfId="111" priority="51" operator="equal">
      <formula>2</formula>
    </cfRule>
    <cfRule type="cellIs" dxfId="110" priority="52" operator="equal">
      <formula>3</formula>
    </cfRule>
  </conditionalFormatting>
  <conditionalFormatting sqref="D11">
    <cfRule type="cellIs" dxfId="109" priority="48" operator="equal">
      <formula>"NIE"</formula>
    </cfRule>
  </conditionalFormatting>
  <conditionalFormatting sqref="E11">
    <cfRule type="containsText" dxfId="108" priority="45" operator="containsText" text="bez">
      <formula>NOT(ISERROR(SEARCH("bez",E11)))</formula>
    </cfRule>
    <cfRule type="containsText" dxfId="107" priority="46" operator="containsText" text="so">
      <formula>NOT(ISERROR(SEARCH("so",E11)))</formula>
    </cfRule>
    <cfRule type="containsText" dxfId="106" priority="47" operator="containsText" text="aplikácie">
      <formula>NOT(ISERROR(SEARCH("aplikácie",E11)))</formula>
    </cfRule>
  </conditionalFormatting>
  <conditionalFormatting sqref="G11">
    <cfRule type="cellIs" dxfId="105" priority="42" operator="equal">
      <formula>1</formula>
    </cfRule>
    <cfRule type="cellIs" dxfId="104" priority="43" operator="equal">
      <formula>2</formula>
    </cfRule>
    <cfRule type="cellIs" dxfId="103" priority="44" operator="equal">
      <formula>3</formula>
    </cfRule>
  </conditionalFormatting>
  <conditionalFormatting sqref="D12">
    <cfRule type="cellIs" dxfId="102" priority="40" operator="equal">
      <formula>"NIE"</formula>
    </cfRule>
  </conditionalFormatting>
  <conditionalFormatting sqref="E12">
    <cfRule type="containsText" dxfId="101" priority="37" operator="containsText" text="bez">
      <formula>NOT(ISERROR(SEARCH("bez",E12)))</formula>
    </cfRule>
    <cfRule type="containsText" dxfId="100" priority="38" operator="containsText" text="so">
      <formula>NOT(ISERROR(SEARCH("so",E12)))</formula>
    </cfRule>
    <cfRule type="containsText" dxfId="99" priority="39" operator="containsText" text="aplikácie">
      <formula>NOT(ISERROR(SEARCH("aplikácie",E12)))</formula>
    </cfRule>
  </conditionalFormatting>
  <conditionalFormatting sqref="G12">
    <cfRule type="cellIs" dxfId="98" priority="34" operator="equal">
      <formula>1</formula>
    </cfRule>
    <cfRule type="cellIs" dxfId="97" priority="35" operator="equal">
      <formula>2</formula>
    </cfRule>
    <cfRule type="cellIs" dxfId="96" priority="36" operator="equal">
      <formula>3</formula>
    </cfRule>
  </conditionalFormatting>
  <conditionalFormatting sqref="D13">
    <cfRule type="cellIs" dxfId="95" priority="32" operator="equal">
      <formula>"NIE"</formula>
    </cfRule>
  </conditionalFormatting>
  <conditionalFormatting sqref="E13">
    <cfRule type="containsText" dxfId="94" priority="29" operator="containsText" text="bez">
      <formula>NOT(ISERROR(SEARCH("bez",E13)))</formula>
    </cfRule>
    <cfRule type="containsText" dxfId="93" priority="30" operator="containsText" text="so">
      <formula>NOT(ISERROR(SEARCH("so",E13)))</formula>
    </cfRule>
    <cfRule type="containsText" dxfId="92" priority="31" operator="containsText" text="aplikácie">
      <formula>NOT(ISERROR(SEARCH("aplikácie",E13)))</formula>
    </cfRule>
  </conditionalFormatting>
  <conditionalFormatting sqref="G13">
    <cfRule type="cellIs" dxfId="91" priority="26" operator="equal">
      <formula>1</formula>
    </cfRule>
    <cfRule type="cellIs" dxfId="90" priority="27" operator="equal">
      <formula>2</formula>
    </cfRule>
    <cfRule type="cellIs" dxfId="89" priority="28" operator="equal">
      <formula>3</formula>
    </cfRule>
  </conditionalFormatting>
  <conditionalFormatting sqref="D15:D30">
    <cfRule type="cellIs" dxfId="88" priority="24" operator="equal">
      <formula>"NIE"</formula>
    </cfRule>
  </conditionalFormatting>
  <conditionalFormatting sqref="E15:E30">
    <cfRule type="containsText" dxfId="87" priority="21" operator="containsText" text="bez">
      <formula>NOT(ISERROR(SEARCH("bez",E15)))</formula>
    </cfRule>
    <cfRule type="containsText" dxfId="86" priority="22" operator="containsText" text="so">
      <formula>NOT(ISERROR(SEARCH("so",E15)))</formula>
    </cfRule>
    <cfRule type="containsText" dxfId="85" priority="23" operator="containsText" text="aplikácie">
      <formula>NOT(ISERROR(SEARCH("aplikácie",E15)))</formula>
    </cfRule>
  </conditionalFormatting>
  <conditionalFormatting sqref="G15:G30">
    <cfRule type="cellIs" dxfId="84" priority="18" operator="equal">
      <formula>1</formula>
    </cfRule>
    <cfRule type="cellIs" dxfId="83" priority="19" operator="equal">
      <formula>2</formula>
    </cfRule>
    <cfRule type="cellIs" dxfId="82" priority="20" operator="equal">
      <formula>3</formula>
    </cfRule>
  </conditionalFormatting>
  <conditionalFormatting sqref="D32">
    <cfRule type="cellIs" dxfId="81" priority="16" operator="equal">
      <formula>"NIE"</formula>
    </cfRule>
  </conditionalFormatting>
  <conditionalFormatting sqref="E32">
    <cfRule type="containsText" dxfId="80" priority="13" operator="containsText" text="bez">
      <formula>NOT(ISERROR(SEARCH("bez",E32)))</formula>
    </cfRule>
    <cfRule type="containsText" dxfId="79" priority="14" operator="containsText" text="so">
      <formula>NOT(ISERROR(SEARCH("so",E32)))</formula>
    </cfRule>
    <cfRule type="containsText" dxfId="78" priority="15" operator="containsText" text="aplikácie">
      <formula>NOT(ISERROR(SEARCH("aplikácie",E32)))</formula>
    </cfRule>
  </conditionalFormatting>
  <conditionalFormatting sqref="G32">
    <cfRule type="cellIs" dxfId="77" priority="10" operator="equal">
      <formula>1</formula>
    </cfRule>
    <cfRule type="cellIs" dxfId="76" priority="11" operator="equal">
      <formula>2</formula>
    </cfRule>
    <cfRule type="cellIs" dxfId="75" priority="12" operator="equal">
      <formula>3</formula>
    </cfRule>
  </conditionalFormatting>
  <conditionalFormatting sqref="D33">
    <cfRule type="cellIs" dxfId="74" priority="8" operator="equal">
      <formula>"NIE"</formula>
    </cfRule>
  </conditionalFormatting>
  <conditionalFormatting sqref="E33">
    <cfRule type="containsText" dxfId="73" priority="5" operator="containsText" text="bez">
      <formula>NOT(ISERROR(SEARCH("bez",E33)))</formula>
    </cfRule>
    <cfRule type="containsText" dxfId="72" priority="6" operator="containsText" text="so">
      <formula>NOT(ISERROR(SEARCH("so",E33)))</formula>
    </cfRule>
    <cfRule type="containsText" dxfId="71" priority="7" operator="containsText" text="aplikácie">
      <formula>NOT(ISERROR(SEARCH("aplikácie",E33)))</formula>
    </cfRule>
  </conditionalFormatting>
  <conditionalFormatting sqref="G33">
    <cfRule type="cellIs" dxfId="70" priority="2" operator="equal">
      <formula>1</formula>
    </cfRule>
    <cfRule type="cellIs" dxfId="69" priority="3" operator="equal">
      <formula>2</formula>
    </cfRule>
    <cfRule type="cellIs" dxfId="68" priority="4" operator="equal">
      <formula>3</formula>
    </cfRule>
  </conditionalFormatting>
  <dataValidations count="2">
    <dataValidation type="list" showInputMessage="1" showErrorMessage="1" promptTitle="Vyberte jednu z možností" prompt=" " sqref="E15:E30 E11:E13 E6:E9 E32:E33">
      <formula1>Sposob</formula1>
    </dataValidation>
    <dataValidation type="list" showInputMessage="1" showErrorMessage="1" promptTitle="Vyberte jednu z možností" prompt=" " sqref="D15:D30 D11:D13 D6:D9 D32:D33">
      <formula1>Odpoved1</formula1>
    </dataValidation>
  </dataValidations>
  <pageMargins left="0.23622047244094491" right="0.23622047244094491" top="0.74803149606299213" bottom="0.74803149606299213" header="0.31496062992125984" footer="0.31496062992125984"/>
  <pageSetup paperSize="9" scale="65" fitToHeight="0" orientation="portrait" r:id="rId1"/>
  <headerFooter>
    <oddHeader>&amp;F</oddHeader>
    <oddFooter>Strana &amp;P z &amp;N</oddFooter>
  </headerFooter>
  <extLst>
    <ext xmlns:x14="http://schemas.microsoft.com/office/spreadsheetml/2009/9/main" uri="{78C0D931-6437-407d-A8EE-F0AAD7539E65}">
      <x14:conditionalFormattings>
        <x14:conditionalFormatting xmlns:xm="http://schemas.microsoft.com/office/excel/2006/main">
          <x14:cfRule type="containsText" priority="73" operator="containsText" id="{547D3A74-0A0D-4BC6-B831-B5E432E49C3C}">
            <xm:f>NOT(ISERROR(SEARCH(0,G6)))</xm:f>
            <xm:f>0</xm:f>
            <x14:dxf>
              <font>
                <b/>
                <i val="0"/>
              </font>
              <fill>
                <patternFill>
                  <bgColor rgb="FFFF0000"/>
                </patternFill>
              </fill>
            </x14:dxf>
          </x14:cfRule>
          <xm:sqref>G6</xm:sqref>
        </x14:conditionalFormatting>
        <x14:conditionalFormatting xmlns:xm="http://schemas.microsoft.com/office/excel/2006/main">
          <x14:cfRule type="containsText" priority="65" operator="containsText" id="{FEF305CB-C1BE-42B0-A2BC-2F88DDA3EC12}">
            <xm:f>NOT(ISERROR(SEARCH(0,G7)))</xm:f>
            <xm:f>0</xm:f>
            <x14:dxf>
              <font>
                <b/>
                <i val="0"/>
              </font>
              <fill>
                <patternFill>
                  <bgColor rgb="FFFF0000"/>
                </patternFill>
              </fill>
            </x14:dxf>
          </x14:cfRule>
          <xm:sqref>G7</xm:sqref>
        </x14:conditionalFormatting>
        <x14:conditionalFormatting xmlns:xm="http://schemas.microsoft.com/office/excel/2006/main">
          <x14:cfRule type="containsText" priority="57" operator="containsText" id="{CC437360-1E47-44AE-A162-9D2399B4DFD3}">
            <xm:f>NOT(ISERROR(SEARCH(0,G8)))</xm:f>
            <xm:f>0</xm:f>
            <x14:dxf>
              <font>
                <b/>
                <i val="0"/>
              </font>
              <fill>
                <patternFill>
                  <bgColor rgb="FFFF0000"/>
                </patternFill>
              </fill>
            </x14:dxf>
          </x14:cfRule>
          <xm:sqref>G8</xm:sqref>
        </x14:conditionalFormatting>
        <x14:conditionalFormatting xmlns:xm="http://schemas.microsoft.com/office/excel/2006/main">
          <x14:cfRule type="containsText" priority="49" operator="containsText" id="{5F2F3303-1A1A-4516-88E7-FC26C96E94BA}">
            <xm:f>NOT(ISERROR(SEARCH(0,G9)))</xm:f>
            <xm:f>0</xm:f>
            <x14:dxf>
              <font>
                <b/>
                <i val="0"/>
              </font>
              <fill>
                <patternFill>
                  <bgColor rgb="FFFF0000"/>
                </patternFill>
              </fill>
            </x14:dxf>
          </x14:cfRule>
          <xm:sqref>G9</xm:sqref>
        </x14:conditionalFormatting>
        <x14:conditionalFormatting xmlns:xm="http://schemas.microsoft.com/office/excel/2006/main">
          <x14:cfRule type="containsText" priority="41" operator="containsText" id="{8F13FCCE-FE3D-4A48-A9FE-3F9946671EEC}">
            <xm:f>NOT(ISERROR(SEARCH(0,G11)))</xm:f>
            <xm:f>0</xm:f>
            <x14:dxf>
              <font>
                <b/>
                <i val="0"/>
              </font>
              <fill>
                <patternFill>
                  <bgColor rgb="FFFF0000"/>
                </patternFill>
              </fill>
            </x14:dxf>
          </x14:cfRule>
          <xm:sqref>G11</xm:sqref>
        </x14:conditionalFormatting>
        <x14:conditionalFormatting xmlns:xm="http://schemas.microsoft.com/office/excel/2006/main">
          <x14:cfRule type="containsText" priority="33" operator="containsText" id="{9BA1B92D-893F-443D-9251-F8907A2DD04F}">
            <xm:f>NOT(ISERROR(SEARCH(0,G12)))</xm:f>
            <xm:f>0</xm:f>
            <x14:dxf>
              <font>
                <b/>
                <i val="0"/>
              </font>
              <fill>
                <patternFill>
                  <bgColor rgb="FFFF0000"/>
                </patternFill>
              </fill>
            </x14:dxf>
          </x14:cfRule>
          <xm:sqref>G12</xm:sqref>
        </x14:conditionalFormatting>
        <x14:conditionalFormatting xmlns:xm="http://schemas.microsoft.com/office/excel/2006/main">
          <x14:cfRule type="containsText" priority="25" operator="containsText" id="{FDCE07C5-4638-4EB1-9383-96F9E4DBA8E3}">
            <xm:f>NOT(ISERROR(SEARCH(0,G13)))</xm:f>
            <xm:f>0</xm:f>
            <x14:dxf>
              <font>
                <b/>
                <i val="0"/>
              </font>
              <fill>
                <patternFill>
                  <bgColor rgb="FFFF0000"/>
                </patternFill>
              </fill>
            </x14:dxf>
          </x14:cfRule>
          <xm:sqref>G13</xm:sqref>
        </x14:conditionalFormatting>
        <x14:conditionalFormatting xmlns:xm="http://schemas.microsoft.com/office/excel/2006/main">
          <x14:cfRule type="containsText" priority="17" operator="containsText" id="{AF220AA7-9A68-4A38-8D2F-5D3A93A04C46}">
            <xm:f>NOT(ISERROR(SEARCH(0,G15)))</xm:f>
            <xm:f>0</xm:f>
            <x14:dxf>
              <font>
                <b/>
                <i val="0"/>
              </font>
              <fill>
                <patternFill>
                  <bgColor rgb="FFFF0000"/>
                </patternFill>
              </fill>
            </x14:dxf>
          </x14:cfRule>
          <xm:sqref>G15:G30</xm:sqref>
        </x14:conditionalFormatting>
        <x14:conditionalFormatting xmlns:xm="http://schemas.microsoft.com/office/excel/2006/main">
          <x14:cfRule type="containsText" priority="9" operator="containsText" id="{6F116A0A-1B70-4BB4-8436-E91FE15D57A0}">
            <xm:f>NOT(ISERROR(SEARCH(0,G32)))</xm:f>
            <xm:f>0</xm:f>
            <x14:dxf>
              <font>
                <b/>
                <i val="0"/>
              </font>
              <fill>
                <patternFill>
                  <bgColor rgb="FFFF0000"/>
                </patternFill>
              </fill>
            </x14:dxf>
          </x14:cfRule>
          <xm:sqref>G32</xm:sqref>
        </x14:conditionalFormatting>
        <x14:conditionalFormatting xmlns:xm="http://schemas.microsoft.com/office/excel/2006/main">
          <x14:cfRule type="containsText" priority="1" operator="containsText" id="{76D5DBF8-30D9-4133-AB9C-674D6184B857}">
            <xm:f>NOT(ISERROR(SEARCH(0,G33)))</xm:f>
            <xm:f>0</xm:f>
            <x14:dxf>
              <font>
                <b/>
                <i val="0"/>
              </font>
              <fill>
                <patternFill>
                  <bgColor rgb="FFFF0000"/>
                </patternFill>
              </fill>
            </x14:dxf>
          </x14:cfRule>
          <xm:sqref>G33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Sheet11!$F$3:$F$7</xm:f>
          </x14:formula1>
          <xm:sqref>G15:G30 G32:G33 G6:G9 G11:G13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H41"/>
  <sheetViews>
    <sheetView zoomScaleNormal="100" workbookViewId="0">
      <pane ySplit="5" topLeftCell="A6" activePane="bottomLeft" state="frozen"/>
      <selection pane="bottomLeft" activeCell="C7" sqref="C7"/>
    </sheetView>
  </sheetViews>
  <sheetFormatPr defaultColWidth="9.109375" defaultRowHeight="13.8" x14ac:dyDescent="0.3"/>
  <cols>
    <col min="1" max="1" width="18.6640625" style="102" customWidth="1"/>
    <col min="2" max="2" width="6.6640625" style="102" customWidth="1"/>
    <col min="3" max="3" width="50.6640625" style="102" customWidth="1"/>
    <col min="4" max="4" width="11.6640625" style="102" customWidth="1"/>
    <col min="5" max="5" width="20.6640625" style="102" customWidth="1"/>
    <col min="6" max="6" width="25.6640625" style="102" customWidth="1"/>
    <col min="7" max="7" width="17.6640625" style="102" customWidth="1"/>
    <col min="8" max="8" width="9.109375" style="102"/>
    <col min="9" max="9" width="35.6640625" style="102" bestFit="1" customWidth="1"/>
    <col min="10" max="10" width="1.88671875" style="102" bestFit="1" customWidth="1"/>
    <col min="11" max="16384" width="9.109375" style="102"/>
  </cols>
  <sheetData>
    <row r="1" spans="1:86" ht="27.6" x14ac:dyDescent="0.3">
      <c r="I1" s="79" t="s">
        <v>448</v>
      </c>
      <c r="J1" s="80"/>
      <c r="K1" s="81" t="s">
        <v>449</v>
      </c>
    </row>
    <row r="2" spans="1:86" x14ac:dyDescent="0.3">
      <c r="I2" s="82" t="str">
        <f>Sheet11!C4</f>
        <v>Štandardná funk. - bez zákazníckeho vývoja</v>
      </c>
      <c r="J2" s="83" t="s">
        <v>446</v>
      </c>
      <c r="K2" s="84">
        <f>MAXBODOV</f>
        <v>3</v>
      </c>
    </row>
    <row r="3" spans="1:86" ht="12.9" customHeight="1" thickBot="1" x14ac:dyDescent="0.35">
      <c r="I3" s="82" t="str">
        <f>Sheet11!C5</f>
        <v>Štandardná funk. - so zákazníckym vývojom</v>
      </c>
      <c r="J3" s="83" t="s">
        <v>446</v>
      </c>
      <c r="K3" s="84">
        <f>Sheet11!F5</f>
        <v>2</v>
      </c>
    </row>
    <row r="4" spans="1:86" ht="16.5" customHeight="1" x14ac:dyDescent="0.3">
      <c r="A4" s="51" t="s">
        <v>418</v>
      </c>
      <c r="D4" s="85"/>
      <c r="E4" s="86"/>
      <c r="F4" s="86"/>
      <c r="G4" s="87" t="s">
        <v>409</v>
      </c>
      <c r="I4" s="82" t="str">
        <f>Sheet11!C6</f>
        <v>Zákaznícky vývoj aplikácie</v>
      </c>
      <c r="J4" s="83" t="s">
        <v>446</v>
      </c>
      <c r="K4" s="84">
        <f>Sheet11!F6</f>
        <v>1</v>
      </c>
    </row>
    <row r="5" spans="1:86" s="103" customFormat="1" ht="60" customHeight="1" x14ac:dyDescent="0.3">
      <c r="A5" s="88" t="s">
        <v>412</v>
      </c>
      <c r="B5" s="89" t="s">
        <v>0</v>
      </c>
      <c r="C5" s="90" t="s">
        <v>407</v>
      </c>
      <c r="D5" s="91" t="s">
        <v>452</v>
      </c>
      <c r="E5" s="89" t="s">
        <v>224</v>
      </c>
      <c r="F5" s="89" t="s">
        <v>225</v>
      </c>
      <c r="G5" s="92" t="s">
        <v>398</v>
      </c>
      <c r="I5" s="83" t="s">
        <v>447</v>
      </c>
      <c r="J5" s="83" t="s">
        <v>446</v>
      </c>
      <c r="K5" s="84">
        <f>Sheet11!F7</f>
        <v>0</v>
      </c>
    </row>
    <row r="6" spans="1:86" s="104" customFormat="1" ht="41.4" x14ac:dyDescent="0.3">
      <c r="A6" s="96" t="s">
        <v>86</v>
      </c>
      <c r="B6" s="96" t="s">
        <v>176</v>
      </c>
      <c r="C6" s="97" t="s">
        <v>458</v>
      </c>
      <c r="D6" s="16" t="s">
        <v>221</v>
      </c>
      <c r="E6" s="17" t="s">
        <v>221</v>
      </c>
      <c r="F6" s="30"/>
      <c r="G6" s="12" t="s">
        <v>445</v>
      </c>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c r="BC6" s="102"/>
      <c r="BD6" s="102"/>
      <c r="BE6" s="102"/>
      <c r="BF6" s="102"/>
      <c r="BG6" s="102"/>
      <c r="BH6" s="102"/>
      <c r="BI6" s="102"/>
      <c r="BJ6" s="102"/>
      <c r="BK6" s="102"/>
      <c r="BL6" s="102"/>
      <c r="BM6" s="102"/>
      <c r="BN6" s="102"/>
      <c r="BO6" s="102"/>
      <c r="BP6" s="102"/>
      <c r="BQ6" s="102"/>
      <c r="BR6" s="102"/>
      <c r="BS6" s="102"/>
      <c r="BT6" s="102"/>
      <c r="BU6" s="102"/>
      <c r="BV6" s="102"/>
      <c r="BW6" s="102"/>
      <c r="BX6" s="102"/>
      <c r="BY6" s="102"/>
      <c r="BZ6" s="102"/>
      <c r="CA6" s="102"/>
      <c r="CB6" s="102"/>
      <c r="CC6" s="102"/>
      <c r="CD6" s="102"/>
      <c r="CE6" s="102"/>
      <c r="CF6" s="102"/>
      <c r="CG6" s="102"/>
      <c r="CH6" s="102"/>
    </row>
    <row r="7" spans="1:86" s="104" customFormat="1" ht="41.4" x14ac:dyDescent="0.3">
      <c r="A7" s="96" t="s">
        <v>86</v>
      </c>
      <c r="B7" s="96" t="s">
        <v>177</v>
      </c>
      <c r="C7" s="97" t="s">
        <v>459</v>
      </c>
      <c r="D7" s="16" t="s">
        <v>221</v>
      </c>
      <c r="E7" s="17" t="s">
        <v>221</v>
      </c>
      <c r="F7" s="30"/>
      <c r="G7" s="12" t="s">
        <v>445</v>
      </c>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c r="BF7" s="102"/>
      <c r="BG7" s="102"/>
      <c r="BH7" s="102"/>
      <c r="BI7" s="102"/>
      <c r="BJ7" s="102"/>
      <c r="BK7" s="102"/>
      <c r="BL7" s="102"/>
      <c r="BM7" s="102"/>
      <c r="BN7" s="102"/>
      <c r="BO7" s="102"/>
      <c r="BP7" s="102"/>
      <c r="BQ7" s="102"/>
      <c r="BR7" s="102"/>
      <c r="BS7" s="102"/>
      <c r="BT7" s="102"/>
      <c r="BU7" s="102"/>
      <c r="BV7" s="102"/>
      <c r="BW7" s="102"/>
      <c r="BX7" s="102"/>
      <c r="BY7" s="102"/>
      <c r="BZ7" s="102"/>
      <c r="CA7" s="102"/>
      <c r="CB7" s="102"/>
      <c r="CC7" s="102"/>
      <c r="CD7" s="102"/>
      <c r="CE7" s="102"/>
      <c r="CF7" s="102"/>
      <c r="CG7" s="102"/>
      <c r="CH7" s="102"/>
    </row>
    <row r="8" spans="1:86" s="104" customFormat="1" ht="41.4" x14ac:dyDescent="0.3">
      <c r="A8" s="96" t="s">
        <v>86</v>
      </c>
      <c r="B8" s="96" t="s">
        <v>507</v>
      </c>
      <c r="C8" s="97" t="s">
        <v>460</v>
      </c>
      <c r="D8" s="16" t="s">
        <v>221</v>
      </c>
      <c r="E8" s="17" t="s">
        <v>221</v>
      </c>
      <c r="F8" s="30"/>
      <c r="G8" s="12" t="s">
        <v>445</v>
      </c>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102"/>
      <c r="BK8" s="102"/>
      <c r="BL8" s="102"/>
      <c r="BM8" s="102"/>
      <c r="BN8" s="102"/>
      <c r="BO8" s="102"/>
      <c r="BP8" s="102"/>
      <c r="BQ8" s="102"/>
      <c r="BR8" s="102"/>
      <c r="BS8" s="102"/>
      <c r="BT8" s="102"/>
      <c r="BU8" s="102"/>
      <c r="BV8" s="102"/>
      <c r="BW8" s="102"/>
      <c r="BX8" s="102"/>
      <c r="BY8" s="102"/>
      <c r="BZ8" s="102"/>
      <c r="CA8" s="102"/>
      <c r="CB8" s="102"/>
      <c r="CC8" s="102"/>
      <c r="CD8" s="102"/>
      <c r="CE8" s="102"/>
      <c r="CF8" s="102"/>
      <c r="CG8" s="102"/>
      <c r="CH8" s="102"/>
    </row>
    <row r="9" spans="1:86" s="104" customFormat="1" x14ac:dyDescent="0.3">
      <c r="A9" s="21"/>
      <c r="B9" s="21"/>
      <c r="C9" s="29"/>
      <c r="D9" s="20"/>
      <c r="E9" s="14"/>
      <c r="F9" s="14"/>
      <c r="G9" s="13"/>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102"/>
      <c r="BK9" s="102"/>
      <c r="BL9" s="102"/>
      <c r="BM9" s="102"/>
      <c r="BN9" s="102"/>
      <c r="BO9" s="102"/>
      <c r="BP9" s="102"/>
      <c r="BQ9" s="102"/>
      <c r="BR9" s="102"/>
      <c r="BS9" s="102"/>
      <c r="BT9" s="102"/>
      <c r="BU9" s="102"/>
      <c r="BV9" s="102"/>
      <c r="BW9" s="102"/>
      <c r="BX9" s="102"/>
      <c r="BY9" s="102"/>
      <c r="BZ9" s="102"/>
      <c r="CA9" s="102"/>
      <c r="CB9" s="102"/>
      <c r="CC9" s="102"/>
      <c r="CD9" s="102"/>
      <c r="CE9" s="102"/>
      <c r="CF9" s="102"/>
      <c r="CG9" s="102"/>
      <c r="CH9" s="102"/>
    </row>
    <row r="10" spans="1:86" s="105" customFormat="1" ht="41.4" x14ac:dyDescent="0.3">
      <c r="A10" s="93" t="s">
        <v>90</v>
      </c>
      <c r="B10" s="93" t="s">
        <v>193</v>
      </c>
      <c r="C10" s="94" t="s">
        <v>457</v>
      </c>
      <c r="D10" s="16" t="s">
        <v>221</v>
      </c>
      <c r="E10" s="17" t="s">
        <v>221</v>
      </c>
      <c r="F10" s="30"/>
      <c r="G10" s="12" t="s">
        <v>445</v>
      </c>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02"/>
      <c r="AZ10" s="102"/>
      <c r="BA10" s="102"/>
      <c r="BB10" s="102"/>
      <c r="BC10" s="102"/>
      <c r="BD10" s="102"/>
      <c r="BE10" s="102"/>
      <c r="BF10" s="102"/>
      <c r="BG10" s="102"/>
      <c r="BH10" s="102"/>
      <c r="BI10" s="102"/>
      <c r="BJ10" s="102"/>
      <c r="BK10" s="102"/>
      <c r="BL10" s="102"/>
      <c r="BM10" s="102"/>
      <c r="BN10" s="102"/>
      <c r="BO10" s="102"/>
      <c r="BP10" s="102"/>
      <c r="BQ10" s="102"/>
      <c r="BR10" s="102"/>
      <c r="BS10" s="102"/>
      <c r="BT10" s="102"/>
      <c r="BU10" s="102"/>
      <c r="BV10" s="102"/>
      <c r="BW10" s="102"/>
      <c r="BX10" s="102"/>
      <c r="BY10" s="102"/>
      <c r="BZ10" s="102"/>
      <c r="CA10" s="102"/>
      <c r="CB10" s="102"/>
      <c r="CC10" s="102"/>
      <c r="CD10" s="102"/>
      <c r="CE10" s="102"/>
      <c r="CF10" s="102"/>
      <c r="CG10" s="102"/>
      <c r="CH10" s="102"/>
    </row>
    <row r="11" spans="1:86" s="104" customFormat="1" x14ac:dyDescent="0.3">
      <c r="A11" s="21"/>
      <c r="B11" s="21"/>
      <c r="C11" s="29"/>
      <c r="D11" s="20"/>
      <c r="E11" s="14"/>
      <c r="F11" s="14"/>
      <c r="G11" s="13"/>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102"/>
      <c r="AZ11" s="102"/>
      <c r="BA11" s="102"/>
      <c r="BB11" s="102"/>
      <c r="BC11" s="102"/>
      <c r="BD11" s="102"/>
      <c r="BE11" s="102"/>
      <c r="BF11" s="102"/>
      <c r="BG11" s="102"/>
      <c r="BH11" s="102"/>
      <c r="BI11" s="102"/>
      <c r="BJ11" s="102"/>
      <c r="BK11" s="102"/>
      <c r="BL11" s="102"/>
      <c r="BM11" s="102"/>
      <c r="BN11" s="102"/>
      <c r="BO11" s="102"/>
      <c r="BP11" s="102"/>
      <c r="BQ11" s="102"/>
      <c r="BR11" s="102"/>
      <c r="BS11" s="102"/>
      <c r="BT11" s="102"/>
      <c r="BU11" s="102"/>
      <c r="BV11" s="102"/>
      <c r="BW11" s="102"/>
      <c r="BX11" s="102"/>
      <c r="BY11" s="102"/>
      <c r="BZ11" s="102"/>
      <c r="CA11" s="102"/>
      <c r="CB11" s="102"/>
      <c r="CC11" s="102"/>
      <c r="CD11" s="102"/>
      <c r="CE11" s="102"/>
      <c r="CF11" s="102"/>
      <c r="CG11" s="102"/>
      <c r="CH11" s="102"/>
    </row>
    <row r="12" spans="1:86" s="104" customFormat="1" ht="41.4" x14ac:dyDescent="0.3">
      <c r="A12" s="96" t="s">
        <v>91</v>
      </c>
      <c r="B12" s="96" t="s">
        <v>194</v>
      </c>
      <c r="C12" s="97" t="s">
        <v>67</v>
      </c>
      <c r="D12" s="16" t="s">
        <v>221</v>
      </c>
      <c r="E12" s="17" t="s">
        <v>221</v>
      </c>
      <c r="F12" s="30"/>
      <c r="G12" s="12" t="s">
        <v>445</v>
      </c>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2"/>
      <c r="AW12" s="102"/>
      <c r="AX12" s="102"/>
      <c r="AY12" s="102"/>
      <c r="AZ12" s="102"/>
      <c r="BA12" s="102"/>
      <c r="BB12" s="102"/>
      <c r="BC12" s="102"/>
      <c r="BD12" s="102"/>
      <c r="BE12" s="102"/>
      <c r="BF12" s="102"/>
      <c r="BG12" s="102"/>
      <c r="BH12" s="102"/>
      <c r="BI12" s="102"/>
      <c r="BJ12" s="102"/>
      <c r="BK12" s="102"/>
      <c r="BL12" s="102"/>
      <c r="BM12" s="102"/>
      <c r="BN12" s="102"/>
      <c r="BO12" s="102"/>
      <c r="BP12" s="102"/>
      <c r="BQ12" s="102"/>
      <c r="BR12" s="102"/>
      <c r="BS12" s="102"/>
      <c r="BT12" s="102"/>
      <c r="BU12" s="102"/>
      <c r="BV12" s="102"/>
      <c r="BW12" s="102"/>
      <c r="BX12" s="102"/>
      <c r="BY12" s="102"/>
      <c r="BZ12" s="102"/>
      <c r="CA12" s="102"/>
      <c r="CB12" s="102"/>
      <c r="CC12" s="102"/>
      <c r="CD12" s="102"/>
      <c r="CE12" s="102"/>
      <c r="CF12" s="102"/>
      <c r="CG12" s="102"/>
      <c r="CH12" s="102"/>
    </row>
    <row r="13" spans="1:86" s="104" customFormat="1" ht="41.4" x14ac:dyDescent="0.3">
      <c r="A13" s="96" t="s">
        <v>91</v>
      </c>
      <c r="B13" s="96" t="s">
        <v>195</v>
      </c>
      <c r="C13" s="97" t="s">
        <v>68</v>
      </c>
      <c r="D13" s="16" t="s">
        <v>221</v>
      </c>
      <c r="E13" s="17" t="s">
        <v>221</v>
      </c>
      <c r="F13" s="30"/>
      <c r="G13" s="12" t="s">
        <v>445</v>
      </c>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2"/>
      <c r="BV13" s="102"/>
      <c r="BW13" s="102"/>
      <c r="BX13" s="102"/>
      <c r="BY13" s="102"/>
      <c r="BZ13" s="102"/>
      <c r="CA13" s="102"/>
      <c r="CB13" s="102"/>
      <c r="CC13" s="102"/>
      <c r="CD13" s="102"/>
      <c r="CE13" s="102"/>
      <c r="CF13" s="102"/>
      <c r="CG13" s="102"/>
      <c r="CH13" s="102"/>
    </row>
    <row r="14" spans="1:86" s="104" customFormat="1" ht="42" thickBot="1" x14ac:dyDescent="0.35">
      <c r="A14" s="96" t="s">
        <v>91</v>
      </c>
      <c r="B14" s="96" t="s">
        <v>196</v>
      </c>
      <c r="C14" s="97" t="s">
        <v>69</v>
      </c>
      <c r="D14" s="18" t="s">
        <v>221</v>
      </c>
      <c r="E14" s="19" t="s">
        <v>221</v>
      </c>
      <c r="F14" s="31"/>
      <c r="G14" s="44" t="s">
        <v>445</v>
      </c>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102"/>
      <c r="BB14" s="102"/>
      <c r="BC14" s="102"/>
      <c r="BD14" s="102"/>
      <c r="BE14" s="102"/>
      <c r="BF14" s="102"/>
      <c r="BG14" s="102"/>
      <c r="BH14" s="102"/>
      <c r="BI14" s="102"/>
      <c r="BJ14" s="102"/>
      <c r="BK14" s="102"/>
      <c r="BL14" s="102"/>
      <c r="BM14" s="102"/>
      <c r="BN14" s="102"/>
      <c r="BO14" s="102"/>
      <c r="BP14" s="102"/>
      <c r="BQ14" s="102"/>
      <c r="BR14" s="102"/>
      <c r="BS14" s="102"/>
      <c r="BT14" s="102"/>
      <c r="BU14" s="102"/>
      <c r="BV14" s="102"/>
      <c r="BW14" s="102"/>
      <c r="BX14" s="102"/>
      <c r="BY14" s="102"/>
      <c r="BZ14" s="102"/>
      <c r="CA14" s="102"/>
      <c r="CB14" s="102"/>
      <c r="CC14" s="102"/>
      <c r="CD14" s="102"/>
      <c r="CE14" s="102"/>
      <c r="CF14" s="102"/>
      <c r="CG14" s="102"/>
      <c r="CH14" s="102"/>
    </row>
    <row r="15" spans="1:86" ht="14.4" thickBot="1" x14ac:dyDescent="0.35">
      <c r="F15" s="69" t="s">
        <v>434</v>
      </c>
      <c r="G15" s="106">
        <f>SUM(G6:G14)</f>
        <v>0</v>
      </c>
    </row>
    <row r="16" spans="1:86" x14ac:dyDescent="0.3">
      <c r="F16" s="101" t="s">
        <v>526</v>
      </c>
      <c r="G16" s="9">
        <f>COUNTA(B6:B14)</f>
        <v>7</v>
      </c>
    </row>
    <row r="17" spans="1:7" x14ac:dyDescent="0.3">
      <c r="F17" s="101"/>
      <c r="G17" s="9"/>
    </row>
    <row r="19" spans="1:7" ht="14.4" x14ac:dyDescent="0.3">
      <c r="A19" s="50"/>
      <c r="B19" s="50"/>
      <c r="C19" s="49"/>
    </row>
    <row r="20" spans="1:7" ht="27.6" x14ac:dyDescent="0.3">
      <c r="A20" s="50"/>
      <c r="B20" s="50"/>
      <c r="C20" s="78" t="s">
        <v>451</v>
      </c>
    </row>
    <row r="21" spans="1:7" ht="14.4" x14ac:dyDescent="0.3">
      <c r="A21" s="50"/>
      <c r="B21" s="50"/>
      <c r="C21" s="50"/>
    </row>
    <row r="22" spans="1:7" ht="14.4" x14ac:dyDescent="0.3">
      <c r="A22" s="50"/>
      <c r="B22" s="50"/>
      <c r="C22" s="50"/>
    </row>
    <row r="23" spans="1:7" ht="14.4" x14ac:dyDescent="0.3">
      <c r="A23" s="50"/>
      <c r="B23" s="50"/>
      <c r="C23" s="50"/>
    </row>
    <row r="24" spans="1:7" ht="14.4" x14ac:dyDescent="0.3">
      <c r="A24" s="50"/>
      <c r="B24" s="50"/>
      <c r="C24" s="50"/>
    </row>
    <row r="25" spans="1:7" ht="14.4" x14ac:dyDescent="0.3">
      <c r="A25" s="50"/>
      <c r="B25" s="50"/>
      <c r="C25" s="50"/>
    </row>
    <row r="26" spans="1:7" ht="14.4" x14ac:dyDescent="0.3">
      <c r="A26" s="50"/>
      <c r="B26" s="50"/>
      <c r="C26" s="50"/>
    </row>
    <row r="27" spans="1:7" ht="14.4" x14ac:dyDescent="0.3">
      <c r="A27" s="50"/>
      <c r="B27" s="50"/>
      <c r="C27" s="50"/>
    </row>
    <row r="28" spans="1:7" ht="14.4" x14ac:dyDescent="0.3">
      <c r="A28" s="50"/>
      <c r="B28" s="50"/>
      <c r="C28" s="50"/>
    </row>
    <row r="29" spans="1:7" ht="14.4" x14ac:dyDescent="0.3">
      <c r="A29" s="50"/>
      <c r="B29" s="50"/>
      <c r="C29" s="50"/>
    </row>
    <row r="30" spans="1:7" ht="14.4" x14ac:dyDescent="0.3">
      <c r="A30" s="50"/>
      <c r="B30" s="50"/>
      <c r="C30" s="50"/>
    </row>
    <row r="31" spans="1:7" ht="14.4" x14ac:dyDescent="0.3">
      <c r="A31" s="50"/>
      <c r="B31" s="50"/>
      <c r="C31" s="50"/>
    </row>
    <row r="32" spans="1:7" ht="14.4" x14ac:dyDescent="0.3">
      <c r="A32" s="50"/>
      <c r="B32" s="50"/>
      <c r="C32" s="50"/>
    </row>
    <row r="33" spans="1:3" ht="14.4" x14ac:dyDescent="0.3">
      <c r="A33" s="50"/>
      <c r="B33" s="50"/>
      <c r="C33" s="50"/>
    </row>
    <row r="34" spans="1:3" ht="14.4" x14ac:dyDescent="0.3">
      <c r="A34" s="50"/>
      <c r="B34" s="50"/>
      <c r="C34" s="50"/>
    </row>
    <row r="35" spans="1:3" ht="14.4" x14ac:dyDescent="0.3">
      <c r="A35" s="50"/>
      <c r="B35" s="50"/>
      <c r="C35" s="50"/>
    </row>
    <row r="36" spans="1:3" ht="14.4" x14ac:dyDescent="0.3">
      <c r="A36" s="50"/>
      <c r="B36" s="50"/>
      <c r="C36" s="50"/>
    </row>
    <row r="37" spans="1:3" ht="14.4" x14ac:dyDescent="0.3">
      <c r="A37" s="50"/>
      <c r="B37" s="50"/>
      <c r="C37" s="50"/>
    </row>
    <row r="38" spans="1:3" ht="14.4" x14ac:dyDescent="0.3">
      <c r="A38" s="50"/>
      <c r="B38" s="50"/>
      <c r="C38" s="50"/>
    </row>
    <row r="39" spans="1:3" ht="14.4" x14ac:dyDescent="0.3">
      <c r="A39" s="50"/>
      <c r="B39" s="50"/>
      <c r="C39" s="50"/>
    </row>
    <row r="40" spans="1:3" ht="14.4" x14ac:dyDescent="0.3">
      <c r="A40" s="50"/>
      <c r="B40" s="50"/>
      <c r="C40" s="50"/>
    </row>
    <row r="41" spans="1:3" ht="14.4" x14ac:dyDescent="0.3">
      <c r="A41" s="50"/>
      <c r="B41" s="50"/>
      <c r="C41" s="50"/>
    </row>
  </sheetData>
  <sheetProtection algorithmName="SHA-512" hashValue="akGyNjG7DoXk0uqEIhNhsgPx2zaeq4nyLTAf98D2cN7alZ5p+bekvZkZfK9B+xid9NbtahnemitFG9WX6cqUWQ==" saltValue="SKTK2wz7Ju7ENz1pRr9OaQ==" spinCount="100000" sheet="1" objects="1" scenarios="1"/>
  <conditionalFormatting sqref="D6:D14">
    <cfRule type="cellIs" dxfId="57" priority="50" operator="equal">
      <formula>"NIE"</formula>
    </cfRule>
  </conditionalFormatting>
  <conditionalFormatting sqref="E6">
    <cfRule type="containsText" dxfId="56" priority="47" operator="containsText" text="bez">
      <formula>NOT(ISERROR(SEARCH("bez",E6)))</formula>
    </cfRule>
    <cfRule type="containsText" dxfId="55" priority="48" operator="containsText" text="so">
      <formula>NOT(ISERROR(SEARCH("so",E6)))</formula>
    </cfRule>
    <cfRule type="containsText" dxfId="54" priority="49" operator="containsText" text="aplikácie">
      <formula>NOT(ISERROR(SEARCH("aplikácie",E6)))</formula>
    </cfRule>
  </conditionalFormatting>
  <conditionalFormatting sqref="G6">
    <cfRule type="cellIs" dxfId="53" priority="44" operator="equal">
      <formula>1</formula>
    </cfRule>
    <cfRule type="cellIs" dxfId="52" priority="45" operator="equal">
      <formula>2</formula>
    </cfRule>
    <cfRule type="cellIs" dxfId="51" priority="46" operator="equal">
      <formula>3</formula>
    </cfRule>
  </conditionalFormatting>
  <conditionalFormatting sqref="G7">
    <cfRule type="cellIs" dxfId="50" priority="40" operator="equal">
      <formula>1</formula>
    </cfRule>
    <cfRule type="cellIs" dxfId="49" priority="41" operator="equal">
      <formula>2</formula>
    </cfRule>
    <cfRule type="cellIs" dxfId="48" priority="42" operator="equal">
      <formula>3</formula>
    </cfRule>
  </conditionalFormatting>
  <conditionalFormatting sqref="G8">
    <cfRule type="cellIs" dxfId="47" priority="36" operator="equal">
      <formula>1</formula>
    </cfRule>
    <cfRule type="cellIs" dxfId="46" priority="37" operator="equal">
      <formula>2</formula>
    </cfRule>
    <cfRule type="cellIs" dxfId="45" priority="38" operator="equal">
      <formula>3</formula>
    </cfRule>
  </conditionalFormatting>
  <conditionalFormatting sqref="G10">
    <cfRule type="cellIs" dxfId="44" priority="32" operator="equal">
      <formula>1</formula>
    </cfRule>
    <cfRule type="cellIs" dxfId="43" priority="33" operator="equal">
      <formula>2</formula>
    </cfRule>
    <cfRule type="cellIs" dxfId="42" priority="34" operator="equal">
      <formula>3</formula>
    </cfRule>
  </conditionalFormatting>
  <conditionalFormatting sqref="G12">
    <cfRule type="cellIs" dxfId="41" priority="28" operator="equal">
      <formula>1</formula>
    </cfRule>
    <cfRule type="cellIs" dxfId="40" priority="29" operator="equal">
      <formula>2</formula>
    </cfRule>
    <cfRule type="cellIs" dxfId="39" priority="30" operator="equal">
      <formula>3</formula>
    </cfRule>
  </conditionalFormatting>
  <conditionalFormatting sqref="G13">
    <cfRule type="cellIs" dxfId="38" priority="24" operator="equal">
      <formula>1</formula>
    </cfRule>
    <cfRule type="cellIs" dxfId="37" priority="25" operator="equal">
      <formula>2</formula>
    </cfRule>
    <cfRule type="cellIs" dxfId="36" priority="26" operator="equal">
      <formula>3</formula>
    </cfRule>
  </conditionalFormatting>
  <conditionalFormatting sqref="G14">
    <cfRule type="cellIs" dxfId="35" priority="20" operator="equal">
      <formula>1</formula>
    </cfRule>
    <cfRule type="cellIs" dxfId="34" priority="21" operator="equal">
      <formula>2</formula>
    </cfRule>
    <cfRule type="cellIs" dxfId="33" priority="22" operator="equal">
      <formula>3</formula>
    </cfRule>
  </conditionalFormatting>
  <conditionalFormatting sqref="E7">
    <cfRule type="containsText" dxfId="32" priority="16" operator="containsText" text="bez">
      <formula>NOT(ISERROR(SEARCH("bez",E7)))</formula>
    </cfRule>
    <cfRule type="containsText" dxfId="31" priority="17" operator="containsText" text="so">
      <formula>NOT(ISERROR(SEARCH("so",E7)))</formula>
    </cfRule>
    <cfRule type="containsText" dxfId="30" priority="18" operator="containsText" text="aplikácie">
      <formula>NOT(ISERROR(SEARCH("aplikácie",E7)))</formula>
    </cfRule>
  </conditionalFormatting>
  <conditionalFormatting sqref="E8">
    <cfRule type="containsText" dxfId="29" priority="13" operator="containsText" text="bez">
      <formula>NOT(ISERROR(SEARCH("bez",E8)))</formula>
    </cfRule>
    <cfRule type="containsText" dxfId="28" priority="14" operator="containsText" text="so">
      <formula>NOT(ISERROR(SEARCH("so",E8)))</formula>
    </cfRule>
    <cfRule type="containsText" dxfId="27" priority="15" operator="containsText" text="aplikácie">
      <formula>NOT(ISERROR(SEARCH("aplikácie",E8)))</formula>
    </cfRule>
  </conditionalFormatting>
  <conditionalFormatting sqref="E10">
    <cfRule type="containsText" dxfId="26" priority="10" operator="containsText" text="bez">
      <formula>NOT(ISERROR(SEARCH("bez",E10)))</formula>
    </cfRule>
    <cfRule type="containsText" dxfId="25" priority="11" operator="containsText" text="so">
      <formula>NOT(ISERROR(SEARCH("so",E10)))</formula>
    </cfRule>
    <cfRule type="containsText" dxfId="24" priority="12" operator="containsText" text="aplikácie">
      <formula>NOT(ISERROR(SEARCH("aplikácie",E10)))</formula>
    </cfRule>
  </conditionalFormatting>
  <conditionalFormatting sqref="E12">
    <cfRule type="containsText" dxfId="23" priority="7" operator="containsText" text="bez">
      <formula>NOT(ISERROR(SEARCH("bez",E12)))</formula>
    </cfRule>
    <cfRule type="containsText" dxfId="22" priority="8" operator="containsText" text="so">
      <formula>NOT(ISERROR(SEARCH("so",E12)))</formula>
    </cfRule>
    <cfRule type="containsText" dxfId="21" priority="9" operator="containsText" text="aplikácie">
      <formula>NOT(ISERROR(SEARCH("aplikácie",E12)))</formula>
    </cfRule>
  </conditionalFormatting>
  <conditionalFormatting sqref="E13">
    <cfRule type="containsText" dxfId="20" priority="4" operator="containsText" text="bez">
      <formula>NOT(ISERROR(SEARCH("bez",E13)))</formula>
    </cfRule>
    <cfRule type="containsText" dxfId="19" priority="5" operator="containsText" text="so">
      <formula>NOT(ISERROR(SEARCH("so",E13)))</formula>
    </cfRule>
    <cfRule type="containsText" dxfId="18" priority="6" operator="containsText" text="aplikácie">
      <formula>NOT(ISERROR(SEARCH("aplikácie",E13)))</formula>
    </cfRule>
  </conditionalFormatting>
  <conditionalFormatting sqref="E14">
    <cfRule type="containsText" dxfId="17" priority="1" operator="containsText" text="bez">
      <formula>NOT(ISERROR(SEARCH("bez",E14)))</formula>
    </cfRule>
    <cfRule type="containsText" dxfId="16" priority="2" operator="containsText" text="so">
      <formula>NOT(ISERROR(SEARCH("so",E14)))</formula>
    </cfRule>
    <cfRule type="containsText" dxfId="15" priority="3" operator="containsText" text="aplikácie">
      <formula>NOT(ISERROR(SEARCH("aplikácie",E14)))</formula>
    </cfRule>
  </conditionalFormatting>
  <dataValidations count="2">
    <dataValidation type="list" showInputMessage="1" showErrorMessage="1" promptTitle="Vyberte jednu z možností" prompt=" " sqref="E10 E6:E8 E12:E14">
      <formula1>Sposob</formula1>
    </dataValidation>
    <dataValidation type="list" showInputMessage="1" showErrorMessage="1" promptTitle="Vyberte jednu z možností" prompt=" " sqref="D10 D6:D8 D12:D14">
      <formula1>Odpoved1</formula1>
    </dataValidation>
  </dataValidations>
  <pageMargins left="0.23622047244094491" right="0.23622047244094491" top="0.74803149606299213" bottom="0.74803149606299213" header="0.31496062992125984" footer="0.31496062992125984"/>
  <pageSetup paperSize="9" scale="65" fitToHeight="0" orientation="portrait" r:id="rId1"/>
  <headerFooter>
    <oddHeader>&amp;F</oddHeader>
    <oddFooter>Strana &amp;P z &amp;N</oddFooter>
  </headerFooter>
  <extLst>
    <ext xmlns:x14="http://schemas.microsoft.com/office/spreadsheetml/2009/9/main" uri="{78C0D931-6437-407d-A8EE-F0AAD7539E65}">
      <x14:conditionalFormattings>
        <x14:conditionalFormatting xmlns:xm="http://schemas.microsoft.com/office/excel/2006/main">
          <x14:cfRule type="containsText" priority="43" operator="containsText" id="{47AE910D-E8B6-4EEF-882E-B6D16F06D111}">
            <xm:f>NOT(ISERROR(SEARCH(0,G6)))</xm:f>
            <xm:f>0</xm:f>
            <x14:dxf>
              <font>
                <b/>
                <i val="0"/>
              </font>
              <fill>
                <patternFill>
                  <bgColor rgb="FFFF0000"/>
                </patternFill>
              </fill>
            </x14:dxf>
          </x14:cfRule>
          <xm:sqref>G6</xm:sqref>
        </x14:conditionalFormatting>
        <x14:conditionalFormatting xmlns:xm="http://schemas.microsoft.com/office/excel/2006/main">
          <x14:cfRule type="containsText" priority="39" operator="containsText" id="{352A7C2B-8B5D-4990-A8D3-387F195AC5F8}">
            <xm:f>NOT(ISERROR(SEARCH(0,G7)))</xm:f>
            <xm:f>0</xm:f>
            <x14:dxf>
              <font>
                <b/>
                <i val="0"/>
              </font>
              <fill>
                <patternFill>
                  <bgColor rgb="FFFF0000"/>
                </patternFill>
              </fill>
            </x14:dxf>
          </x14:cfRule>
          <xm:sqref>G7</xm:sqref>
        </x14:conditionalFormatting>
        <x14:conditionalFormatting xmlns:xm="http://schemas.microsoft.com/office/excel/2006/main">
          <x14:cfRule type="containsText" priority="35" operator="containsText" id="{87910B28-6AC4-4BF6-8A90-8C6B39B2F85C}">
            <xm:f>NOT(ISERROR(SEARCH(0,G8)))</xm:f>
            <xm:f>0</xm:f>
            <x14:dxf>
              <font>
                <b/>
                <i val="0"/>
              </font>
              <fill>
                <patternFill>
                  <bgColor rgb="FFFF0000"/>
                </patternFill>
              </fill>
            </x14:dxf>
          </x14:cfRule>
          <xm:sqref>G8</xm:sqref>
        </x14:conditionalFormatting>
        <x14:conditionalFormatting xmlns:xm="http://schemas.microsoft.com/office/excel/2006/main">
          <x14:cfRule type="containsText" priority="31" operator="containsText" id="{971F8912-4650-468C-A570-B05739188519}">
            <xm:f>NOT(ISERROR(SEARCH(0,G10)))</xm:f>
            <xm:f>0</xm:f>
            <x14:dxf>
              <font>
                <b/>
                <i val="0"/>
              </font>
              <fill>
                <patternFill>
                  <bgColor rgb="FFFF0000"/>
                </patternFill>
              </fill>
            </x14:dxf>
          </x14:cfRule>
          <xm:sqref>G10</xm:sqref>
        </x14:conditionalFormatting>
        <x14:conditionalFormatting xmlns:xm="http://schemas.microsoft.com/office/excel/2006/main">
          <x14:cfRule type="containsText" priority="27" operator="containsText" id="{0A1E5E73-9E65-45F5-B0D6-B7AE248C5E6C}">
            <xm:f>NOT(ISERROR(SEARCH(0,G12)))</xm:f>
            <xm:f>0</xm:f>
            <x14:dxf>
              <font>
                <b/>
                <i val="0"/>
              </font>
              <fill>
                <patternFill>
                  <bgColor rgb="FFFF0000"/>
                </patternFill>
              </fill>
            </x14:dxf>
          </x14:cfRule>
          <xm:sqref>G12</xm:sqref>
        </x14:conditionalFormatting>
        <x14:conditionalFormatting xmlns:xm="http://schemas.microsoft.com/office/excel/2006/main">
          <x14:cfRule type="containsText" priority="23" operator="containsText" id="{773A9E2F-9328-4BE8-91B8-0FBB55746D91}">
            <xm:f>NOT(ISERROR(SEARCH(0,G13)))</xm:f>
            <xm:f>0</xm:f>
            <x14:dxf>
              <font>
                <b/>
                <i val="0"/>
              </font>
              <fill>
                <patternFill>
                  <bgColor rgb="FFFF0000"/>
                </patternFill>
              </fill>
            </x14:dxf>
          </x14:cfRule>
          <xm:sqref>G13</xm:sqref>
        </x14:conditionalFormatting>
        <x14:conditionalFormatting xmlns:xm="http://schemas.microsoft.com/office/excel/2006/main">
          <x14:cfRule type="containsText" priority="19" operator="containsText" id="{964B5F4B-DB3C-4948-8801-8D5CD35A1CC8}">
            <xm:f>NOT(ISERROR(SEARCH(0,G14)))</xm:f>
            <xm:f>0</xm:f>
            <x14:dxf>
              <font>
                <b/>
                <i val="0"/>
              </font>
              <fill>
                <patternFill>
                  <bgColor rgb="FFFF0000"/>
                </patternFill>
              </fill>
            </x14:dxf>
          </x14:cfRule>
          <xm:sqref>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Sheet11!$F$3:$F$7</xm:f>
          </x14:formula1>
          <xm:sqref>G10 G6:G8 G12:G14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12</vt:i4>
      </vt:variant>
      <vt:variant>
        <vt:lpstr>Pomenované rozsahy</vt:lpstr>
      </vt:variant>
      <vt:variant>
        <vt:i4>22</vt:i4>
      </vt:variant>
    </vt:vector>
  </HeadingPairs>
  <TitlesOfParts>
    <vt:vector size="34" baseType="lpstr">
      <vt:lpstr>Návod</vt:lpstr>
      <vt:lpstr>Financie</vt:lpstr>
      <vt:lpstr>Majetok</vt:lpstr>
      <vt:lpstr>Dotácie</vt:lpstr>
      <vt:lpstr>Obstarávanie</vt:lpstr>
      <vt:lpstr>Logistika</vt:lpstr>
      <vt:lpstr>Ĺudské zdroje</vt:lpstr>
      <vt:lpstr>Kontroling Reporting Workflow</vt:lpstr>
      <vt:lpstr>Nadstavbové funkcie</vt:lpstr>
      <vt:lpstr>Systémové služby</vt:lpstr>
      <vt:lpstr>Sumarizacia</vt:lpstr>
      <vt:lpstr>Sheet11</vt:lpstr>
      <vt:lpstr>MAXBODOV</vt:lpstr>
      <vt:lpstr>Dotácie!Názvy_tlače</vt:lpstr>
      <vt:lpstr>Financie!Názvy_tlače</vt:lpstr>
      <vt:lpstr>'Kontroling Reporting Workflow'!Názvy_tlače</vt:lpstr>
      <vt:lpstr>Logistika!Názvy_tlače</vt:lpstr>
      <vt:lpstr>'Ĺudské zdroje'!Názvy_tlače</vt:lpstr>
      <vt:lpstr>Majetok!Názvy_tlače</vt:lpstr>
      <vt:lpstr>'Nadstavbové funkcie'!Názvy_tlače</vt:lpstr>
      <vt:lpstr>Obstarávanie!Názvy_tlače</vt:lpstr>
      <vt:lpstr>'Systémové služby'!Názvy_tlače</vt:lpstr>
      <vt:lpstr>Dotácie!Oblasť_tlače</vt:lpstr>
      <vt:lpstr>Financie!Oblasť_tlače</vt:lpstr>
      <vt:lpstr>'Kontroling Reporting Workflow'!Oblasť_tlače</vt:lpstr>
      <vt:lpstr>Logistika!Oblasť_tlače</vt:lpstr>
      <vt:lpstr>'Ĺudské zdroje'!Oblasť_tlače</vt:lpstr>
      <vt:lpstr>Majetok!Oblasť_tlače</vt:lpstr>
      <vt:lpstr>'Nadstavbové funkcie'!Oblasť_tlače</vt:lpstr>
      <vt:lpstr>Návod!Oblasť_tlače</vt:lpstr>
      <vt:lpstr>Obstarávanie!Oblasť_tlače</vt:lpstr>
      <vt:lpstr>'Systémové služby'!Oblasť_tlače</vt:lpstr>
      <vt:lpstr>Odpoved1</vt:lpstr>
      <vt:lpstr>Sposob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2018-10-09T08:14:28Z</dcterms:created>
  <dcterms:modified xsi:type="dcterms:W3CDTF">2018-11-02T11:05:15Z</dcterms:modified>
</cp:coreProperties>
</file>