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C8CF051F-0991-433E-BEBB-7874529EAD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C22" i="1"/>
  <c r="D22" i="1" s="1"/>
  <c r="B61" i="1"/>
  <c r="D20" i="1"/>
  <c r="D21" i="1" l="1"/>
  <c r="E22" i="1" s="1"/>
  <c r="B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9" authorId="0" shapeId="0" xr:uid="{F4917594-5EC6-486B-84F3-885B7560CE76}">
      <text>
        <r>
          <rPr>
            <b/>
            <sz val="9"/>
            <color indexed="81"/>
            <rFont val="Segoe UI"/>
            <charset val="1"/>
          </rPr>
          <t>Ak uchádzač neuvedie "áno", tabuľka nebude prerátavať DPH</t>
        </r>
      </text>
    </comment>
  </commentList>
</comments>
</file>

<file path=xl/sharedStrings.xml><?xml version="1.0" encoding="utf-8"?>
<sst xmlns="http://schemas.openxmlformats.org/spreadsheetml/2006/main" count="74" uniqueCount="52">
  <si>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</si>
  <si>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</si>
  <si>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</si>
  <si>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</si>
  <si>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</si>
  <si>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</si>
  <si>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Výška DPH</t>
  </si>
  <si>
    <t>Cena celkom s DPH</t>
  </si>
  <si>
    <t>Cena v EUR bez DPH:</t>
  </si>
  <si>
    <t>Počet bodov za kritérium č. 1</t>
  </si>
  <si>
    <t>Kritérium č. 1</t>
  </si>
  <si>
    <t xml:space="preserve">1. skúsenosť </t>
  </si>
  <si>
    <t xml:space="preserve">2. skúsenosť </t>
  </si>
  <si>
    <t xml:space="preserve">3. skúsenosť </t>
  </si>
  <si>
    <t xml:space="preserve">4. skúsenosť </t>
  </si>
  <si>
    <t xml:space="preserve">5. skúsenosť </t>
  </si>
  <si>
    <t xml:space="preserve">6. skúsenosť </t>
  </si>
  <si>
    <t xml:space="preserve">7. skúsenosť </t>
  </si>
  <si>
    <t>Meno, priezvisko, tel.:</t>
  </si>
  <si>
    <t>Celková cena s DPH</t>
  </si>
  <si>
    <t>Ponuka</t>
  </si>
  <si>
    <t xml:space="preserve">Názov zákazky:  </t>
  </si>
  <si>
    <t xml:space="preserve">https://www.uvo.gov.sk/zaujemcauchadzac/eticky-kodex-zaujemcu-uchadzaca-54b.html </t>
  </si>
  <si>
    <t xml:space="preserve">v súlade s etickým kódexom uchádzača vydaným Úradom pre verejné obstarávanie: 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</si>
  <si>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</si>
  <si>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scheme val="minor"/>
      </rPr>
      <t xml:space="preserve"> Predložením tejto ponuky zároveň čestne vyhlasujem, že spĺňam   </t>
    </r>
  </si>
  <si>
    <t>Dňa .................</t>
  </si>
  <si>
    <t>v ...........................</t>
  </si>
  <si>
    <t>Štatutárny zástupca:</t>
  </si>
  <si>
    <t xml:space="preserve">Názov realizácie: </t>
  </si>
  <si>
    <t xml:space="preserve">Cena v EUR s DPH: </t>
  </si>
  <si>
    <t>Názov realizácie:</t>
  </si>
  <si>
    <t xml:space="preserve">Cena v EUR s DPH </t>
  </si>
  <si>
    <t>pečiatka a podpis osoby oprávnenej konať za uchádzača</t>
  </si>
  <si>
    <t>povinné polia</t>
  </si>
  <si>
    <t xml:space="preserve">Stavbyvedúci (meno, priezvisko): </t>
  </si>
  <si>
    <t>Lehota uskutočnenia:</t>
  </si>
  <si>
    <t>Počet bodov za kritérium č. 2b</t>
  </si>
  <si>
    <t>Lehota výstavby v kalendárnych dňoch:</t>
  </si>
  <si>
    <t>podmienky účasti stanovené vo Výzve na predloženie ponuky a postupujem</t>
  </si>
  <si>
    <t>Revitalizácia okolia Pamätníka obetiam extrémizmu</t>
  </si>
  <si>
    <t>spolu</t>
  </si>
  <si>
    <t>Príloha č. 2 - Návrh na plnenie kritérií</t>
  </si>
  <si>
    <t>Identifikačné údaje uchádzača</t>
  </si>
  <si>
    <t>Max. prípustná cena s DPH</t>
  </si>
  <si>
    <t>Kritérium č. 2a - Skúsenosti stavbyvedúceho</t>
  </si>
  <si>
    <t xml:space="preserve">Kritérium č. 2b - Lehota výstavby </t>
  </si>
  <si>
    <t xml:space="preserve">(prvé dve skúsenosti sú nevyhnutné pre splnenie podmienok účasti. Body navyše za kvalitu možno získať za skúsenosti č. 3 až 7) </t>
  </si>
  <si>
    <t>predmet zákazky</t>
  </si>
  <si>
    <t>opcia</t>
  </si>
  <si>
    <t>Platiteľ DPH (áno/nie)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</si>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</sst>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sz val="12"/>
      <color rgb="FFFF0000"/>
      <name val="Times New Roman"/>
      <family val="1"/>
      <charset val="238"/>
    </font>
    <font>
      <sz val="18"/>
      <color theme="4" tint="-0.249977111117893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164" fontId="10" fillId="5" borderId="39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/>
      <protection locked="0"/>
    </xf>
    <xf numFmtId="164" fontId="10" fillId="5" borderId="12" xfId="0" applyNumberFormat="1" applyFont="1" applyFill="1" applyBorder="1" applyAlignment="1" applyProtection="1">
      <alignment horizontal="center" vertical="center"/>
    </xf>
    <xf numFmtId="164" fontId="10" fillId="5" borderId="2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2" fillId="2" borderId="9" xfId="0" applyFont="1" applyFill="1" applyBorder="1" applyAlignment="1" applyProtection="1">
      <alignment vertical="center" wrapText="1"/>
    </xf>
    <xf numFmtId="164" fontId="14" fillId="0" borderId="12" xfId="0" applyNumberFormat="1" applyFont="1" applyFill="1" applyBorder="1" applyAlignment="1" applyProtection="1">
      <alignment vertical="center"/>
    </xf>
    <xf numFmtId="164" fontId="14" fillId="5" borderId="7" xfId="0" applyNumberFormat="1" applyFont="1" applyFill="1" applyBorder="1" applyAlignment="1" applyProtection="1">
      <alignment vertical="center" wrapText="1"/>
    </xf>
    <xf numFmtId="164" fontId="14" fillId="0" borderId="40" xfId="0" applyNumberFormat="1" applyFont="1" applyFill="1" applyBorder="1" applyAlignment="1" applyProtection="1">
      <alignment vertical="center"/>
    </xf>
    <xf numFmtId="164" fontId="10" fillId="3" borderId="29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vertical="center" wrapText="1"/>
    </xf>
    <xf numFmtId="164" fontId="14" fillId="0" borderId="19" xfId="0" applyNumberFormat="1" applyFont="1" applyFill="1" applyBorder="1" applyAlignment="1" applyProtection="1">
      <alignment vertical="center"/>
    </xf>
    <xf numFmtId="164" fontId="14" fillId="5" borderId="9" xfId="0" applyNumberFormat="1" applyFont="1" applyFill="1" applyBorder="1" applyAlignment="1" applyProtection="1">
      <alignment vertical="center" wrapText="1"/>
    </xf>
    <xf numFmtId="164" fontId="14" fillId="0" borderId="4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8" fillId="0" borderId="0" xfId="0" applyFont="1" applyProtection="1"/>
    <xf numFmtId="0" fontId="5" fillId="3" borderId="9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19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/>
    <xf numFmtId="0" fontId="0" fillId="3" borderId="28" xfId="0" applyFill="1" applyBorder="1" applyAlignment="1" applyProtection="1"/>
    <xf numFmtId="0" fontId="0" fillId="3" borderId="31" xfId="0" applyFill="1" applyBorder="1" applyAlignment="1" applyProtection="1"/>
    <xf numFmtId="0" fontId="0" fillId="0" borderId="25" xfId="0" applyFill="1" applyBorder="1" applyAlignment="1" applyProtection="1"/>
    <xf numFmtId="0" fontId="0" fillId="0" borderId="28" xfId="0" applyFill="1" applyBorder="1" applyAlignment="1" applyProtection="1"/>
    <xf numFmtId="0" fontId="0" fillId="0" borderId="31" xfId="0" applyFill="1" applyBorder="1" applyAlignment="1" applyProtection="1"/>
    <xf numFmtId="0" fontId="0" fillId="0" borderId="32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0" fontId="0" fillId="3" borderId="58" xfId="0" applyFill="1" applyBorder="1" applyAlignment="1" applyProtection="1">
      <alignment horizontal="center"/>
    </xf>
    <xf numFmtId="0" fontId="0" fillId="3" borderId="59" xfId="0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 wrapText="1"/>
    </xf>
    <xf numFmtId="0" fontId="9" fillId="4" borderId="43" xfId="0" applyFont="1" applyFill="1" applyBorder="1" applyAlignment="1" applyProtection="1">
      <alignment horizontal="center" vertical="center" wrapText="1"/>
    </xf>
    <xf numFmtId="164" fontId="19" fillId="3" borderId="51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5" fillId="3" borderId="25" xfId="0" applyFont="1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5" fillId="3" borderId="31" xfId="0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 wrapText="1"/>
    </xf>
    <xf numFmtId="0" fontId="5" fillId="3" borderId="27" xfId="0" applyFont="1" applyFill="1" applyBorder="1" applyAlignment="1" applyProtection="1">
      <alignment horizontal="center" wrapText="1"/>
    </xf>
    <xf numFmtId="0" fontId="5" fillId="3" borderId="29" xfId="0" applyFont="1" applyFill="1" applyBorder="1" applyAlignment="1" applyProtection="1">
      <alignment horizontal="center" wrapText="1"/>
    </xf>
    <xf numFmtId="0" fontId="5" fillId="3" borderId="30" xfId="0" applyFont="1" applyFill="1" applyBorder="1" applyAlignment="1" applyProtection="1">
      <alignment horizontal="center" wrapText="1"/>
    </xf>
    <xf numFmtId="0" fontId="5" fillId="3" borderId="32" xfId="0" applyFont="1" applyFill="1" applyBorder="1" applyAlignment="1" applyProtection="1">
      <alignment horizontal="center" wrapText="1"/>
    </xf>
    <xf numFmtId="0" fontId="5" fillId="3" borderId="33" xfId="0" applyFont="1" applyFill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21" fillId="0" borderId="5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53" xfId="0" applyBorder="1" applyAlignment="1" applyProtection="1">
      <alignment horizontal="left"/>
    </xf>
    <xf numFmtId="0" fontId="12" fillId="4" borderId="48" xfId="0" applyFont="1" applyFill="1" applyBorder="1" applyAlignment="1" applyProtection="1">
      <alignment horizontal="center" vertical="center" wrapText="1"/>
    </xf>
    <xf numFmtId="0" fontId="12" fillId="4" borderId="49" xfId="0" applyFont="1" applyFill="1" applyBorder="1" applyAlignment="1" applyProtection="1">
      <alignment horizontal="center" vertical="center" wrapText="1"/>
    </xf>
    <xf numFmtId="0" fontId="12" fillId="4" borderId="5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2" fontId="15" fillId="2" borderId="17" xfId="0" applyNumberFormat="1" applyFont="1" applyFill="1" applyBorder="1" applyAlignment="1" applyProtection="1">
      <alignment horizontal="center" vertical="center" wrapText="1"/>
    </xf>
    <xf numFmtId="2" fontId="15" fillId="2" borderId="18" xfId="0" applyNumberFormat="1" applyFont="1" applyFill="1" applyBorder="1" applyAlignment="1" applyProtection="1">
      <alignment horizontal="center" vertical="center" wrapText="1"/>
    </xf>
    <xf numFmtId="2" fontId="15" fillId="2" borderId="19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1" fontId="14" fillId="3" borderId="12" xfId="0" applyNumberFormat="1" applyFont="1" applyFill="1" applyBorder="1" applyAlignment="1" applyProtection="1">
      <alignment horizontal="center" vertic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116417</xdr:colOff>
      <xdr:row>14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D12" sqref="D12:F12"/>
    </sheetView>
  </sheetViews>
  <sheetFormatPr defaultColWidth="8.77734375" defaultRowHeight="14.4" x14ac:dyDescent="0.3"/>
  <cols>
    <col min="1" max="1" width="7.44140625" style="1" customWidth="1"/>
    <col min="2" max="2" width="15.109375" style="1" customWidth="1"/>
    <col min="3" max="3" width="19.5546875" style="1" customWidth="1"/>
    <col min="4" max="4" width="12.5546875" style="1" customWidth="1"/>
    <col min="5" max="5" width="14.109375" style="1" customWidth="1"/>
    <col min="6" max="6" width="17.109375" style="1" customWidth="1"/>
    <col min="7" max="16384" width="8.77734375" style="1"/>
  </cols>
  <sheetData>
    <row r="1" spans="2:6" ht="15" thickBot="1" x14ac:dyDescent="0.35"/>
    <row r="2" spans="2:6" ht="24" thickTop="1" x14ac:dyDescent="0.45">
      <c r="B2" s="107" t="s">
        <v>42</v>
      </c>
      <c r="C2" s="108"/>
      <c r="D2" s="108"/>
      <c r="E2" s="108"/>
      <c r="F2" s="109"/>
    </row>
    <row r="3" spans="2:6" ht="18" x14ac:dyDescent="0.35">
      <c r="B3" s="74" t="s">
        <v>21</v>
      </c>
      <c r="C3" s="75"/>
      <c r="D3" s="75"/>
      <c r="E3" s="75"/>
      <c r="F3" s="76"/>
    </row>
    <row r="4" spans="2:6" ht="18.600000000000001" thickBot="1" x14ac:dyDescent="0.4">
      <c r="B4" s="77" t="s">
        <v>40</v>
      </c>
      <c r="C4" s="78"/>
      <c r="D4" s="78"/>
      <c r="E4" s="78"/>
      <c r="F4" s="79"/>
    </row>
    <row r="5" spans="2:6" ht="19.2" thickTop="1" thickBot="1" x14ac:dyDescent="0.4">
      <c r="B5" s="12"/>
      <c r="C5" s="22"/>
      <c r="D5" s="22"/>
      <c r="E5" s="22"/>
      <c r="F5" s="22"/>
    </row>
    <row r="6" spans="2:6" ht="15" thickTop="1" x14ac:dyDescent="0.3">
      <c r="B6" s="93" t="s">
        <v>43</v>
      </c>
      <c r="C6" s="94"/>
      <c r="D6" s="94"/>
      <c r="E6" s="94"/>
      <c r="F6" s="95"/>
    </row>
    <row r="7" spans="2:6" x14ac:dyDescent="0.3">
      <c r="B7" s="96"/>
      <c r="C7" s="97"/>
      <c r="D7" s="97"/>
      <c r="E7" s="97"/>
      <c r="F7" s="98"/>
    </row>
    <row r="8" spans="2:6" x14ac:dyDescent="0.3">
      <c r="B8" s="48" t="s">
        <v>0</v>
      </c>
      <c r="C8" s="49"/>
      <c r="D8" s="50"/>
      <c r="E8" s="50"/>
      <c r="F8" s="51"/>
    </row>
    <row r="9" spans="2:6" x14ac:dyDescent="0.3">
      <c r="B9" s="119" t="s">
        <v>50</v>
      </c>
      <c r="C9" s="120"/>
      <c r="D9" s="121" t="s">
        <v>51</v>
      </c>
      <c r="E9" s="122"/>
      <c r="F9" s="123"/>
    </row>
    <row r="10" spans="2:6" x14ac:dyDescent="0.3">
      <c r="B10" s="48" t="s">
        <v>1</v>
      </c>
      <c r="C10" s="49"/>
      <c r="D10" s="50"/>
      <c r="E10" s="50"/>
      <c r="F10" s="51"/>
    </row>
    <row r="11" spans="2:6" x14ac:dyDescent="0.3">
      <c r="B11" s="48" t="s">
        <v>28</v>
      </c>
      <c r="C11" s="49"/>
      <c r="D11" s="50"/>
      <c r="E11" s="50"/>
      <c r="F11" s="51"/>
    </row>
    <row r="12" spans="2:6" x14ac:dyDescent="0.3">
      <c r="B12" s="48" t="s">
        <v>2</v>
      </c>
      <c r="C12" s="49"/>
      <c r="D12" s="50"/>
      <c r="E12" s="50"/>
      <c r="F12" s="51"/>
    </row>
    <row r="13" spans="2:6" x14ac:dyDescent="0.3">
      <c r="B13" s="48" t="s">
        <v>3</v>
      </c>
      <c r="C13" s="49"/>
      <c r="D13" s="50"/>
      <c r="E13" s="50"/>
      <c r="F13" s="51"/>
    </row>
    <row r="14" spans="2:6" x14ac:dyDescent="0.3">
      <c r="B14" s="48" t="s">
        <v>4</v>
      </c>
      <c r="C14" s="49"/>
      <c r="D14" s="50"/>
      <c r="E14" s="50"/>
      <c r="F14" s="51"/>
    </row>
    <row r="15" spans="2:6" ht="15" thickBot="1" x14ac:dyDescent="0.35">
      <c r="B15" s="102" t="s">
        <v>5</v>
      </c>
      <c r="C15" s="103"/>
      <c r="D15" s="104"/>
      <c r="E15" s="104"/>
      <c r="F15" s="105"/>
    </row>
    <row r="16" spans="2:6" ht="15.6" thickTop="1" thickBot="1" x14ac:dyDescent="0.35">
      <c r="B16" s="2"/>
      <c r="C16" s="2"/>
      <c r="D16" s="106"/>
      <c r="E16" s="106"/>
      <c r="F16" s="2"/>
    </row>
    <row r="17" spans="2:6" ht="18.600000000000001" thickTop="1" x14ac:dyDescent="0.3">
      <c r="B17" s="52" t="s">
        <v>10</v>
      </c>
      <c r="C17" s="53"/>
      <c r="D17" s="53"/>
      <c r="E17" s="53"/>
      <c r="F17" s="54"/>
    </row>
    <row r="18" spans="2:6" ht="15.6" x14ac:dyDescent="0.3">
      <c r="B18" s="99" t="s">
        <v>19</v>
      </c>
      <c r="C18" s="100"/>
      <c r="D18" s="100"/>
      <c r="E18" s="100"/>
      <c r="F18" s="101"/>
    </row>
    <row r="19" spans="2:6" ht="31.05" customHeight="1" x14ac:dyDescent="0.3">
      <c r="B19" s="5" t="s">
        <v>20</v>
      </c>
      <c r="C19" s="3" t="s">
        <v>8</v>
      </c>
      <c r="D19" s="4" t="s">
        <v>6</v>
      </c>
      <c r="E19" s="13" t="s">
        <v>7</v>
      </c>
      <c r="F19" s="18" t="s">
        <v>44</v>
      </c>
    </row>
    <row r="20" spans="2:6" ht="36" x14ac:dyDescent="0.3">
      <c r="B20" s="7" t="s">
        <v>48</v>
      </c>
      <c r="C20" s="29">
        <v>0.1</v>
      </c>
      <c r="D20" s="8">
        <f>0.2*C20</f>
        <v>2.0000000000000004E-2</v>
      </c>
      <c r="E20" s="20">
        <f>IF(D9="áno",C20*1.2,C20)</f>
        <v>0.12</v>
      </c>
      <c r="F20" s="15">
        <v>330251.28000000003</v>
      </c>
    </row>
    <row r="21" spans="2:6" ht="16.2" customHeight="1" thickBot="1" x14ac:dyDescent="0.35">
      <c r="B21" s="6" t="s">
        <v>49</v>
      </c>
      <c r="C21" s="9">
        <v>0.1</v>
      </c>
      <c r="D21" s="10">
        <f>0.2*C21</f>
        <v>2.0000000000000004E-2</v>
      </c>
      <c r="E21" s="14">
        <f>IF(D9="áno",C21*1.2,C21)</f>
        <v>0.12</v>
      </c>
      <c r="F21" s="19">
        <v>202709.33</v>
      </c>
    </row>
    <row r="22" spans="2:6" ht="16.2" customHeight="1" thickTop="1" thickBot="1" x14ac:dyDescent="0.35">
      <c r="B22" s="7" t="s">
        <v>41</v>
      </c>
      <c r="C22" s="17">
        <f>C20+C21</f>
        <v>0.2</v>
      </c>
      <c r="D22" s="11">
        <f>0.2*C22</f>
        <v>4.0000000000000008E-2</v>
      </c>
      <c r="E22" s="21">
        <f>E20+E21</f>
        <v>0.24</v>
      </c>
      <c r="F22" s="16">
        <v>532960.61</v>
      </c>
    </row>
    <row r="23" spans="2:6" ht="16.2" thickTop="1" x14ac:dyDescent="0.3">
      <c r="B23" s="87" t="s">
        <v>9</v>
      </c>
      <c r="C23" s="88"/>
      <c r="D23" s="88"/>
      <c r="E23" s="88"/>
      <c r="F23" s="89"/>
    </row>
    <row r="24" spans="2:6" ht="24" thickBot="1" x14ac:dyDescent="0.35">
      <c r="B24" s="90">
        <f>80*(532960.61-E22)/532960.61</f>
        <v>79.999963974823586</v>
      </c>
      <c r="C24" s="91"/>
      <c r="D24" s="91"/>
      <c r="E24" s="91"/>
      <c r="F24" s="92"/>
    </row>
    <row r="25" spans="2:6" ht="15.6" thickTop="1" thickBot="1" x14ac:dyDescent="0.35">
      <c r="B25" s="2"/>
      <c r="C25" s="2"/>
      <c r="D25" s="83"/>
      <c r="E25" s="83"/>
      <c r="F25" s="2"/>
    </row>
    <row r="26" spans="2:6" ht="18.899999999999999" customHeight="1" thickTop="1" x14ac:dyDescent="0.3">
      <c r="B26" s="84" t="s">
        <v>45</v>
      </c>
      <c r="C26" s="85"/>
      <c r="D26" s="85"/>
      <c r="E26" s="85"/>
      <c r="F26" s="86"/>
    </row>
    <row r="27" spans="2:6" ht="33" customHeight="1" x14ac:dyDescent="0.3">
      <c r="B27" s="80" t="s">
        <v>47</v>
      </c>
      <c r="C27" s="81"/>
      <c r="D27" s="81"/>
      <c r="E27" s="81"/>
      <c r="F27" s="82"/>
    </row>
    <row r="28" spans="2:6" ht="33" customHeight="1" thickBot="1" x14ac:dyDescent="0.35">
      <c r="B28" s="55" t="s">
        <v>35</v>
      </c>
      <c r="C28" s="56"/>
      <c r="D28" s="57"/>
      <c r="E28" s="58"/>
      <c r="F28" s="59"/>
    </row>
    <row r="29" spans="2:6" ht="14.4" customHeight="1" x14ac:dyDescent="0.3">
      <c r="B29" s="110" t="s">
        <v>11</v>
      </c>
      <c r="C29" s="30" t="s">
        <v>29</v>
      </c>
      <c r="D29" s="42"/>
      <c r="E29" s="42"/>
      <c r="F29" s="43"/>
    </row>
    <row r="30" spans="2:6" ht="14.4" customHeight="1" x14ac:dyDescent="0.3">
      <c r="B30" s="111"/>
      <c r="C30" s="31" t="s">
        <v>36</v>
      </c>
      <c r="D30" s="44"/>
      <c r="E30" s="44"/>
      <c r="F30" s="45"/>
    </row>
    <row r="31" spans="2:6" ht="14.4" customHeight="1" x14ac:dyDescent="0.3">
      <c r="B31" s="111"/>
      <c r="C31" s="31" t="s">
        <v>30</v>
      </c>
      <c r="D31" s="44"/>
      <c r="E31" s="44"/>
      <c r="F31" s="45"/>
    </row>
    <row r="32" spans="2:6" ht="15.9" customHeight="1" thickBot="1" x14ac:dyDescent="0.35">
      <c r="B32" s="112"/>
      <c r="C32" s="32" t="s">
        <v>18</v>
      </c>
      <c r="D32" s="46"/>
      <c r="E32" s="46"/>
      <c r="F32" s="47"/>
    </row>
    <row r="33" spans="1:6" x14ac:dyDescent="0.3">
      <c r="B33" s="110" t="s">
        <v>12</v>
      </c>
      <c r="C33" s="30" t="s">
        <v>31</v>
      </c>
      <c r="D33" s="42"/>
      <c r="E33" s="42"/>
      <c r="F33" s="43"/>
    </row>
    <row r="34" spans="1:6" x14ac:dyDescent="0.3">
      <c r="B34" s="111"/>
      <c r="C34" s="31" t="s">
        <v>36</v>
      </c>
      <c r="D34" s="44"/>
      <c r="E34" s="44"/>
      <c r="F34" s="45"/>
    </row>
    <row r="35" spans="1:6" x14ac:dyDescent="0.3">
      <c r="B35" s="111"/>
      <c r="C35" s="31" t="s">
        <v>30</v>
      </c>
      <c r="D35" s="44"/>
      <c r="E35" s="44"/>
      <c r="F35" s="45"/>
    </row>
    <row r="36" spans="1:6" ht="15" thickBot="1" x14ac:dyDescent="0.35">
      <c r="B36" s="112"/>
      <c r="C36" s="32" t="s">
        <v>18</v>
      </c>
      <c r="D36" s="46"/>
      <c r="E36" s="46"/>
      <c r="F36" s="47"/>
    </row>
    <row r="37" spans="1:6" x14ac:dyDescent="0.3">
      <c r="B37" s="110" t="s">
        <v>13</v>
      </c>
      <c r="C37" s="33" t="s">
        <v>31</v>
      </c>
      <c r="D37" s="38"/>
      <c r="E37" s="38"/>
      <c r="F37" s="39"/>
    </row>
    <row r="38" spans="1:6" x14ac:dyDescent="0.3">
      <c r="B38" s="111"/>
      <c r="C38" s="34" t="s">
        <v>36</v>
      </c>
      <c r="D38" s="40"/>
      <c r="E38" s="40"/>
      <c r="F38" s="41"/>
    </row>
    <row r="39" spans="1:6" ht="15.75" customHeight="1" x14ac:dyDescent="0.3">
      <c r="B39" s="111"/>
      <c r="C39" s="34" t="s">
        <v>30</v>
      </c>
      <c r="D39" s="40"/>
      <c r="E39" s="40"/>
      <c r="F39" s="41"/>
    </row>
    <row r="40" spans="1:6" ht="16.5" customHeight="1" thickBot="1" x14ac:dyDescent="0.35">
      <c r="B40" s="112"/>
      <c r="C40" s="35" t="s">
        <v>18</v>
      </c>
      <c r="D40" s="36"/>
      <c r="E40" s="36"/>
      <c r="F40" s="37"/>
    </row>
    <row r="41" spans="1:6" x14ac:dyDescent="0.3">
      <c r="B41" s="110" t="s">
        <v>14</v>
      </c>
      <c r="C41" s="33" t="s">
        <v>31</v>
      </c>
      <c r="D41" s="38"/>
      <c r="E41" s="38"/>
      <c r="F41" s="39"/>
    </row>
    <row r="42" spans="1:6" x14ac:dyDescent="0.3">
      <c r="B42" s="111"/>
      <c r="C42" s="34" t="s">
        <v>36</v>
      </c>
      <c r="D42" s="40"/>
      <c r="E42" s="40"/>
      <c r="F42" s="41"/>
    </row>
    <row r="43" spans="1:6" x14ac:dyDescent="0.3">
      <c r="B43" s="111"/>
      <c r="C43" s="34" t="s">
        <v>32</v>
      </c>
      <c r="D43" s="40"/>
      <c r="E43" s="40"/>
      <c r="F43" s="41"/>
    </row>
    <row r="44" spans="1:6" ht="15" thickBot="1" x14ac:dyDescent="0.35">
      <c r="B44" s="112"/>
      <c r="C44" s="35" t="s">
        <v>18</v>
      </c>
      <c r="D44" s="36"/>
      <c r="E44" s="36"/>
      <c r="F44" s="37"/>
    </row>
    <row r="45" spans="1:6" x14ac:dyDescent="0.3">
      <c r="B45" s="110" t="s">
        <v>15</v>
      </c>
      <c r="C45" s="33" t="s">
        <v>31</v>
      </c>
      <c r="D45" s="38"/>
      <c r="E45" s="38"/>
      <c r="F45" s="39"/>
    </row>
    <row r="46" spans="1:6" x14ac:dyDescent="0.3">
      <c r="B46" s="111"/>
      <c r="C46" s="34" t="s">
        <v>36</v>
      </c>
      <c r="D46" s="40"/>
      <c r="E46" s="40"/>
      <c r="F46" s="41"/>
    </row>
    <row r="47" spans="1:6" ht="15.9" customHeight="1" x14ac:dyDescent="0.3">
      <c r="B47" s="111"/>
      <c r="C47" s="34" t="s">
        <v>30</v>
      </c>
      <c r="D47" s="40"/>
      <c r="E47" s="40"/>
      <c r="F47" s="41"/>
    </row>
    <row r="48" spans="1:6" ht="15" customHeight="1" thickBot="1" x14ac:dyDescent="0.35">
      <c r="A48" s="23"/>
      <c r="B48" s="112"/>
      <c r="C48" s="35" t="s">
        <v>18</v>
      </c>
      <c r="D48" s="36"/>
      <c r="E48" s="36"/>
      <c r="F48" s="37"/>
    </row>
    <row r="49" spans="1:6" x14ac:dyDescent="0.3">
      <c r="A49" s="23"/>
      <c r="B49" s="110" t="s">
        <v>16</v>
      </c>
      <c r="C49" s="34" t="s">
        <v>31</v>
      </c>
      <c r="D49" s="38"/>
      <c r="E49" s="38"/>
      <c r="F49" s="39"/>
    </row>
    <row r="50" spans="1:6" x14ac:dyDescent="0.3">
      <c r="A50" s="23"/>
      <c r="B50" s="111"/>
      <c r="C50" s="34" t="s">
        <v>36</v>
      </c>
      <c r="D50" s="40"/>
      <c r="E50" s="40"/>
      <c r="F50" s="41"/>
    </row>
    <row r="51" spans="1:6" x14ac:dyDescent="0.3">
      <c r="A51" s="23"/>
      <c r="B51" s="111"/>
      <c r="C51" s="34" t="s">
        <v>30</v>
      </c>
      <c r="D51" s="40"/>
      <c r="E51" s="40"/>
      <c r="F51" s="41"/>
    </row>
    <row r="52" spans="1:6" ht="15" thickBot="1" x14ac:dyDescent="0.35">
      <c r="A52" s="23"/>
      <c r="B52" s="112"/>
      <c r="C52" s="34" t="s">
        <v>18</v>
      </c>
      <c r="D52" s="36"/>
      <c r="E52" s="36"/>
      <c r="F52" s="37"/>
    </row>
    <row r="53" spans="1:6" x14ac:dyDescent="0.3">
      <c r="B53" s="110" t="s">
        <v>17</v>
      </c>
      <c r="C53" s="33" t="s">
        <v>31</v>
      </c>
      <c r="D53" s="38"/>
      <c r="E53" s="38"/>
      <c r="F53" s="39"/>
    </row>
    <row r="54" spans="1:6" x14ac:dyDescent="0.3">
      <c r="B54" s="111"/>
      <c r="C54" s="34" t="s">
        <v>36</v>
      </c>
      <c r="D54" s="40"/>
      <c r="E54" s="40"/>
      <c r="F54" s="41"/>
    </row>
    <row r="55" spans="1:6" x14ac:dyDescent="0.3">
      <c r="B55" s="111"/>
      <c r="C55" s="34" t="s">
        <v>30</v>
      </c>
      <c r="D55" s="40"/>
      <c r="E55" s="40"/>
      <c r="F55" s="41"/>
    </row>
    <row r="56" spans="1:6" ht="15" thickBot="1" x14ac:dyDescent="0.35">
      <c r="B56" s="112"/>
      <c r="C56" s="35" t="s">
        <v>18</v>
      </c>
      <c r="D56" s="36"/>
      <c r="E56" s="36"/>
      <c r="F56" s="37"/>
    </row>
    <row r="57" spans="1:6" ht="15" thickBot="1" x14ac:dyDescent="0.35"/>
    <row r="58" spans="1:6" ht="19.5" customHeight="1" thickTop="1" x14ac:dyDescent="0.3">
      <c r="B58" s="52" t="s">
        <v>46</v>
      </c>
      <c r="C58" s="53"/>
      <c r="D58" s="53"/>
      <c r="E58" s="53"/>
      <c r="F58" s="54"/>
    </row>
    <row r="59" spans="1:6" ht="22.5" customHeight="1" thickBot="1" x14ac:dyDescent="0.35">
      <c r="B59" s="115" t="s">
        <v>38</v>
      </c>
      <c r="C59" s="116"/>
      <c r="D59" s="117"/>
      <c r="E59" s="113">
        <v>60</v>
      </c>
      <c r="F59" s="114"/>
    </row>
    <row r="60" spans="1:6" ht="16.5" customHeight="1" thickTop="1" x14ac:dyDescent="0.3">
      <c r="B60" s="87" t="s">
        <v>37</v>
      </c>
      <c r="C60" s="88"/>
      <c r="D60" s="88"/>
      <c r="E60" s="88"/>
      <c r="F60" s="89"/>
    </row>
    <row r="61" spans="1:6" ht="24" thickBot="1" x14ac:dyDescent="0.35">
      <c r="B61" s="90">
        <f>((100-E59)/40)*10</f>
        <v>10</v>
      </c>
      <c r="C61" s="91"/>
      <c r="D61" s="91"/>
      <c r="E61" s="91"/>
      <c r="F61" s="92"/>
    </row>
    <row r="62" spans="1:6" ht="15" thickTop="1" x14ac:dyDescent="0.3"/>
    <row r="63" spans="1:6" ht="31.5" customHeight="1" x14ac:dyDescent="0.3">
      <c r="B63" s="118" t="s">
        <v>24</v>
      </c>
      <c r="C63" s="60"/>
      <c r="D63" s="60"/>
    </row>
    <row r="64" spans="1:6" ht="16.5" customHeight="1" x14ac:dyDescent="0.3">
      <c r="B64" s="24"/>
    </row>
    <row r="65" spans="2:7" ht="16.5" customHeight="1" x14ac:dyDescent="0.3">
      <c r="B65" s="25" t="s">
        <v>25</v>
      </c>
    </row>
    <row r="66" spans="2:7" x14ac:dyDescent="0.3">
      <c r="B66" s="1" t="s">
        <v>39</v>
      </c>
    </row>
    <row r="67" spans="2:7" x14ac:dyDescent="0.3">
      <c r="B67" s="61" t="s">
        <v>23</v>
      </c>
      <c r="C67" s="61"/>
      <c r="D67" s="61"/>
      <c r="E67" s="61"/>
      <c r="F67" s="61"/>
    </row>
    <row r="68" spans="2:7" x14ac:dyDescent="0.3">
      <c r="B68" s="26" t="s">
        <v>22</v>
      </c>
      <c r="C68" s="26"/>
      <c r="D68" s="26"/>
      <c r="E68" s="26"/>
      <c r="F68" s="26"/>
      <c r="G68" s="26"/>
    </row>
    <row r="69" spans="2:7" ht="15" thickBot="1" x14ac:dyDescent="0.35"/>
    <row r="70" spans="2:7" x14ac:dyDescent="0.3">
      <c r="B70" s="62" t="s">
        <v>26</v>
      </c>
      <c r="C70" s="65" t="s">
        <v>27</v>
      </c>
      <c r="D70" s="68" t="s">
        <v>33</v>
      </c>
      <c r="E70" s="68"/>
      <c r="F70" s="69"/>
    </row>
    <row r="71" spans="2:7" x14ac:dyDescent="0.3">
      <c r="B71" s="63"/>
      <c r="C71" s="66"/>
      <c r="D71" s="70"/>
      <c r="E71" s="70"/>
      <c r="F71" s="71"/>
    </row>
    <row r="72" spans="2:7" ht="38.549999999999997" customHeight="1" thickBot="1" x14ac:dyDescent="0.35">
      <c r="B72" s="64"/>
      <c r="C72" s="67"/>
      <c r="D72" s="72"/>
      <c r="E72" s="72"/>
      <c r="F72" s="73"/>
    </row>
    <row r="75" spans="2:7" x14ac:dyDescent="0.3">
      <c r="B75" s="27"/>
      <c r="C75" s="28" t="s">
        <v>34</v>
      </c>
    </row>
  </sheetData>
  <sheetProtection algorithmName="SHA-512" hashValue="eUFMI6awm4NtjNaZiQFSUqhhLQBS6KwxS8Xyix92f9bzxNzb4iiV9YH9oo9kpCxKBD+3M08gvJ2LR/BVuHaznA==" saltValue="48rVYAob3yCG9YxYCnYb0A==" spinCount="100000" sheet="1" selectLockedCells="1"/>
  <mergeCells count="75">
    <mergeCell ref="D15:F15"/>
    <mergeCell ref="D16:E16"/>
    <mergeCell ref="B2:F2"/>
    <mergeCell ref="B53:B56"/>
    <mergeCell ref="B29:B32"/>
    <mergeCell ref="B33:B36"/>
    <mergeCell ref="B37:B40"/>
    <mergeCell ref="B41:B44"/>
    <mergeCell ref="B45:B48"/>
    <mergeCell ref="B49:B52"/>
    <mergeCell ref="B9:C9"/>
    <mergeCell ref="D9:F9"/>
    <mergeCell ref="B3:F3"/>
    <mergeCell ref="B4:F4"/>
    <mergeCell ref="B27:F27"/>
    <mergeCell ref="D25:E25"/>
    <mergeCell ref="B26:F26"/>
    <mergeCell ref="B23:F23"/>
    <mergeCell ref="B24:F24"/>
    <mergeCell ref="B6:F7"/>
    <mergeCell ref="B8:C8"/>
    <mergeCell ref="B18:F18"/>
    <mergeCell ref="D8:F8"/>
    <mergeCell ref="B13:C13"/>
    <mergeCell ref="D13:F13"/>
    <mergeCell ref="B14:C14"/>
    <mergeCell ref="D14:F14"/>
    <mergeCell ref="B15:C15"/>
    <mergeCell ref="D32:F32"/>
    <mergeCell ref="B63:D63"/>
    <mergeCell ref="B67:F67"/>
    <mergeCell ref="B70:B72"/>
    <mergeCell ref="C70:C72"/>
    <mergeCell ref="D70:F72"/>
    <mergeCell ref="E59:F59"/>
    <mergeCell ref="B60:F60"/>
    <mergeCell ref="B61:F61"/>
    <mergeCell ref="B59:D59"/>
    <mergeCell ref="B58:F58"/>
    <mergeCell ref="D33:F33"/>
    <mergeCell ref="D34:F34"/>
    <mergeCell ref="D35:F35"/>
    <mergeCell ref="D36:F36"/>
    <mergeCell ref="B10:C10"/>
    <mergeCell ref="D10:F10"/>
    <mergeCell ref="B17:F17"/>
    <mergeCell ref="B11:C11"/>
    <mergeCell ref="D11:F11"/>
    <mergeCell ref="B12:C12"/>
    <mergeCell ref="D12:F12"/>
    <mergeCell ref="B28:C28"/>
    <mergeCell ref="D28:F28"/>
    <mergeCell ref="D29:F29"/>
    <mergeCell ref="D30:F30"/>
    <mergeCell ref="D31:F31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</mergeCells>
  <dataValidations xWindow="228" yWindow="696" count="4">
    <dataValidation type="decimal" allowBlank="1" showInputMessage="1" showErrorMessage="1" errorTitle="Chyba!" error="Maximalna mozna hodnota 120000" promptTitle="Pozor!" prompt="Maximálna hodnota je 168 924,44 eur bez DPH." sqref="C21" xr:uid="{C68DF01E-47BD-4304-B982-2F427DBC6306}">
      <formula1>0</formula1>
      <formula2>168924.44</formula2>
    </dataValidation>
    <dataValidation type="whole" allowBlank="1" showInputMessage="1" showErrorMessage="1" prompt="Min. hodnota 60, maximalna 100." sqref="E59:F59" xr:uid="{68A9666C-E765-4958-8D51-5F89D0D6BF8C}">
      <formula1>60</formula1>
      <formula2>100</formula2>
    </dataValidation>
    <dataValidation type="decimal" allowBlank="1" showInputMessage="1" showErrorMessage="1" prompt="Maximálna hodnota je 275209,4 eur bez DPH." sqref="C20" xr:uid="{3BA84402-5F45-4297-BFA2-EDBE8FCF1D90}">
      <formula1>0.1</formula1>
      <formula2>275209.4</formula2>
    </dataValidation>
    <dataValidation allowBlank="1" showInputMessage="1" showErrorMessage="1" errorTitle="Chyba!" error="Maximalna mozna hodnota 120000" promptTitle="Pozor!" sqref="C22" xr:uid="{0E6D6861-2DEF-4D59-BABC-BD8EF10EABB9}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2021-05-11T10:46:53Z</dcterms:modified>
</cp:coreProperties>
</file>