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ina.jombikova\Desktop\"/>
    </mc:Choice>
  </mc:AlternateContent>
  <bookViews>
    <workbookView xWindow="0" yWindow="0" windowWidth="23040" windowHeight="8232"/>
  </bookViews>
  <sheets>
    <sheet name="hárok" sheetId="2" r:id="rId1"/>
  </sheets>
  <calcPr calcId="152511"/>
</workbook>
</file>

<file path=xl/calcChain.xml><?xml version="1.0" encoding="utf-8"?>
<calcChain xmlns="http://schemas.openxmlformats.org/spreadsheetml/2006/main">
  <c r="L23" i="2" l="1"/>
  <c r="J23" i="2"/>
  <c r="M23" i="2" s="1"/>
  <c r="L22" i="2"/>
  <c r="J22" i="2"/>
  <c r="M22" i="2" s="1"/>
  <c r="L24" i="2"/>
  <c r="J24" i="2"/>
  <c r="M24" i="2" s="1"/>
  <c r="J79" i="2" l="1"/>
  <c r="M79" i="2" s="1"/>
  <c r="J78" i="2"/>
  <c r="M78" i="2" s="1"/>
  <c r="J73" i="2"/>
  <c r="M73" i="2" s="1"/>
  <c r="J72" i="2"/>
  <c r="M72" i="2" s="1"/>
  <c r="J71" i="2"/>
  <c r="M71" i="2" s="1"/>
  <c r="J70" i="2"/>
  <c r="L73" i="2"/>
  <c r="L72" i="2"/>
  <c r="L71" i="2"/>
  <c r="L70" i="2"/>
  <c r="L65" i="2"/>
  <c r="L64" i="2"/>
  <c r="L63" i="2"/>
  <c r="J65" i="2"/>
  <c r="M65" i="2" s="1"/>
  <c r="J64" i="2"/>
  <c r="J63" i="2"/>
  <c r="M63" i="2" s="1"/>
  <c r="L57" i="2"/>
  <c r="L56" i="2"/>
  <c r="L55" i="2"/>
  <c r="J57" i="2"/>
  <c r="M57" i="2" s="1"/>
  <c r="J56" i="2"/>
  <c r="M56" i="2" s="1"/>
  <c r="J55" i="2"/>
  <c r="M55" i="2" s="1"/>
  <c r="M80" i="2" l="1"/>
  <c r="L78" i="2"/>
  <c r="L79" i="2"/>
  <c r="M58" i="2"/>
  <c r="J80" i="2"/>
  <c r="M64" i="2"/>
  <c r="M66" i="2" s="1"/>
  <c r="J66" i="2"/>
  <c r="J74" i="2"/>
  <c r="M70" i="2"/>
  <c r="M74" i="2" s="1"/>
  <c r="J58" i="2"/>
  <c r="J49" i="2"/>
  <c r="M49" i="2" s="1"/>
  <c r="L50" i="2"/>
  <c r="L49" i="2"/>
  <c r="L48" i="2"/>
  <c r="L47" i="2"/>
  <c r="L42" i="2"/>
  <c r="L41" i="2"/>
  <c r="L40" i="2"/>
  <c r="L39" i="2"/>
  <c r="L38" i="2"/>
  <c r="L37" i="2"/>
  <c r="L36" i="2"/>
  <c r="L35" i="2"/>
  <c r="J40" i="2"/>
  <c r="M40" i="2" s="1"/>
  <c r="J39" i="2"/>
  <c r="M39" i="2" s="1"/>
  <c r="L29" i="2" l="1"/>
  <c r="L28" i="2"/>
  <c r="L27" i="2"/>
  <c r="L26" i="2"/>
  <c r="L25" i="2"/>
  <c r="L21" i="2"/>
  <c r="L20" i="2"/>
  <c r="L19" i="2"/>
  <c r="L18" i="2"/>
  <c r="J19" i="2" l="1"/>
  <c r="M19" i="2" s="1"/>
  <c r="J50" i="2" l="1"/>
  <c r="M50" i="2" s="1"/>
  <c r="J48" i="2"/>
  <c r="M48" i="2" s="1"/>
  <c r="J47" i="2"/>
  <c r="J42" i="2"/>
  <c r="M42" i="2" s="1"/>
  <c r="J41" i="2"/>
  <c r="M41" i="2" s="1"/>
  <c r="J38" i="2"/>
  <c r="M38" i="2" s="1"/>
  <c r="J37" i="2"/>
  <c r="M37" i="2" s="1"/>
  <c r="J36" i="2"/>
  <c r="M36" i="2" s="1"/>
  <c r="J35" i="2"/>
  <c r="M35" i="2" s="1"/>
  <c r="M43" i="2" l="1"/>
  <c r="M47" i="2"/>
  <c r="M51" i="2" s="1"/>
  <c r="J51" i="2"/>
  <c r="J43" i="2"/>
  <c r="J20" i="2" l="1"/>
  <c r="M20" i="2" s="1"/>
  <c r="J27" i="2"/>
  <c r="M27" i="2" s="1"/>
  <c r="J29" i="2"/>
  <c r="M29" i="2" s="1"/>
  <c r="J28" i="2"/>
  <c r="M28" i="2" s="1"/>
  <c r="J26" i="2"/>
  <c r="M26" i="2" s="1"/>
  <c r="J25" i="2"/>
  <c r="M25" i="2" s="1"/>
  <c r="J21" i="2"/>
  <c r="M21" i="2" s="1"/>
  <c r="J18" i="2"/>
  <c r="M18" i="2" s="1"/>
  <c r="J30" i="2" l="1"/>
  <c r="M30" i="2"/>
  <c r="M82" i="2" s="1"/>
  <c r="M84" i="2" l="1"/>
  <c r="M83" i="2"/>
</calcChain>
</file>

<file path=xl/sharedStrings.xml><?xml version="1.0" encoding="utf-8"?>
<sst xmlns="http://schemas.openxmlformats.org/spreadsheetml/2006/main" count="222" uniqueCount="148">
  <si>
    <t>MOTOROVÉ OLEJE</t>
  </si>
  <si>
    <t>Motorový olej</t>
  </si>
  <si>
    <t>Motorový olej 2-takt</t>
  </si>
  <si>
    <t>SG, SH</t>
  </si>
  <si>
    <t>PREVODOVÉ OLEJE</t>
  </si>
  <si>
    <t>HYDRAULICKÉ OLEJE</t>
  </si>
  <si>
    <t>Špecifikácia</t>
  </si>
  <si>
    <t>PLASTICKÉ MAZIVA</t>
  </si>
  <si>
    <t>červená</t>
  </si>
  <si>
    <t xml:space="preserve"> M 2 T</t>
  </si>
  <si>
    <t xml:space="preserve"> </t>
  </si>
  <si>
    <t xml:space="preserve"> M 4 T 15W/40</t>
  </si>
  <si>
    <t>VW TL 774 A-D, DCSEA 615/D</t>
  </si>
  <si>
    <t>VW 774 TL C-G, ASTM D 3306</t>
  </si>
  <si>
    <t>žltá</t>
  </si>
  <si>
    <t>VW 774 TL D-F, ASTM D 3306</t>
  </si>
  <si>
    <t>CF</t>
  </si>
  <si>
    <t>BIO 80</t>
  </si>
  <si>
    <t>Viskozita SAE</t>
  </si>
  <si>
    <t>ISO VG 80</t>
  </si>
  <si>
    <t>BRZDOVÉ KVAPALINY</t>
  </si>
  <si>
    <t>SAE J 1703, ISO 4925, VW TL 766</t>
  </si>
  <si>
    <t>SAE J 1703/J 1704, ISO 4925, CLASS 3/4/5.1</t>
  </si>
  <si>
    <t>15W - 40</t>
  </si>
  <si>
    <t>10 W - 40</t>
  </si>
  <si>
    <t xml:space="preserve">5 W - 30 </t>
  </si>
  <si>
    <t xml:space="preserve">15 W - 40 </t>
  </si>
  <si>
    <t>BIO olej na reťaze píl</t>
  </si>
  <si>
    <t>ACEA</t>
  </si>
  <si>
    <t>API</t>
  </si>
  <si>
    <t xml:space="preserve">Klasifikácia  </t>
  </si>
  <si>
    <t>Ďalšia</t>
  </si>
  <si>
    <t>značka, typ, výrobca oleja (vyplní uchádzač)</t>
  </si>
  <si>
    <t>kg</t>
  </si>
  <si>
    <t>litre</t>
  </si>
  <si>
    <t>E2/E3</t>
  </si>
  <si>
    <t>TC</t>
  </si>
  <si>
    <t>Prevodový olej</t>
  </si>
  <si>
    <t>ATF III</t>
  </si>
  <si>
    <t>GL-4</t>
  </si>
  <si>
    <t>GL-5</t>
  </si>
  <si>
    <t>automatické prevodovky</t>
  </si>
  <si>
    <t>MIL - L -2105D MAN 342</t>
  </si>
  <si>
    <t>Hydraulický olej</t>
  </si>
  <si>
    <t>OHHM 32</t>
  </si>
  <si>
    <t>ISO</t>
  </si>
  <si>
    <t>DIN</t>
  </si>
  <si>
    <t>OHHM 68</t>
  </si>
  <si>
    <t xml:space="preserve"> ISO-L-HM DIN 51524-2 (HLP)</t>
  </si>
  <si>
    <t xml:space="preserve">51524-2 (HLP) </t>
  </si>
  <si>
    <t>DIN 51502</t>
  </si>
  <si>
    <t>Druh maziva</t>
  </si>
  <si>
    <t xml:space="preserve"> Špecifikácia ISO 6743</t>
  </si>
  <si>
    <t>značka, typ, výrobca maziva (vyplní uchádzač)</t>
  </si>
  <si>
    <t>CCEB2</t>
  </si>
  <si>
    <t xml:space="preserve"> CBEB 00</t>
  </si>
  <si>
    <t>CC HB2</t>
  </si>
  <si>
    <t>AK2 G</t>
  </si>
  <si>
    <t>Nemrznúca zmes do ostrekovačov</t>
  </si>
  <si>
    <t xml:space="preserve">Nemrznúca zmes do chladičov </t>
  </si>
  <si>
    <t>značka, typ, výrobca zmesi (vyplní uchádzač)</t>
  </si>
  <si>
    <t>Farba zmesi</t>
  </si>
  <si>
    <t>G -10</t>
  </si>
  <si>
    <t>G -11</t>
  </si>
  <si>
    <t>G - 12</t>
  </si>
  <si>
    <t>Druh zmesi</t>
  </si>
  <si>
    <t>Zmes do chladičov</t>
  </si>
  <si>
    <t>Zmes do ostrekovačov</t>
  </si>
  <si>
    <t>zimná</t>
  </si>
  <si>
    <t>letná</t>
  </si>
  <si>
    <t>DOT 4</t>
  </si>
  <si>
    <t>MIL-L-2105 ZFTE - ML 02A,08A</t>
  </si>
  <si>
    <t>značka, typ, výrobca (vyplní uchádzač)</t>
  </si>
  <si>
    <t>Motorový olej 4-takt</t>
  </si>
  <si>
    <t xml:space="preserve">VG 32 -L-HM </t>
  </si>
  <si>
    <t>modrá-zelená</t>
  </si>
  <si>
    <t>Brzdové Kvapaliny</t>
  </si>
  <si>
    <t>predpokladané množstvo</t>
  </si>
  <si>
    <t>CD,CE,CF4</t>
  </si>
  <si>
    <t>MB 228.1; Avia,Zetor, MAN 271</t>
  </si>
  <si>
    <t>C3</t>
  </si>
  <si>
    <t>SN,CF</t>
  </si>
  <si>
    <t>A3/B4</t>
  </si>
  <si>
    <t>5 W - 40</t>
  </si>
  <si>
    <t>VW 50200,50500</t>
  </si>
  <si>
    <t>VW 50501</t>
  </si>
  <si>
    <t>80W -90</t>
  </si>
  <si>
    <t>51524-3 (HVLP)</t>
  </si>
  <si>
    <t xml:space="preserve">OHHV 46       </t>
  </si>
  <si>
    <t>5</t>
  </si>
  <si>
    <t>CK-4/CJ-4/CI-4/CH-4</t>
  </si>
  <si>
    <t>Voith Turbo H55.6335, ZF TE-ML 03D, 04D, 14A, 17C , Allison L C4,MAN 339 L1/V1/Z1</t>
  </si>
  <si>
    <t>MT1, MAN 341 GA2</t>
  </si>
  <si>
    <t>ZF TE-ML 02L,01L, MAN 341 E3, Z4</t>
  </si>
  <si>
    <t>GS 75W-80 SL</t>
  </si>
  <si>
    <t>Li-komplex 2 EP</t>
  </si>
  <si>
    <t>-40 až 160</t>
  </si>
  <si>
    <t>-40 až 120</t>
  </si>
  <si>
    <t>-30 až 120</t>
  </si>
  <si>
    <t>KP2P-40</t>
  </si>
  <si>
    <t>GPOOG-40</t>
  </si>
  <si>
    <t>KF2K- 30</t>
  </si>
  <si>
    <t>Li 00 EP</t>
  </si>
  <si>
    <t>DOT 3</t>
  </si>
  <si>
    <t xml:space="preserve">5 W - 40 </t>
  </si>
  <si>
    <t>C2</t>
  </si>
  <si>
    <t>VW 504.00, VW 507.00, PSA B71 2312</t>
  </si>
  <si>
    <t>Tatra, Aavia,Zetor,Liaz</t>
  </si>
  <si>
    <t>účel použitia</t>
  </si>
  <si>
    <t>M3677,M3477, MB228.51/31</t>
  </si>
  <si>
    <t>MAN-TGM,TGS,Tatra T158,Iveco Trakker</t>
  </si>
  <si>
    <t>E6/E7/E9</t>
  </si>
  <si>
    <t>0 W - 30</t>
  </si>
  <si>
    <t>PSA B71 2290</t>
  </si>
  <si>
    <t>B5</t>
  </si>
  <si>
    <t>MAN-TGM,TGS,          Tatra T158,Iveco Trakker</t>
  </si>
  <si>
    <t>Iveco Dailly</t>
  </si>
  <si>
    <t>Citroen Jumper</t>
  </si>
  <si>
    <t>SN/CF</t>
  </si>
  <si>
    <t>Skoda Octavia (benzín)</t>
  </si>
  <si>
    <t>Skoda Yeti (diesel)</t>
  </si>
  <si>
    <t>Synt 75W-90</t>
  </si>
  <si>
    <t>MAN</t>
  </si>
  <si>
    <t>Tatra T158</t>
  </si>
  <si>
    <t>predpokladané množstvo balení v litroch</t>
  </si>
  <si>
    <t>Spolu počet balení v ks</t>
  </si>
  <si>
    <t>JC v EUR bez DPH za 1 liter</t>
  </si>
  <si>
    <t>JC v EUR bez DPH za 1 balenie</t>
  </si>
  <si>
    <t>Cena spolu v EUR bez DPH</t>
  </si>
  <si>
    <t>Príloha č. 3 Výzvy  - Špecifikácia</t>
  </si>
  <si>
    <t>ŠPECIFIKÁCIA</t>
  </si>
  <si>
    <t>"Oleje a mazivá pre motorové vozidlá"</t>
  </si>
  <si>
    <t>Obchodné meno/názov:</t>
  </si>
  <si>
    <t>Adresa / sídlo podnikania:</t>
  </si>
  <si>
    <t>IČO:</t>
  </si>
  <si>
    <t>Vyplní uchádzač !!!</t>
  </si>
  <si>
    <t>VG 46 HVLP bod tuhnutia pod -46°, vis. Index viac ako 152</t>
  </si>
  <si>
    <t>do - 40°C</t>
  </si>
  <si>
    <t>Teplotný rozsah °C</t>
  </si>
  <si>
    <t>Druh oleja</t>
  </si>
  <si>
    <t>predpokladané množstvo balení v kg</t>
  </si>
  <si>
    <t>JC v EUR bez DPH za 1 kg</t>
  </si>
  <si>
    <t>DPH 20 %</t>
  </si>
  <si>
    <t>Cena spolu EUR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</si>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</sst>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6" x14ac:knownFonts="1">
    <font>
      <sz val="10"/>
      <name val="Arial"/>
    </font>
    <font>
      <sz val="10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7.5"/>
      <name val="Arial"/>
      <family val="2"/>
      <charset val="238"/>
    </font>
    <font>
      <sz val="10"/>
      <name val="Arial CE"/>
      <family val="2"/>
      <charset val="238"/>
    </font>
    <font>
      <sz val="11"/>
      <color rgb="FF3A464E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5" fillId="0" borderId="0"/>
  </cellStyleXfs>
  <cellXfs count="208"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3" borderId="0" xfId="0" applyFont="1" applyFill="1" applyBorder="1" applyAlignment="1"/>
    <xf numFmtId="0" fontId="6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62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top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top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Border="1" applyAlignment="1" applyProtection="1">
      <alignment vertical="top"/>
    </xf>
    <xf numFmtId="1" fontId="8" fillId="0" borderId="5" xfId="0" applyNumberFormat="1" applyFont="1" applyFill="1" applyBorder="1" applyAlignment="1" applyProtection="1">
      <alignment horizontal="center" vertical="center"/>
    </xf>
    <xf numFmtId="1" fontId="8" fillId="0" borderId="26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1" fontId="8" fillId="0" borderId="30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top"/>
    </xf>
    <xf numFmtId="1" fontId="8" fillId="0" borderId="7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vertical="center"/>
    </xf>
    <xf numFmtId="49" fontId="8" fillId="0" borderId="24" xfId="0" applyNumberFormat="1" applyFont="1" applyFill="1" applyBorder="1" applyAlignment="1" applyProtection="1">
      <alignment vertical="center"/>
    </xf>
    <xf numFmtId="49" fontId="8" fillId="0" borderId="25" xfId="0" applyNumberFormat="1" applyFont="1" applyFill="1" applyBorder="1" applyAlignment="1" applyProtection="1">
      <alignment vertical="center"/>
    </xf>
    <xf numFmtId="49" fontId="8" fillId="0" borderId="35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 wrapText="1"/>
    </xf>
    <xf numFmtId="0" fontId="9" fillId="4" borderId="8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right" vertical="center"/>
    </xf>
    <xf numFmtId="3" fontId="8" fillId="0" borderId="30" xfId="0" applyNumberFormat="1" applyFont="1" applyFill="1" applyBorder="1" applyAlignment="1" applyProtection="1">
      <alignment horizontal="right" vertical="center"/>
    </xf>
    <xf numFmtId="2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50" xfId="0" applyNumberFormat="1" applyFont="1" applyFill="1" applyBorder="1" applyAlignment="1" applyProtection="1">
      <alignment horizontal="right" vertical="center"/>
    </xf>
    <xf numFmtId="4" fontId="8" fillId="0" borderId="56" xfId="0" applyNumberFormat="1" applyFont="1" applyFill="1" applyBorder="1" applyAlignment="1" applyProtection="1">
      <alignment horizontal="right" vertical="center"/>
    </xf>
    <xf numFmtId="4" fontId="8" fillId="2" borderId="5" xfId="0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2" borderId="26" xfId="0" applyNumberFormat="1" applyFont="1" applyFill="1" applyBorder="1" applyAlignment="1" applyProtection="1">
      <alignment horizontal="right" vertical="center"/>
    </xf>
    <xf numFmtId="4" fontId="8" fillId="0" borderId="30" xfId="0" applyNumberFormat="1" applyFont="1" applyFill="1" applyBorder="1" applyAlignment="1" applyProtection="1">
      <alignment horizontal="right" vertical="center" wrapText="1"/>
    </xf>
    <xf numFmtId="4" fontId="8" fillId="0" borderId="55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top"/>
    </xf>
    <xf numFmtId="2" fontId="8" fillId="2" borderId="5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164" fontId="8" fillId="2" borderId="5" xfId="0" applyNumberFormat="1" applyFont="1" applyFill="1" applyBorder="1" applyAlignment="1" applyProtection="1">
      <alignment horizontal="center" vertical="center"/>
    </xf>
    <xf numFmtId="1" fontId="8" fillId="2" borderId="2" xfId="0" applyNumberFormat="1" applyFont="1" applyFill="1" applyBorder="1" applyAlignment="1" applyProtection="1">
      <alignment horizontal="center" vertical="center"/>
    </xf>
    <xf numFmtId="1" fontId="8" fillId="2" borderId="5" xfId="0" applyNumberFormat="1" applyFont="1" applyFill="1" applyBorder="1" applyAlignment="1" applyProtection="1">
      <alignment horizontal="center" vertical="center"/>
    </xf>
    <xf numFmtId="4" fontId="8" fillId="0" borderId="60" xfId="0" applyNumberFormat="1" applyFont="1" applyFill="1" applyBorder="1" applyAlignment="1" applyProtection="1">
      <alignment horizontal="right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center" vertical="center"/>
    </xf>
    <xf numFmtId="164" fontId="8" fillId="2" borderId="26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right" vertical="center"/>
    </xf>
    <xf numFmtId="1" fontId="8" fillId="0" borderId="5" xfId="0" applyNumberFormat="1" applyFont="1" applyFill="1" applyBorder="1" applyAlignment="1" applyProtection="1">
      <alignment horizontal="right" vertical="center"/>
    </xf>
    <xf numFmtId="1" fontId="8" fillId="0" borderId="26" xfId="0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" fontId="8" fillId="0" borderId="5" xfId="0" applyNumberFormat="1" applyFont="1" applyFill="1" applyBorder="1" applyAlignment="1" applyProtection="1">
      <alignment horizontal="right" vertical="center"/>
    </xf>
    <xf numFmtId="4" fontId="8" fillId="0" borderId="51" xfId="0" applyNumberFormat="1" applyFont="1" applyFill="1" applyBorder="1" applyAlignment="1" applyProtection="1">
      <alignment horizontal="righ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4" fontId="8" fillId="0" borderId="52" xfId="0" applyNumberFormat="1" applyFont="1" applyFill="1" applyBorder="1" applyAlignment="1" applyProtection="1">
      <alignment horizontal="right" vertical="center"/>
    </xf>
    <xf numFmtId="1" fontId="8" fillId="0" borderId="7" xfId="0" applyNumberFormat="1" applyFont="1" applyFill="1" applyBorder="1" applyAlignment="1" applyProtection="1">
      <alignment horizontal="right" vertical="center"/>
    </xf>
    <xf numFmtId="1" fontId="8" fillId="0" borderId="30" xfId="0" applyNumberFormat="1" applyFont="1" applyFill="1" applyBorder="1" applyAlignment="1" applyProtection="1">
      <alignment horizontal="right" vertical="center"/>
    </xf>
    <xf numFmtId="4" fontId="8" fillId="0" borderId="30" xfId="0" applyNumberFormat="1" applyFont="1" applyFill="1" applyBorder="1" applyAlignment="1" applyProtection="1">
      <alignment horizontal="right" vertical="center"/>
    </xf>
    <xf numFmtId="2" fontId="8" fillId="0" borderId="2" xfId="0" applyNumberFormat="1" applyFont="1" applyFill="1" applyBorder="1" applyAlignment="1" applyProtection="1">
      <alignment horizontal="right" vertical="center"/>
    </xf>
    <xf numFmtId="2" fontId="8" fillId="0" borderId="30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 applyBorder="1" applyAlignment="1" applyProtection="1">
      <alignment horizontal="right" vertical="top"/>
    </xf>
    <xf numFmtId="0" fontId="8" fillId="0" borderId="30" xfId="0" applyNumberFormat="1" applyFont="1" applyFill="1" applyBorder="1" applyAlignment="1" applyProtection="1">
      <alignment vertical="center" wrapText="1"/>
    </xf>
    <xf numFmtId="1" fontId="8" fillId="2" borderId="30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vertical="center" wrapText="1"/>
    </xf>
    <xf numFmtId="1" fontId="8" fillId="2" borderId="5" xfId="0" applyNumberFormat="1" applyFont="1" applyFill="1" applyBorder="1" applyAlignment="1" applyProtection="1">
      <alignment vertical="center"/>
    </xf>
    <xf numFmtId="1" fontId="8" fillId="2" borderId="35" xfId="0" applyNumberFormat="1" applyFont="1" applyFill="1" applyBorder="1" applyAlignment="1" applyProtection="1">
      <alignment vertical="center"/>
    </xf>
    <xf numFmtId="0" fontId="8" fillId="2" borderId="5" xfId="0" applyNumberFormat="1" applyFont="1" applyFill="1" applyBorder="1" applyAlignment="1" applyProtection="1">
      <alignment vertical="center"/>
    </xf>
    <xf numFmtId="0" fontId="8" fillId="2" borderId="35" xfId="0" applyNumberFormat="1" applyFont="1" applyFill="1" applyBorder="1" applyAlignment="1" applyProtection="1">
      <alignment vertical="center" wrapText="1"/>
    </xf>
    <xf numFmtId="0" fontId="8" fillId="2" borderId="5" xfId="0" applyNumberFormat="1" applyFont="1" applyFill="1" applyBorder="1" applyAlignment="1" applyProtection="1">
      <alignment vertical="center" wrapText="1"/>
    </xf>
    <xf numFmtId="4" fontId="8" fillId="0" borderId="63" xfId="0" applyNumberFormat="1" applyFont="1" applyFill="1" applyBorder="1" applyAlignment="1" applyProtection="1">
      <alignment vertical="center"/>
    </xf>
    <xf numFmtId="4" fontId="8" fillId="0" borderId="51" xfId="0" applyNumberFormat="1" applyFont="1" applyFill="1" applyBorder="1" applyAlignment="1" applyProtection="1">
      <alignment vertical="center"/>
    </xf>
    <xf numFmtId="4" fontId="8" fillId="0" borderId="52" xfId="0" applyNumberFormat="1" applyFont="1" applyFill="1" applyBorder="1" applyAlignment="1" applyProtection="1">
      <alignment vertical="center"/>
    </xf>
    <xf numFmtId="0" fontId="14" fillId="0" borderId="0" xfId="0" applyFont="1" applyAlignment="1"/>
    <xf numFmtId="0" fontId="8" fillId="0" borderId="0" xfId="0" applyFont="1" applyAlignment="1"/>
    <xf numFmtId="0" fontId="3" fillId="0" borderId="62" xfId="0" applyNumberFormat="1" applyFont="1" applyFill="1" applyBorder="1" applyAlignment="1" applyProtection="1">
      <alignment vertical="top"/>
    </xf>
    <xf numFmtId="1" fontId="8" fillId="2" borderId="30" xfId="0" applyNumberFormat="1" applyFont="1" applyFill="1" applyBorder="1" applyAlignment="1" applyProtection="1">
      <alignment horizontal="center" vertical="center"/>
    </xf>
    <xf numFmtId="164" fontId="8" fillId="2" borderId="30" xfId="0" applyNumberFormat="1" applyFont="1" applyFill="1" applyBorder="1" applyAlignment="1" applyProtection="1">
      <alignment horizontal="center" vertical="center"/>
    </xf>
    <xf numFmtId="0" fontId="15" fillId="0" borderId="31" xfId="0" applyNumberFormat="1" applyFont="1" applyFill="1" applyBorder="1" applyAlignment="1" applyProtection="1">
      <alignment horizontal="left" vertical="center"/>
    </xf>
    <xf numFmtId="0" fontId="15" fillId="0" borderId="32" xfId="0" applyNumberFormat="1" applyFont="1" applyFill="1" applyBorder="1" applyAlignment="1" applyProtection="1">
      <alignment horizontal="left" vertical="center"/>
    </xf>
    <xf numFmtId="0" fontId="15" fillId="0" borderId="24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horizontal="left" vertical="center"/>
    </xf>
    <xf numFmtId="0" fontId="15" fillId="0" borderId="25" xfId="0" applyNumberFormat="1" applyFont="1" applyFill="1" applyBorder="1" applyAlignment="1" applyProtection="1">
      <alignment horizontal="left" vertical="center"/>
    </xf>
    <xf numFmtId="0" fontId="15" fillId="0" borderId="26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1" fillId="0" borderId="5" xfId="0" applyNumberFormat="1" applyFont="1" applyFill="1" applyBorder="1" applyAlignment="1" applyProtection="1">
      <alignment horizontal="left" vertical="top"/>
    </xf>
    <xf numFmtId="0" fontId="12" fillId="2" borderId="5" xfId="0" applyNumberFormat="1" applyFont="1" applyFill="1" applyBorder="1" applyAlignment="1" applyProtection="1">
      <alignment horizontal="left" vertical="top"/>
    </xf>
    <xf numFmtId="0" fontId="12" fillId="2" borderId="5" xfId="0" applyNumberFormat="1" applyFont="1" applyFill="1" applyBorder="1" applyAlignment="1" applyProtection="1">
      <alignment horizontal="center" vertical="top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9" fillId="4" borderId="45" xfId="0" applyNumberFormat="1" applyFont="1" applyFill="1" applyBorder="1" applyAlignment="1" applyProtection="1">
      <alignment horizontal="center" vertical="center" wrapText="1"/>
    </xf>
    <xf numFmtId="0" fontId="9" fillId="4" borderId="46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9" fillId="4" borderId="20" xfId="0" applyNumberFormat="1" applyFont="1" applyFill="1" applyBorder="1" applyAlignment="1" applyProtection="1">
      <alignment horizontal="center"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9" fillId="4" borderId="33" xfId="0" applyNumberFormat="1" applyFont="1" applyFill="1" applyBorder="1" applyAlignment="1" applyProtection="1">
      <alignment horizontal="center" vertical="center" wrapText="1"/>
    </xf>
    <xf numFmtId="49" fontId="8" fillId="0" borderId="54" xfId="0" applyNumberFormat="1" applyFont="1" applyFill="1" applyBorder="1" applyAlignment="1" applyProtection="1">
      <alignment horizontal="center" vertical="center" wrapTex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49" fontId="8" fillId="0" borderId="29" xfId="0" applyNumberFormat="1" applyFont="1" applyFill="1" applyBorder="1" applyAlignment="1" applyProtection="1">
      <alignment horizontal="center" vertical="center" wrapText="1"/>
    </xf>
    <xf numFmtId="49" fontId="8" fillId="0" borderId="35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 textRotation="90"/>
    </xf>
    <xf numFmtId="49" fontId="8" fillId="0" borderId="58" xfId="0" applyNumberFormat="1" applyFont="1" applyFill="1" applyBorder="1" applyAlignment="1" applyProtection="1">
      <alignment horizontal="center" vertical="center" textRotation="90"/>
    </xf>
    <xf numFmtId="49" fontId="8" fillId="0" borderId="59" xfId="0" applyNumberFormat="1" applyFont="1" applyFill="1" applyBorder="1" applyAlignment="1" applyProtection="1">
      <alignment horizontal="center" vertical="center" textRotation="90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61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8" fillId="0" borderId="62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 applyProtection="1">
      <alignment horizontal="center" vertical="center"/>
    </xf>
    <xf numFmtId="0" fontId="8" fillId="0" borderId="47" xfId="0" applyNumberFormat="1" applyFont="1" applyFill="1" applyBorder="1" applyAlignment="1" applyProtection="1">
      <alignment horizontal="center" vertical="center"/>
    </xf>
    <xf numFmtId="0" fontId="8" fillId="0" borderId="44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 wrapText="1"/>
    </xf>
    <xf numFmtId="0" fontId="9" fillId="4" borderId="37" xfId="0" applyNumberFormat="1" applyFont="1" applyFill="1" applyBorder="1" applyAlignment="1" applyProtection="1">
      <alignment horizontal="center"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8" fillId="0" borderId="36" xfId="0" applyNumberFormat="1" applyFont="1" applyFill="1" applyBorder="1" applyAlignment="1" applyProtection="1">
      <alignment horizontal="center" vertical="center" wrapText="1"/>
    </xf>
    <xf numFmtId="0" fontId="8" fillId="0" borderId="39" xfId="0" applyNumberFormat="1" applyFont="1" applyFill="1" applyBorder="1" applyAlignment="1" applyProtection="1">
      <alignment horizontal="center" vertical="center" wrapText="1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center" vertical="center" wrapText="1"/>
    </xf>
    <xf numFmtId="0" fontId="8" fillId="0" borderId="28" xfId="0" applyNumberFormat="1" applyFont="1" applyFill="1" applyBorder="1" applyAlignment="1" applyProtection="1">
      <alignment horizontal="center" vertical="center" wrapText="1"/>
    </xf>
    <xf numFmtId="0" fontId="8" fillId="0" borderId="36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9" fillId="4" borderId="48" xfId="0" applyNumberFormat="1" applyFont="1" applyFill="1" applyBorder="1" applyAlignment="1" applyProtection="1">
      <alignment horizontal="center" vertical="center" wrapText="1"/>
    </xf>
    <xf numFmtId="0" fontId="9" fillId="4" borderId="49" xfId="0" applyNumberFormat="1" applyFont="1" applyFill="1" applyBorder="1" applyAlignment="1" applyProtection="1">
      <alignment horizontal="center" vertical="center" wrapText="1"/>
    </xf>
    <xf numFmtId="0" fontId="9" fillId="4" borderId="18" xfId="0" applyNumberFormat="1" applyFont="1" applyFill="1" applyBorder="1" applyAlignment="1" applyProtection="1">
      <alignment horizontal="center" vertical="center" wrapText="1"/>
    </xf>
    <xf numFmtId="0" fontId="9" fillId="4" borderId="9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textRotation="90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49" fontId="8" fillId="0" borderId="24" xfId="0" applyNumberFormat="1" applyFont="1" applyFill="1" applyBorder="1" applyAlignment="1" applyProtection="1">
      <alignment horizontal="center" vertical="center" textRotation="90"/>
    </xf>
    <xf numFmtId="49" fontId="8" fillId="0" borderId="25" xfId="0" applyNumberFormat="1" applyFont="1" applyFill="1" applyBorder="1" applyAlignment="1" applyProtection="1">
      <alignment horizontal="center" vertical="center" textRotation="90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8" xfId="0" applyNumberFormat="1" applyFont="1" applyFill="1" applyBorder="1" applyAlignment="1" applyProtection="1">
      <alignment horizontal="center" vertical="center"/>
    </xf>
  </cellXfs>
  <cellStyles count="2">
    <cellStyle name="Normálne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160020</xdr:rowOff>
    </xdr:from>
    <xdr:to>
      <xdr:col>3</xdr:col>
      <xdr:colOff>540385</xdr:colOff>
      <xdr:row>1</xdr:row>
      <xdr:rowOff>9525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002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topLeftCell="A68" zoomScaleNormal="100" workbookViewId="0">
      <selection activeCell="N82" sqref="N82"/>
    </sheetView>
  </sheetViews>
  <sheetFormatPr defaultRowHeight="13.2" x14ac:dyDescent="0.25"/>
  <cols>
    <col min="1" max="1" width="12.44140625" customWidth="1"/>
    <col min="2" max="2" width="9" style="7" customWidth="1"/>
    <col min="3" max="3" width="10.5546875" style="8" customWidth="1"/>
    <col min="4" max="4" width="9.44140625" style="7" customWidth="1"/>
    <col min="5" max="5" width="16.109375" style="9" customWidth="1"/>
    <col min="6" max="6" width="11.33203125" style="9" customWidth="1"/>
    <col min="7" max="7" width="11.88671875" style="9" customWidth="1"/>
    <col min="8" max="8" width="11.44140625" style="10" customWidth="1"/>
    <col min="9" max="9" width="8.44140625" style="7" customWidth="1"/>
    <col min="10" max="10" width="12.6640625" style="7" customWidth="1"/>
    <col min="11" max="11" width="8.5546875" style="7" customWidth="1"/>
    <col min="12" max="12" width="7.5546875" style="9" customWidth="1"/>
    <col min="13" max="13" width="9.5546875" style="9" customWidth="1"/>
  </cols>
  <sheetData>
    <row r="1" spans="1:14" ht="41.4" customHeight="1" x14ac:dyDescent="0.25">
      <c r="H1" s="13"/>
    </row>
    <row r="2" spans="1:14" x14ac:dyDescent="0.25">
      <c r="H2" s="13"/>
    </row>
    <row r="3" spans="1:14" x14ac:dyDescent="0.25">
      <c r="A3" s="129" t="s">
        <v>129</v>
      </c>
      <c r="B3" s="129"/>
      <c r="C3" s="129"/>
      <c r="H3" s="13"/>
    </row>
    <row r="4" spans="1:14" x14ac:dyDescent="0.25">
      <c r="H4" s="13"/>
    </row>
    <row r="5" spans="1:14" x14ac:dyDescent="0.25">
      <c r="H5" s="13"/>
    </row>
    <row r="6" spans="1:14" ht="21" x14ac:dyDescent="0.25">
      <c r="A6" s="130" t="s">
        <v>130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4" ht="15.6" x14ac:dyDescent="0.25">
      <c r="A7" s="131" t="s">
        <v>131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8" spans="1:14" ht="15.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 ht="15.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35" t="s">
        <v>135</v>
      </c>
      <c r="L9" s="135"/>
      <c r="M9" s="135"/>
    </row>
    <row r="10" spans="1:14" ht="15.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 ht="15.6" x14ac:dyDescent="0.25">
      <c r="A11" s="132" t="s">
        <v>132</v>
      </c>
      <c r="B11" s="132"/>
      <c r="C11" s="132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1:14" ht="15.6" x14ac:dyDescent="0.25">
      <c r="A12" s="132" t="s">
        <v>133</v>
      </c>
      <c r="B12" s="132"/>
      <c r="C12" s="132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6"/>
    </row>
    <row r="13" spans="1:14" ht="15.6" x14ac:dyDescent="0.25">
      <c r="A13" s="132" t="s">
        <v>134</v>
      </c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4" ht="15.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4.4" thickBot="1" x14ac:dyDescent="0.3">
      <c r="A15" s="17" t="s">
        <v>0</v>
      </c>
      <c r="B15" s="18"/>
      <c r="C15" s="19"/>
      <c r="D15" s="18"/>
      <c r="E15" s="20"/>
      <c r="F15" s="20"/>
      <c r="G15" s="20"/>
      <c r="H15" s="21"/>
      <c r="I15" s="18"/>
      <c r="J15" s="18"/>
      <c r="K15" s="18"/>
      <c r="L15" s="20"/>
      <c r="M15" s="20"/>
    </row>
    <row r="16" spans="1:14" ht="30" customHeight="1" x14ac:dyDescent="0.25">
      <c r="A16" s="144" t="s">
        <v>139</v>
      </c>
      <c r="B16" s="142" t="s">
        <v>18</v>
      </c>
      <c r="C16" s="170" t="s">
        <v>30</v>
      </c>
      <c r="D16" s="171"/>
      <c r="E16" s="142"/>
      <c r="F16" s="187" t="s">
        <v>108</v>
      </c>
      <c r="G16" s="187" t="s">
        <v>32</v>
      </c>
      <c r="H16" s="187" t="s">
        <v>124</v>
      </c>
      <c r="I16" s="187" t="s">
        <v>125</v>
      </c>
      <c r="J16" s="63" t="s">
        <v>77</v>
      </c>
      <c r="K16" s="187" t="s">
        <v>126</v>
      </c>
      <c r="L16" s="187" t="s">
        <v>127</v>
      </c>
      <c r="M16" s="185" t="s">
        <v>128</v>
      </c>
    </row>
    <row r="17" spans="1:16" ht="30" customHeight="1" thickBot="1" x14ac:dyDescent="0.3">
      <c r="A17" s="145"/>
      <c r="B17" s="143"/>
      <c r="C17" s="64" t="s">
        <v>28</v>
      </c>
      <c r="D17" s="64" t="s">
        <v>29</v>
      </c>
      <c r="E17" s="64" t="s">
        <v>31</v>
      </c>
      <c r="F17" s="188"/>
      <c r="G17" s="188"/>
      <c r="H17" s="188"/>
      <c r="I17" s="188"/>
      <c r="J17" s="64" t="s">
        <v>34</v>
      </c>
      <c r="K17" s="188"/>
      <c r="L17" s="188"/>
      <c r="M17" s="186"/>
      <c r="N17" t="s">
        <v>10</v>
      </c>
    </row>
    <row r="18" spans="1:16" ht="22.2" customHeight="1" thickTop="1" x14ac:dyDescent="0.25">
      <c r="A18" s="189" t="s">
        <v>1</v>
      </c>
      <c r="B18" s="192" t="s">
        <v>26</v>
      </c>
      <c r="C18" s="193" t="s">
        <v>35</v>
      </c>
      <c r="D18" s="195" t="s">
        <v>78</v>
      </c>
      <c r="E18" s="196" t="s">
        <v>79</v>
      </c>
      <c r="F18" s="200" t="s">
        <v>107</v>
      </c>
      <c r="G18" s="112"/>
      <c r="H18" s="25">
        <v>200</v>
      </c>
      <c r="I18" s="43">
        <v>23</v>
      </c>
      <c r="J18" s="70">
        <f t="shared" ref="J18:J29" si="0">I18*H18</f>
        <v>4600</v>
      </c>
      <c r="K18" s="75"/>
      <c r="L18" s="76">
        <f t="shared" ref="L18:L29" si="1">K18*H18</f>
        <v>0</v>
      </c>
      <c r="M18" s="73">
        <f t="shared" ref="M18:M29" si="2">J18*K18</f>
        <v>0</v>
      </c>
    </row>
    <row r="19" spans="1:16" ht="19.2" customHeight="1" x14ac:dyDescent="0.25">
      <c r="A19" s="189"/>
      <c r="B19" s="156"/>
      <c r="C19" s="194"/>
      <c r="D19" s="155"/>
      <c r="E19" s="197"/>
      <c r="F19" s="197"/>
      <c r="G19" s="113"/>
      <c r="H19" s="22">
        <v>60</v>
      </c>
      <c r="I19" s="43">
        <v>6</v>
      </c>
      <c r="J19" s="70">
        <f t="shared" si="0"/>
        <v>360</v>
      </c>
      <c r="K19" s="75"/>
      <c r="L19" s="76">
        <f t="shared" si="1"/>
        <v>0</v>
      </c>
      <c r="M19" s="73">
        <f t="shared" si="2"/>
        <v>0</v>
      </c>
      <c r="N19" s="2" t="s">
        <v>10</v>
      </c>
    </row>
    <row r="20" spans="1:16" ht="25.8" customHeight="1" x14ac:dyDescent="0.25">
      <c r="A20" s="189"/>
      <c r="B20" s="154" t="s">
        <v>104</v>
      </c>
      <c r="C20" s="198" t="s">
        <v>111</v>
      </c>
      <c r="D20" s="153" t="s">
        <v>90</v>
      </c>
      <c r="E20" s="199" t="s">
        <v>109</v>
      </c>
      <c r="F20" s="199" t="s">
        <v>110</v>
      </c>
      <c r="G20" s="113"/>
      <c r="H20" s="36">
        <v>200</v>
      </c>
      <c r="I20" s="41">
        <v>11</v>
      </c>
      <c r="J20" s="70">
        <f t="shared" si="0"/>
        <v>2200</v>
      </c>
      <c r="K20" s="75"/>
      <c r="L20" s="76">
        <f t="shared" si="1"/>
        <v>0</v>
      </c>
      <c r="M20" s="73">
        <f t="shared" si="2"/>
        <v>0</v>
      </c>
      <c r="O20" s="11"/>
      <c r="P20" t="s">
        <v>10</v>
      </c>
    </row>
    <row r="21" spans="1:16" ht="26.4" customHeight="1" x14ac:dyDescent="0.25">
      <c r="A21" s="189"/>
      <c r="B21" s="156"/>
      <c r="C21" s="194"/>
      <c r="D21" s="155"/>
      <c r="E21" s="197"/>
      <c r="F21" s="197"/>
      <c r="G21" s="113"/>
      <c r="H21" s="22">
        <v>60</v>
      </c>
      <c r="I21" s="41">
        <v>7</v>
      </c>
      <c r="J21" s="70">
        <f t="shared" si="0"/>
        <v>420</v>
      </c>
      <c r="K21" s="75"/>
      <c r="L21" s="76">
        <f t="shared" si="1"/>
        <v>0</v>
      </c>
      <c r="M21" s="73">
        <f t="shared" si="2"/>
        <v>0</v>
      </c>
    </row>
    <row r="22" spans="1:16" ht="39.6" customHeight="1" x14ac:dyDescent="0.25">
      <c r="A22" s="189"/>
      <c r="B22" s="52" t="s">
        <v>24</v>
      </c>
      <c r="C22" s="23" t="s">
        <v>111</v>
      </c>
      <c r="D22" s="24" t="s">
        <v>90</v>
      </c>
      <c r="E22" s="25" t="s">
        <v>109</v>
      </c>
      <c r="F22" s="25" t="s">
        <v>115</v>
      </c>
      <c r="G22" s="65"/>
      <c r="H22" s="22">
        <v>200</v>
      </c>
      <c r="I22" s="41">
        <v>10</v>
      </c>
      <c r="J22" s="70">
        <f t="shared" si="0"/>
        <v>2000</v>
      </c>
      <c r="K22" s="75"/>
      <c r="L22" s="76">
        <f t="shared" si="1"/>
        <v>0</v>
      </c>
      <c r="M22" s="73">
        <f t="shared" si="2"/>
        <v>0</v>
      </c>
    </row>
    <row r="23" spans="1:16" ht="25.5" customHeight="1" x14ac:dyDescent="0.25">
      <c r="A23" s="189"/>
      <c r="B23" s="52" t="s">
        <v>25</v>
      </c>
      <c r="C23" s="23" t="s">
        <v>114</v>
      </c>
      <c r="D23" s="24" t="s">
        <v>16</v>
      </c>
      <c r="E23" s="25" t="s">
        <v>113</v>
      </c>
      <c r="F23" s="25" t="s">
        <v>116</v>
      </c>
      <c r="G23" s="65"/>
      <c r="H23" s="22">
        <v>4</v>
      </c>
      <c r="I23" s="41">
        <v>22</v>
      </c>
      <c r="J23" s="70">
        <f t="shared" si="0"/>
        <v>88</v>
      </c>
      <c r="K23" s="75"/>
      <c r="L23" s="76">
        <f t="shared" si="1"/>
        <v>0</v>
      </c>
      <c r="M23" s="73">
        <f t="shared" si="2"/>
        <v>0</v>
      </c>
    </row>
    <row r="24" spans="1:16" ht="24.75" customHeight="1" x14ac:dyDescent="0.25">
      <c r="A24" s="189"/>
      <c r="B24" s="52" t="s">
        <v>112</v>
      </c>
      <c r="C24" s="23" t="s">
        <v>105</v>
      </c>
      <c r="D24" s="24"/>
      <c r="E24" s="25" t="s">
        <v>106</v>
      </c>
      <c r="F24" s="25" t="s">
        <v>117</v>
      </c>
      <c r="G24" s="65"/>
      <c r="H24" s="22">
        <v>4</v>
      </c>
      <c r="I24" s="41">
        <v>7</v>
      </c>
      <c r="J24" s="70">
        <f t="shared" si="0"/>
        <v>28</v>
      </c>
      <c r="K24" s="75"/>
      <c r="L24" s="76">
        <f t="shared" si="1"/>
        <v>0</v>
      </c>
      <c r="M24" s="73">
        <f t="shared" si="2"/>
        <v>0</v>
      </c>
    </row>
    <row r="25" spans="1:16" ht="27.6" customHeight="1" x14ac:dyDescent="0.25">
      <c r="A25" s="189"/>
      <c r="B25" s="53" t="s">
        <v>83</v>
      </c>
      <c r="C25" s="22" t="s">
        <v>82</v>
      </c>
      <c r="D25" s="26" t="s">
        <v>118</v>
      </c>
      <c r="E25" s="27" t="s">
        <v>84</v>
      </c>
      <c r="F25" s="28" t="s">
        <v>119</v>
      </c>
      <c r="G25" s="66"/>
      <c r="H25" s="22">
        <v>4</v>
      </c>
      <c r="I25" s="41">
        <v>23</v>
      </c>
      <c r="J25" s="70">
        <f t="shared" si="0"/>
        <v>92</v>
      </c>
      <c r="K25" s="75"/>
      <c r="L25" s="76">
        <f t="shared" si="1"/>
        <v>0</v>
      </c>
      <c r="M25" s="73">
        <f t="shared" si="2"/>
        <v>0</v>
      </c>
      <c r="O25" s="12"/>
    </row>
    <row r="26" spans="1:16" ht="23.4" customHeight="1" x14ac:dyDescent="0.25">
      <c r="A26" s="189"/>
      <c r="B26" s="54" t="s">
        <v>25</v>
      </c>
      <c r="C26" s="29" t="s">
        <v>80</v>
      </c>
      <c r="D26" s="30" t="s">
        <v>81</v>
      </c>
      <c r="E26" s="31" t="s">
        <v>85</v>
      </c>
      <c r="F26" s="32" t="s">
        <v>120</v>
      </c>
      <c r="G26" s="67"/>
      <c r="H26" s="22">
        <v>4</v>
      </c>
      <c r="I26" s="41">
        <v>19</v>
      </c>
      <c r="J26" s="70">
        <f t="shared" si="0"/>
        <v>76</v>
      </c>
      <c r="K26" s="75"/>
      <c r="L26" s="76">
        <f t="shared" si="1"/>
        <v>0</v>
      </c>
      <c r="M26" s="73">
        <f t="shared" si="2"/>
        <v>0</v>
      </c>
      <c r="O26" s="12"/>
    </row>
    <row r="27" spans="1:16" ht="27.6" customHeight="1" x14ac:dyDescent="0.25">
      <c r="A27" s="55" t="s">
        <v>2</v>
      </c>
      <c r="B27" s="41">
        <v>40</v>
      </c>
      <c r="C27" s="33"/>
      <c r="D27" s="30" t="s">
        <v>36</v>
      </c>
      <c r="E27" s="34" t="s">
        <v>9</v>
      </c>
      <c r="F27" s="34"/>
      <c r="G27" s="68"/>
      <c r="H27" s="22">
        <v>1</v>
      </c>
      <c r="I27" s="41">
        <v>39</v>
      </c>
      <c r="J27" s="70">
        <f t="shared" si="0"/>
        <v>39</v>
      </c>
      <c r="K27" s="75"/>
      <c r="L27" s="76">
        <f t="shared" si="1"/>
        <v>0</v>
      </c>
      <c r="M27" s="73">
        <f t="shared" si="2"/>
        <v>0</v>
      </c>
      <c r="O27" s="3"/>
    </row>
    <row r="28" spans="1:16" ht="27" customHeight="1" x14ac:dyDescent="0.25">
      <c r="A28" s="55" t="s">
        <v>73</v>
      </c>
      <c r="B28" s="36" t="s">
        <v>23</v>
      </c>
      <c r="C28" s="35"/>
      <c r="D28" s="22" t="s">
        <v>3</v>
      </c>
      <c r="E28" s="36" t="s">
        <v>11</v>
      </c>
      <c r="F28" s="36"/>
      <c r="G28" s="66"/>
      <c r="H28" s="22">
        <v>4</v>
      </c>
      <c r="I28" s="41">
        <v>4</v>
      </c>
      <c r="J28" s="70">
        <f t="shared" si="0"/>
        <v>16</v>
      </c>
      <c r="K28" s="75"/>
      <c r="L28" s="76">
        <f t="shared" si="1"/>
        <v>0</v>
      </c>
      <c r="M28" s="73">
        <f t="shared" si="2"/>
        <v>0</v>
      </c>
    </row>
    <row r="29" spans="1:16" s="1" customFormat="1" ht="28.8" customHeight="1" thickBot="1" x14ac:dyDescent="0.3">
      <c r="A29" s="56" t="s">
        <v>27</v>
      </c>
      <c r="B29" s="39" t="s">
        <v>17</v>
      </c>
      <c r="C29" s="37"/>
      <c r="D29" s="38"/>
      <c r="E29" s="39" t="s">
        <v>19</v>
      </c>
      <c r="F29" s="39"/>
      <c r="G29" s="69"/>
      <c r="H29" s="37">
        <v>4</v>
      </c>
      <c r="I29" s="42">
        <v>17</v>
      </c>
      <c r="J29" s="71">
        <f t="shared" si="0"/>
        <v>68</v>
      </c>
      <c r="K29" s="77"/>
      <c r="L29" s="78">
        <f t="shared" si="1"/>
        <v>0</v>
      </c>
      <c r="M29" s="74">
        <f t="shared" si="2"/>
        <v>0</v>
      </c>
    </row>
    <row r="30" spans="1:16" ht="14.4" thickBot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80">
        <f>SUM(J18:J29)</f>
        <v>9987</v>
      </c>
      <c r="K30" s="48"/>
      <c r="L30" s="20"/>
      <c r="M30" s="79">
        <f>SUM(M18:M29)</f>
        <v>0</v>
      </c>
    </row>
    <row r="31" spans="1:16" ht="13.8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40"/>
      <c r="K31" s="48"/>
      <c r="L31" s="20"/>
      <c r="M31" s="57"/>
    </row>
    <row r="32" spans="1:16" ht="14.4" thickBot="1" x14ac:dyDescent="0.3">
      <c r="A32" s="17" t="s">
        <v>4</v>
      </c>
      <c r="B32" s="18"/>
      <c r="C32" s="19"/>
      <c r="D32" s="18"/>
      <c r="E32" s="20"/>
      <c r="F32" s="20"/>
      <c r="G32" s="20"/>
      <c r="H32" s="21"/>
      <c r="I32" s="18" t="s">
        <v>10</v>
      </c>
      <c r="J32" s="18"/>
      <c r="K32" s="18"/>
      <c r="L32" s="20"/>
      <c r="M32" s="20"/>
    </row>
    <row r="33" spans="1:15" ht="28.8" customHeight="1" x14ac:dyDescent="0.25">
      <c r="A33" s="144" t="s">
        <v>139</v>
      </c>
      <c r="B33" s="142" t="s">
        <v>18</v>
      </c>
      <c r="C33" s="170" t="s">
        <v>30</v>
      </c>
      <c r="D33" s="171"/>
      <c r="E33" s="142"/>
      <c r="F33" s="187" t="s">
        <v>108</v>
      </c>
      <c r="G33" s="187" t="s">
        <v>32</v>
      </c>
      <c r="H33" s="187" t="s">
        <v>124</v>
      </c>
      <c r="I33" s="187" t="s">
        <v>125</v>
      </c>
      <c r="J33" s="63" t="s">
        <v>77</v>
      </c>
      <c r="K33" s="187" t="s">
        <v>126</v>
      </c>
      <c r="L33" s="187" t="s">
        <v>127</v>
      </c>
      <c r="M33" s="185" t="s">
        <v>128</v>
      </c>
    </row>
    <row r="34" spans="1:15" ht="30" customHeight="1" thickBot="1" x14ac:dyDescent="0.3">
      <c r="A34" s="145"/>
      <c r="B34" s="143"/>
      <c r="C34" s="172"/>
      <c r="D34" s="173"/>
      <c r="E34" s="143"/>
      <c r="F34" s="188"/>
      <c r="G34" s="188"/>
      <c r="H34" s="188"/>
      <c r="I34" s="188"/>
      <c r="J34" s="64" t="s">
        <v>34</v>
      </c>
      <c r="K34" s="188"/>
      <c r="L34" s="188"/>
      <c r="M34" s="186"/>
    </row>
    <row r="35" spans="1:15" ht="21" customHeight="1" thickTop="1" x14ac:dyDescent="0.25">
      <c r="A35" s="203" t="s">
        <v>37</v>
      </c>
      <c r="B35" s="205" t="s">
        <v>86</v>
      </c>
      <c r="C35" s="201" t="s">
        <v>39</v>
      </c>
      <c r="D35" s="151" t="s">
        <v>71</v>
      </c>
      <c r="E35" s="151"/>
      <c r="F35" s="200" t="s">
        <v>107</v>
      </c>
      <c r="G35" s="110"/>
      <c r="H35" s="22">
        <v>200</v>
      </c>
      <c r="I35" s="41">
        <v>11</v>
      </c>
      <c r="J35" s="70">
        <f t="shared" ref="J35:J42" si="3">I35*H35</f>
        <v>2200</v>
      </c>
      <c r="K35" s="83"/>
      <c r="L35" s="76">
        <f t="shared" ref="L35:L42" si="4">K35*H35</f>
        <v>0</v>
      </c>
      <c r="M35" s="73">
        <f t="shared" ref="M35:M42" si="5">J35*K35</f>
        <v>0</v>
      </c>
      <c r="O35" s="5"/>
    </row>
    <row r="36" spans="1:15" ht="21" customHeight="1" thickBot="1" x14ac:dyDescent="0.3">
      <c r="A36" s="203"/>
      <c r="B36" s="193"/>
      <c r="C36" s="201"/>
      <c r="D36" s="151"/>
      <c r="E36" s="151"/>
      <c r="F36" s="197"/>
      <c r="G36" s="109"/>
      <c r="H36" s="22">
        <v>20</v>
      </c>
      <c r="I36" s="41">
        <v>2</v>
      </c>
      <c r="J36" s="70">
        <f t="shared" si="3"/>
        <v>40</v>
      </c>
      <c r="K36" s="75"/>
      <c r="L36" s="76">
        <f t="shared" si="4"/>
        <v>0</v>
      </c>
      <c r="M36" s="73">
        <f t="shared" si="5"/>
        <v>0</v>
      </c>
      <c r="O36" s="4"/>
    </row>
    <row r="37" spans="1:15" ht="21" customHeight="1" thickTop="1" x14ac:dyDescent="0.25">
      <c r="A37" s="203"/>
      <c r="B37" s="193"/>
      <c r="C37" s="201" t="s">
        <v>40</v>
      </c>
      <c r="D37" s="151" t="s">
        <v>42</v>
      </c>
      <c r="E37" s="151"/>
      <c r="F37" s="200" t="s">
        <v>107</v>
      </c>
      <c r="G37" s="111"/>
      <c r="H37" s="22">
        <v>200</v>
      </c>
      <c r="I37" s="41">
        <v>4</v>
      </c>
      <c r="J37" s="70">
        <f t="shared" si="3"/>
        <v>800</v>
      </c>
      <c r="K37" s="75"/>
      <c r="L37" s="76">
        <f t="shared" si="4"/>
        <v>0</v>
      </c>
      <c r="M37" s="73">
        <f t="shared" si="5"/>
        <v>0</v>
      </c>
      <c r="O37" s="5"/>
    </row>
    <row r="38" spans="1:15" ht="21" customHeight="1" x14ac:dyDescent="0.25">
      <c r="A38" s="203"/>
      <c r="B38" s="194"/>
      <c r="C38" s="201"/>
      <c r="D38" s="151"/>
      <c r="E38" s="151"/>
      <c r="F38" s="197"/>
      <c r="G38" s="111"/>
      <c r="H38" s="22">
        <v>20</v>
      </c>
      <c r="I38" s="41">
        <v>3</v>
      </c>
      <c r="J38" s="70">
        <f t="shared" si="3"/>
        <v>60</v>
      </c>
      <c r="K38" s="75"/>
      <c r="L38" s="76">
        <f t="shared" si="4"/>
        <v>0</v>
      </c>
      <c r="M38" s="73">
        <f t="shared" si="5"/>
        <v>0</v>
      </c>
      <c r="O38" s="4"/>
    </row>
    <row r="39" spans="1:15" ht="21" customHeight="1" x14ac:dyDescent="0.25">
      <c r="A39" s="203"/>
      <c r="B39" s="25" t="s">
        <v>121</v>
      </c>
      <c r="C39" s="22" t="s">
        <v>40</v>
      </c>
      <c r="D39" s="190" t="s">
        <v>92</v>
      </c>
      <c r="E39" s="191"/>
      <c r="F39" s="29" t="s">
        <v>123</v>
      </c>
      <c r="G39" s="86"/>
      <c r="H39" s="22">
        <v>50</v>
      </c>
      <c r="I39" s="41">
        <v>5</v>
      </c>
      <c r="J39" s="70">
        <f t="shared" si="3"/>
        <v>250</v>
      </c>
      <c r="K39" s="75"/>
      <c r="L39" s="76">
        <f t="shared" si="4"/>
        <v>0</v>
      </c>
      <c r="M39" s="73">
        <f t="shared" si="5"/>
        <v>0</v>
      </c>
      <c r="O39" s="4"/>
    </row>
    <row r="40" spans="1:15" ht="31.8" customHeight="1" x14ac:dyDescent="0.25">
      <c r="A40" s="203"/>
      <c r="B40" s="25" t="s">
        <v>94</v>
      </c>
      <c r="C40" s="22" t="s">
        <v>39</v>
      </c>
      <c r="D40" s="190" t="s">
        <v>93</v>
      </c>
      <c r="E40" s="191"/>
      <c r="F40" s="36" t="s">
        <v>122</v>
      </c>
      <c r="G40" s="86"/>
      <c r="H40" s="22">
        <v>50</v>
      </c>
      <c r="I40" s="41">
        <v>5</v>
      </c>
      <c r="J40" s="70">
        <f t="shared" si="3"/>
        <v>250</v>
      </c>
      <c r="K40" s="75"/>
      <c r="L40" s="76">
        <f t="shared" si="4"/>
        <v>0</v>
      </c>
      <c r="M40" s="73">
        <f t="shared" si="5"/>
        <v>0</v>
      </c>
      <c r="O40" s="4"/>
    </row>
    <row r="41" spans="1:15" ht="21" customHeight="1" x14ac:dyDescent="0.25">
      <c r="A41" s="203"/>
      <c r="B41" s="201" t="s">
        <v>38</v>
      </c>
      <c r="C41" s="151" t="s">
        <v>41</v>
      </c>
      <c r="D41" s="151" t="s">
        <v>91</v>
      </c>
      <c r="E41" s="151"/>
      <c r="F41" s="108"/>
      <c r="G41" s="109"/>
      <c r="H41" s="22">
        <v>1</v>
      </c>
      <c r="I41" s="41">
        <v>4</v>
      </c>
      <c r="J41" s="70">
        <f t="shared" si="3"/>
        <v>4</v>
      </c>
      <c r="K41" s="75"/>
      <c r="L41" s="76">
        <f t="shared" si="4"/>
        <v>0</v>
      </c>
      <c r="M41" s="73">
        <f t="shared" si="5"/>
        <v>0</v>
      </c>
      <c r="O41" s="5"/>
    </row>
    <row r="42" spans="1:15" ht="21" customHeight="1" thickBot="1" x14ac:dyDescent="0.3">
      <c r="A42" s="204"/>
      <c r="B42" s="202"/>
      <c r="C42" s="152"/>
      <c r="D42" s="152"/>
      <c r="E42" s="152"/>
      <c r="F42" s="106"/>
      <c r="G42" s="107"/>
      <c r="H42" s="37">
        <v>20</v>
      </c>
      <c r="I42" s="42">
        <v>7</v>
      </c>
      <c r="J42" s="71">
        <f t="shared" si="3"/>
        <v>140</v>
      </c>
      <c r="K42" s="77"/>
      <c r="L42" s="78">
        <f t="shared" si="4"/>
        <v>0</v>
      </c>
      <c r="M42" s="74">
        <f t="shared" si="5"/>
        <v>0</v>
      </c>
    </row>
    <row r="43" spans="1:15" ht="14.4" thickBot="1" x14ac:dyDescent="0.3">
      <c r="A43" s="18"/>
      <c r="B43" s="21"/>
      <c r="C43" s="21"/>
      <c r="D43" s="21"/>
      <c r="E43" s="21"/>
      <c r="F43" s="21"/>
      <c r="G43" s="21"/>
      <c r="H43" s="21"/>
      <c r="I43" s="21"/>
      <c r="J43" s="80">
        <f>SUM(J35:J42)</f>
        <v>3744</v>
      </c>
      <c r="K43" s="82"/>
      <c r="L43" s="82"/>
      <c r="M43" s="79">
        <f>SUM(M35:M42)</f>
        <v>0</v>
      </c>
    </row>
    <row r="44" spans="1:15" ht="14.4" thickBot="1" x14ac:dyDescent="0.3">
      <c r="A44" s="17" t="s">
        <v>5</v>
      </c>
      <c r="B44" s="18"/>
      <c r="C44" s="19"/>
      <c r="D44" s="18"/>
      <c r="E44" s="20"/>
      <c r="F44" s="20"/>
      <c r="G44" s="20"/>
      <c r="H44" s="21"/>
      <c r="I44" s="18" t="s">
        <v>10</v>
      </c>
      <c r="J44" s="18"/>
      <c r="K44" s="18"/>
      <c r="L44" s="20"/>
      <c r="M44" s="20"/>
    </row>
    <row r="45" spans="1:15" ht="27.6" customHeight="1" x14ac:dyDescent="0.25">
      <c r="A45" s="144" t="s">
        <v>139</v>
      </c>
      <c r="B45" s="142" t="s">
        <v>18</v>
      </c>
      <c r="C45" s="170" t="s">
        <v>30</v>
      </c>
      <c r="D45" s="171"/>
      <c r="E45" s="171"/>
      <c r="F45" s="142"/>
      <c r="G45" s="187" t="s">
        <v>32</v>
      </c>
      <c r="H45" s="187" t="s">
        <v>124</v>
      </c>
      <c r="I45" s="187" t="s">
        <v>125</v>
      </c>
      <c r="J45" s="63" t="s">
        <v>77</v>
      </c>
      <c r="K45" s="187" t="s">
        <v>126</v>
      </c>
      <c r="L45" s="187" t="s">
        <v>127</v>
      </c>
      <c r="M45" s="185" t="s">
        <v>128</v>
      </c>
    </row>
    <row r="46" spans="1:15" ht="30" customHeight="1" thickBot="1" x14ac:dyDescent="0.3">
      <c r="A46" s="145"/>
      <c r="B46" s="143"/>
      <c r="C46" s="136" t="s">
        <v>45</v>
      </c>
      <c r="D46" s="137"/>
      <c r="E46" s="136" t="s">
        <v>46</v>
      </c>
      <c r="F46" s="137"/>
      <c r="G46" s="188"/>
      <c r="H46" s="188"/>
      <c r="I46" s="188"/>
      <c r="J46" s="64" t="s">
        <v>34</v>
      </c>
      <c r="K46" s="188"/>
      <c r="L46" s="188"/>
      <c r="M46" s="186"/>
    </row>
    <row r="47" spans="1:15" ht="21" customHeight="1" thickTop="1" x14ac:dyDescent="0.25">
      <c r="A47" s="157" t="s">
        <v>43</v>
      </c>
      <c r="B47" s="58" t="s">
        <v>44</v>
      </c>
      <c r="C47" s="138" t="s">
        <v>74</v>
      </c>
      <c r="D47" s="139"/>
      <c r="E47" s="180" t="s">
        <v>49</v>
      </c>
      <c r="F47" s="181"/>
      <c r="G47" s="85"/>
      <c r="H47" s="25">
        <v>200</v>
      </c>
      <c r="I47" s="43">
        <v>16</v>
      </c>
      <c r="J47" s="70">
        <f t="shared" ref="J47:J50" si="6">I47*H47</f>
        <v>3200</v>
      </c>
      <c r="K47" s="81"/>
      <c r="L47" s="72">
        <f t="shared" ref="L47:L50" si="7">K47*H47</f>
        <v>0</v>
      </c>
      <c r="M47" s="73">
        <f t="shared" ref="M47:M50" si="8">J47*K47</f>
        <v>0</v>
      </c>
      <c r="N47" s="6"/>
      <c r="O47" s="5"/>
    </row>
    <row r="48" spans="1:15" ht="21" customHeight="1" x14ac:dyDescent="0.25">
      <c r="A48" s="158"/>
      <c r="B48" s="140" t="s">
        <v>88</v>
      </c>
      <c r="C48" s="153" t="s">
        <v>136</v>
      </c>
      <c r="D48" s="154"/>
      <c r="E48" s="164" t="s">
        <v>87</v>
      </c>
      <c r="F48" s="166"/>
      <c r="G48" s="68"/>
      <c r="H48" s="22">
        <v>200</v>
      </c>
      <c r="I48" s="41">
        <v>16</v>
      </c>
      <c r="J48" s="70">
        <f t="shared" si="6"/>
        <v>3200</v>
      </c>
      <c r="K48" s="84"/>
      <c r="L48" s="72">
        <f t="shared" si="7"/>
        <v>0</v>
      </c>
      <c r="M48" s="73">
        <f t="shared" si="8"/>
        <v>0</v>
      </c>
      <c r="O48" s="4"/>
    </row>
    <row r="49" spans="1:15" ht="21" customHeight="1" x14ac:dyDescent="0.25">
      <c r="A49" s="158"/>
      <c r="B49" s="141"/>
      <c r="C49" s="155"/>
      <c r="D49" s="156"/>
      <c r="E49" s="138"/>
      <c r="F49" s="139"/>
      <c r="G49" s="68"/>
      <c r="H49" s="22">
        <v>20</v>
      </c>
      <c r="I49" s="41">
        <v>3</v>
      </c>
      <c r="J49" s="70">
        <f t="shared" si="6"/>
        <v>60</v>
      </c>
      <c r="K49" s="84"/>
      <c r="L49" s="72">
        <f t="shared" si="7"/>
        <v>0</v>
      </c>
      <c r="M49" s="73">
        <f t="shared" si="8"/>
        <v>0</v>
      </c>
      <c r="O49" s="4"/>
    </row>
    <row r="50" spans="1:15" ht="21" customHeight="1" thickBot="1" x14ac:dyDescent="0.3">
      <c r="A50" s="159"/>
      <c r="B50" s="23" t="s">
        <v>47</v>
      </c>
      <c r="C50" s="182" t="s">
        <v>48</v>
      </c>
      <c r="D50" s="183"/>
      <c r="E50" s="183"/>
      <c r="F50" s="184"/>
      <c r="G50" s="86"/>
      <c r="H50" s="22">
        <v>200</v>
      </c>
      <c r="I50" s="41">
        <v>1</v>
      </c>
      <c r="J50" s="70">
        <f t="shared" si="6"/>
        <v>200</v>
      </c>
      <c r="K50" s="84"/>
      <c r="L50" s="72">
        <f t="shared" si="7"/>
        <v>0</v>
      </c>
      <c r="M50" s="87">
        <f t="shared" si="8"/>
        <v>0</v>
      </c>
      <c r="N50" s="6"/>
      <c r="O50" s="4"/>
    </row>
    <row r="51" spans="1:15" ht="14.4" thickBot="1" x14ac:dyDescent="0.3">
      <c r="A51" s="18"/>
      <c r="B51" s="21"/>
      <c r="C51" s="21"/>
      <c r="D51" s="21"/>
      <c r="E51" s="21"/>
      <c r="F51" s="21"/>
      <c r="G51" s="21"/>
      <c r="H51" s="21"/>
      <c r="I51" s="21"/>
      <c r="J51" s="80">
        <f>SUM(J47:J50)</f>
        <v>6660</v>
      </c>
      <c r="K51" s="57"/>
      <c r="L51" s="82"/>
      <c r="M51" s="79">
        <f>SUM(M47:M50)</f>
        <v>0</v>
      </c>
    </row>
    <row r="52" spans="1:15" ht="14.4" thickBot="1" x14ac:dyDescent="0.3">
      <c r="A52" s="17" t="s">
        <v>7</v>
      </c>
      <c r="B52" s="18"/>
      <c r="C52" s="19"/>
      <c r="D52" s="18"/>
      <c r="E52" s="20"/>
      <c r="F52" s="20"/>
      <c r="G52" s="20"/>
      <c r="H52" s="21"/>
      <c r="I52" s="18" t="s">
        <v>10</v>
      </c>
      <c r="J52" s="18"/>
      <c r="K52" s="18"/>
      <c r="L52" s="20"/>
      <c r="M52" s="20"/>
    </row>
    <row r="53" spans="1:15" ht="27.6" customHeight="1" x14ac:dyDescent="0.25">
      <c r="A53" s="144" t="s">
        <v>51</v>
      </c>
      <c r="B53" s="142" t="s">
        <v>138</v>
      </c>
      <c r="C53" s="170" t="s">
        <v>30</v>
      </c>
      <c r="D53" s="171"/>
      <c r="E53" s="171"/>
      <c r="F53" s="142"/>
      <c r="G53" s="187" t="s">
        <v>53</v>
      </c>
      <c r="H53" s="187" t="s">
        <v>140</v>
      </c>
      <c r="I53" s="187" t="s">
        <v>125</v>
      </c>
      <c r="J53" s="63" t="s">
        <v>77</v>
      </c>
      <c r="K53" s="187" t="s">
        <v>141</v>
      </c>
      <c r="L53" s="187" t="s">
        <v>127</v>
      </c>
      <c r="M53" s="185" t="s">
        <v>128</v>
      </c>
    </row>
    <row r="54" spans="1:15" ht="25.8" customHeight="1" thickBot="1" x14ac:dyDescent="0.3">
      <c r="A54" s="145"/>
      <c r="B54" s="143"/>
      <c r="C54" s="136" t="s">
        <v>52</v>
      </c>
      <c r="D54" s="137"/>
      <c r="E54" s="136" t="s">
        <v>50</v>
      </c>
      <c r="F54" s="137"/>
      <c r="G54" s="188"/>
      <c r="H54" s="188"/>
      <c r="I54" s="188"/>
      <c r="J54" s="64" t="s">
        <v>33</v>
      </c>
      <c r="K54" s="188"/>
      <c r="L54" s="188"/>
      <c r="M54" s="186"/>
    </row>
    <row r="55" spans="1:15" ht="21" customHeight="1" thickTop="1" x14ac:dyDescent="0.25">
      <c r="A55" s="59" t="s">
        <v>95</v>
      </c>
      <c r="B55" s="44" t="s">
        <v>96</v>
      </c>
      <c r="C55" s="138" t="s">
        <v>54</v>
      </c>
      <c r="D55" s="139"/>
      <c r="E55" s="174" t="s">
        <v>99</v>
      </c>
      <c r="F55" s="176"/>
      <c r="G55" s="85"/>
      <c r="H55" s="25">
        <v>8</v>
      </c>
      <c r="I55" s="41">
        <v>52</v>
      </c>
      <c r="J55" s="70">
        <f t="shared" ref="J55:J57" si="9">I55*H55</f>
        <v>416</v>
      </c>
      <c r="K55" s="89"/>
      <c r="L55" s="76">
        <f t="shared" ref="L55:L57" si="10">K55*H55</f>
        <v>0</v>
      </c>
      <c r="M55" s="73">
        <f t="shared" ref="M55:M57" si="11">J55*K55</f>
        <v>0</v>
      </c>
      <c r="N55" s="6"/>
      <c r="O55" s="5"/>
    </row>
    <row r="56" spans="1:15" ht="21" customHeight="1" x14ac:dyDescent="0.25">
      <c r="A56" s="60" t="s">
        <v>102</v>
      </c>
      <c r="B56" s="45" t="s">
        <v>97</v>
      </c>
      <c r="C56" s="182" t="s">
        <v>55</v>
      </c>
      <c r="D56" s="184"/>
      <c r="E56" s="190" t="s">
        <v>100</v>
      </c>
      <c r="F56" s="191"/>
      <c r="G56" s="68"/>
      <c r="H56" s="22">
        <v>8</v>
      </c>
      <c r="I56" s="41">
        <v>16</v>
      </c>
      <c r="J56" s="70">
        <f t="shared" si="9"/>
        <v>128</v>
      </c>
      <c r="K56" s="68"/>
      <c r="L56" s="76">
        <f t="shared" si="10"/>
        <v>0</v>
      </c>
      <c r="M56" s="73">
        <f t="shared" si="11"/>
        <v>0</v>
      </c>
      <c r="O56" s="4"/>
    </row>
    <row r="57" spans="1:15" ht="21" customHeight="1" thickBot="1" x14ac:dyDescent="0.3">
      <c r="A57" s="61" t="s">
        <v>57</v>
      </c>
      <c r="B57" s="46" t="s">
        <v>98</v>
      </c>
      <c r="C57" s="206" t="s">
        <v>56</v>
      </c>
      <c r="D57" s="207"/>
      <c r="E57" s="177" t="s">
        <v>101</v>
      </c>
      <c r="F57" s="179"/>
      <c r="G57" s="88"/>
      <c r="H57" s="37">
        <v>8</v>
      </c>
      <c r="I57" s="42">
        <v>24</v>
      </c>
      <c r="J57" s="71">
        <f t="shared" si="9"/>
        <v>192</v>
      </c>
      <c r="K57" s="88"/>
      <c r="L57" s="78">
        <f t="shared" si="10"/>
        <v>0</v>
      </c>
      <c r="M57" s="74">
        <f t="shared" si="11"/>
        <v>0</v>
      </c>
      <c r="N57" s="6"/>
      <c r="O57" s="5"/>
    </row>
    <row r="58" spans="1:15" ht="14.4" thickBot="1" x14ac:dyDescent="0.3">
      <c r="A58" s="18"/>
      <c r="B58" s="21"/>
      <c r="C58" s="21"/>
      <c r="D58" s="21"/>
      <c r="E58" s="21"/>
      <c r="F58" s="21"/>
      <c r="G58" s="21"/>
      <c r="H58" s="21"/>
      <c r="I58" s="21"/>
      <c r="J58" s="80">
        <f>SUM(J55:J57)</f>
        <v>736</v>
      </c>
      <c r="K58" s="57"/>
      <c r="L58" s="82"/>
      <c r="M58" s="79">
        <f>SUM(M55:M57)</f>
        <v>0</v>
      </c>
    </row>
    <row r="59" spans="1:15" ht="57" customHeight="1" x14ac:dyDescent="0.25">
      <c r="A59" s="18"/>
      <c r="B59" s="21"/>
      <c r="C59" s="21"/>
      <c r="D59" s="21"/>
      <c r="E59" s="21"/>
      <c r="F59" s="21"/>
      <c r="G59" s="21"/>
      <c r="H59" s="21"/>
      <c r="I59" s="21"/>
      <c r="J59" s="80"/>
      <c r="K59" s="57"/>
      <c r="L59" s="82"/>
      <c r="M59" s="82"/>
    </row>
    <row r="60" spans="1:15" ht="14.4" thickBot="1" x14ac:dyDescent="0.3">
      <c r="A60" s="17" t="s">
        <v>59</v>
      </c>
      <c r="B60" s="18"/>
      <c r="C60" s="19"/>
      <c r="D60" s="18"/>
      <c r="E60" s="20"/>
      <c r="F60" s="20"/>
      <c r="G60" s="20"/>
      <c r="H60" s="21"/>
      <c r="I60" s="18" t="s">
        <v>10</v>
      </c>
      <c r="J60" s="18"/>
      <c r="K60" s="18"/>
      <c r="L60" s="20"/>
      <c r="M60" s="20"/>
    </row>
    <row r="61" spans="1:15" ht="29.4" customHeight="1" x14ac:dyDescent="0.25">
      <c r="A61" s="144"/>
      <c r="B61" s="142" t="s">
        <v>65</v>
      </c>
      <c r="C61" s="170" t="s">
        <v>6</v>
      </c>
      <c r="D61" s="142"/>
      <c r="E61" s="170" t="s">
        <v>61</v>
      </c>
      <c r="F61" s="142"/>
      <c r="G61" s="187" t="s">
        <v>60</v>
      </c>
      <c r="H61" s="187" t="s">
        <v>124</v>
      </c>
      <c r="I61" s="187" t="s">
        <v>125</v>
      </c>
      <c r="J61" s="63" t="s">
        <v>77</v>
      </c>
      <c r="K61" s="187" t="s">
        <v>126</v>
      </c>
      <c r="L61" s="187" t="s">
        <v>127</v>
      </c>
      <c r="M61" s="185" t="s">
        <v>128</v>
      </c>
    </row>
    <row r="62" spans="1:15" ht="24" customHeight="1" thickBot="1" x14ac:dyDescent="0.3">
      <c r="A62" s="145"/>
      <c r="B62" s="143"/>
      <c r="C62" s="172"/>
      <c r="D62" s="143"/>
      <c r="E62" s="172"/>
      <c r="F62" s="143"/>
      <c r="G62" s="188"/>
      <c r="H62" s="188"/>
      <c r="I62" s="188"/>
      <c r="J62" s="64" t="s">
        <v>34</v>
      </c>
      <c r="K62" s="188"/>
      <c r="L62" s="188"/>
      <c r="M62" s="186"/>
    </row>
    <row r="63" spans="1:15" ht="28.8" customHeight="1" thickTop="1" x14ac:dyDescent="0.25">
      <c r="A63" s="147" t="s">
        <v>66</v>
      </c>
      <c r="B63" s="44" t="s">
        <v>62</v>
      </c>
      <c r="C63" s="174" t="s">
        <v>12</v>
      </c>
      <c r="D63" s="176"/>
      <c r="E63" s="174" t="s">
        <v>14</v>
      </c>
      <c r="F63" s="176"/>
      <c r="G63" s="85"/>
      <c r="H63" s="25">
        <v>200</v>
      </c>
      <c r="I63" s="43">
        <v>15</v>
      </c>
      <c r="J63" s="92">
        <f>I63*H63</f>
        <v>3000</v>
      </c>
      <c r="K63" s="90"/>
      <c r="L63" s="95">
        <f>H63*K63</f>
        <v>0</v>
      </c>
      <c r="M63" s="73">
        <f>K63*J63</f>
        <v>0</v>
      </c>
      <c r="N63" s="6"/>
      <c r="O63" s="5"/>
    </row>
    <row r="64" spans="1:15" ht="30" customHeight="1" x14ac:dyDescent="0.25">
      <c r="A64" s="147"/>
      <c r="B64" s="36" t="s">
        <v>63</v>
      </c>
      <c r="C64" s="190" t="s">
        <v>13</v>
      </c>
      <c r="D64" s="191"/>
      <c r="E64" s="190" t="s">
        <v>75</v>
      </c>
      <c r="F64" s="191"/>
      <c r="G64" s="68"/>
      <c r="H64" s="45" t="s">
        <v>89</v>
      </c>
      <c r="I64" s="43">
        <v>98</v>
      </c>
      <c r="J64" s="93">
        <f>I64*5</f>
        <v>490</v>
      </c>
      <c r="K64" s="84"/>
      <c r="L64" s="96">
        <f>5*K64</f>
        <v>0</v>
      </c>
      <c r="M64" s="97">
        <f>K64*J64</f>
        <v>0</v>
      </c>
      <c r="O64" s="4"/>
    </row>
    <row r="65" spans="1:15" ht="33.6" customHeight="1" thickBot="1" x14ac:dyDescent="0.3">
      <c r="A65" s="148"/>
      <c r="B65" s="39" t="s">
        <v>64</v>
      </c>
      <c r="C65" s="177" t="s">
        <v>15</v>
      </c>
      <c r="D65" s="179"/>
      <c r="E65" s="177" t="s">
        <v>8</v>
      </c>
      <c r="F65" s="179"/>
      <c r="G65" s="88"/>
      <c r="H65" s="46" t="s">
        <v>89</v>
      </c>
      <c r="I65" s="47">
        <v>32</v>
      </c>
      <c r="J65" s="94">
        <f>I65*5</f>
        <v>160</v>
      </c>
      <c r="K65" s="91"/>
      <c r="L65" s="98">
        <f>5*K65</f>
        <v>0</v>
      </c>
      <c r="M65" s="99">
        <f>K65*J65</f>
        <v>0</v>
      </c>
      <c r="N65" s="6"/>
      <c r="O65" s="5"/>
    </row>
    <row r="66" spans="1:15" ht="14.4" thickBot="1" x14ac:dyDescent="0.3">
      <c r="A66" s="18"/>
      <c r="B66" s="21"/>
      <c r="C66" s="21"/>
      <c r="D66" s="21"/>
      <c r="E66" s="21"/>
      <c r="F66" s="21"/>
      <c r="G66" s="21"/>
      <c r="H66" s="21"/>
      <c r="I66" s="21"/>
      <c r="J66" s="80">
        <f>SUM(J63:J65)</f>
        <v>3650</v>
      </c>
      <c r="K66" s="57"/>
      <c r="L66" s="82"/>
      <c r="M66" s="79">
        <f>SUM(M63:M65)</f>
        <v>0</v>
      </c>
    </row>
    <row r="67" spans="1:15" ht="14.4" thickBot="1" x14ac:dyDescent="0.3">
      <c r="A67" s="17" t="s">
        <v>58</v>
      </c>
      <c r="B67" s="18"/>
      <c r="C67" s="19"/>
      <c r="D67" s="18"/>
      <c r="E67" s="20"/>
      <c r="F67" s="20"/>
      <c r="G67" s="20"/>
      <c r="H67" s="21"/>
      <c r="I67" s="18" t="s">
        <v>10</v>
      </c>
      <c r="J67" s="18"/>
      <c r="K67" s="18"/>
      <c r="L67" s="20"/>
      <c r="M67" s="20"/>
    </row>
    <row r="68" spans="1:15" ht="28.8" customHeight="1" x14ac:dyDescent="0.25">
      <c r="A68" s="144"/>
      <c r="B68" s="142" t="s">
        <v>65</v>
      </c>
      <c r="C68" s="170" t="s">
        <v>6</v>
      </c>
      <c r="D68" s="171"/>
      <c r="E68" s="171"/>
      <c r="F68" s="142"/>
      <c r="G68" s="187" t="s">
        <v>60</v>
      </c>
      <c r="H68" s="187" t="s">
        <v>124</v>
      </c>
      <c r="I68" s="187" t="s">
        <v>125</v>
      </c>
      <c r="J68" s="63" t="s">
        <v>77</v>
      </c>
      <c r="K68" s="187" t="s">
        <v>126</v>
      </c>
      <c r="L68" s="187" t="s">
        <v>127</v>
      </c>
      <c r="M68" s="185" t="s">
        <v>128</v>
      </c>
    </row>
    <row r="69" spans="1:15" ht="26.4" customHeight="1" thickBot="1" x14ac:dyDescent="0.3">
      <c r="A69" s="145"/>
      <c r="B69" s="143"/>
      <c r="C69" s="172"/>
      <c r="D69" s="173"/>
      <c r="E69" s="173"/>
      <c r="F69" s="143"/>
      <c r="G69" s="188"/>
      <c r="H69" s="188"/>
      <c r="I69" s="188"/>
      <c r="J69" s="64" t="s">
        <v>34</v>
      </c>
      <c r="K69" s="188"/>
      <c r="L69" s="188"/>
      <c r="M69" s="186"/>
    </row>
    <row r="70" spans="1:15" ht="21" customHeight="1" thickTop="1" x14ac:dyDescent="0.25">
      <c r="A70" s="146" t="s">
        <v>67</v>
      </c>
      <c r="B70" s="149" t="s">
        <v>68</v>
      </c>
      <c r="C70" s="160" t="s">
        <v>137</v>
      </c>
      <c r="D70" s="161"/>
      <c r="E70" s="161"/>
      <c r="F70" s="162"/>
      <c r="G70" s="110"/>
      <c r="H70" s="25">
        <v>50</v>
      </c>
      <c r="I70" s="49">
        <v>7</v>
      </c>
      <c r="J70" s="100">
        <f>H70*I70</f>
        <v>350</v>
      </c>
      <c r="K70" s="90"/>
      <c r="L70" s="95">
        <f t="shared" ref="L70:L73" si="12">H70*K70</f>
        <v>0</v>
      </c>
      <c r="M70" s="73">
        <f t="shared" ref="M70:M73" si="13">K70*J70</f>
        <v>0</v>
      </c>
      <c r="N70" s="6"/>
      <c r="O70" s="5"/>
    </row>
    <row r="71" spans="1:15" ht="21" customHeight="1" x14ac:dyDescent="0.25">
      <c r="A71" s="147"/>
      <c r="B71" s="150"/>
      <c r="C71" s="138"/>
      <c r="D71" s="163"/>
      <c r="E71" s="163"/>
      <c r="F71" s="139"/>
      <c r="G71" s="109"/>
      <c r="H71" s="25">
        <v>5</v>
      </c>
      <c r="I71" s="41">
        <v>185</v>
      </c>
      <c r="J71" s="93">
        <f t="shared" ref="J71:J73" si="14">H71*I71</f>
        <v>925</v>
      </c>
      <c r="K71" s="84"/>
      <c r="L71" s="95">
        <f t="shared" si="12"/>
        <v>0</v>
      </c>
      <c r="M71" s="73">
        <f t="shared" si="13"/>
        <v>0</v>
      </c>
      <c r="N71" s="6"/>
      <c r="O71" s="5"/>
    </row>
    <row r="72" spans="1:15" ht="21" customHeight="1" x14ac:dyDescent="0.25">
      <c r="A72" s="147"/>
      <c r="B72" s="151" t="s">
        <v>69</v>
      </c>
      <c r="C72" s="164"/>
      <c r="D72" s="165"/>
      <c r="E72" s="165"/>
      <c r="F72" s="166"/>
      <c r="G72" s="85"/>
      <c r="H72" s="25">
        <v>25</v>
      </c>
      <c r="I72" s="41">
        <v>8</v>
      </c>
      <c r="J72" s="93">
        <f t="shared" si="14"/>
        <v>200</v>
      </c>
      <c r="K72" s="84"/>
      <c r="L72" s="95">
        <f t="shared" si="12"/>
        <v>0</v>
      </c>
      <c r="M72" s="73">
        <f t="shared" si="13"/>
        <v>0</v>
      </c>
      <c r="N72" s="6"/>
      <c r="O72" s="5"/>
    </row>
    <row r="73" spans="1:15" ht="21" customHeight="1" thickBot="1" x14ac:dyDescent="0.3">
      <c r="A73" s="148"/>
      <c r="B73" s="152"/>
      <c r="C73" s="167"/>
      <c r="D73" s="168"/>
      <c r="E73" s="168"/>
      <c r="F73" s="169"/>
      <c r="G73" s="88"/>
      <c r="H73" s="37">
        <v>5</v>
      </c>
      <c r="I73" s="47">
        <v>65</v>
      </c>
      <c r="J73" s="101">
        <f t="shared" si="14"/>
        <v>325</v>
      </c>
      <c r="K73" s="121"/>
      <c r="L73" s="102">
        <f t="shared" si="12"/>
        <v>0</v>
      </c>
      <c r="M73" s="74">
        <f t="shared" si="13"/>
        <v>0</v>
      </c>
      <c r="O73" s="4"/>
    </row>
    <row r="74" spans="1:15" ht="14.4" thickBot="1" x14ac:dyDescent="0.3">
      <c r="A74" s="18"/>
      <c r="B74" s="21"/>
      <c r="C74" s="21"/>
      <c r="D74" s="21"/>
      <c r="E74" s="21"/>
      <c r="F74" s="21"/>
      <c r="G74" s="21"/>
      <c r="H74" s="21"/>
      <c r="I74" s="21"/>
      <c r="J74" s="80">
        <f>SUM(J70:J73)</f>
        <v>1800</v>
      </c>
      <c r="K74" s="57"/>
      <c r="L74" s="82"/>
      <c r="M74" s="79">
        <f>SUM(M70:M73)</f>
        <v>0</v>
      </c>
    </row>
    <row r="75" spans="1:15" ht="14.4" thickBot="1" x14ac:dyDescent="0.3">
      <c r="A75" s="17" t="s">
        <v>20</v>
      </c>
      <c r="B75" s="18"/>
      <c r="C75" s="19"/>
      <c r="D75" s="18"/>
      <c r="E75" s="20"/>
      <c r="F75" s="20"/>
      <c r="G75" s="20"/>
      <c r="H75" s="21"/>
      <c r="I75" s="18" t="s">
        <v>10</v>
      </c>
      <c r="J75" s="18"/>
      <c r="K75" s="18"/>
      <c r="L75" s="20"/>
      <c r="M75" s="20"/>
    </row>
    <row r="76" spans="1:15" ht="33" customHeight="1" x14ac:dyDescent="0.25">
      <c r="A76" s="144"/>
      <c r="B76" s="142" t="s">
        <v>65</v>
      </c>
      <c r="C76" s="170" t="s">
        <v>6</v>
      </c>
      <c r="D76" s="171"/>
      <c r="E76" s="171"/>
      <c r="F76" s="142"/>
      <c r="G76" s="187" t="s">
        <v>72</v>
      </c>
      <c r="H76" s="187" t="s">
        <v>124</v>
      </c>
      <c r="I76" s="187" t="s">
        <v>125</v>
      </c>
      <c r="J76" s="63" t="s">
        <v>77</v>
      </c>
      <c r="K76" s="187" t="s">
        <v>126</v>
      </c>
      <c r="L76" s="187" t="s">
        <v>127</v>
      </c>
      <c r="M76" s="185" t="s">
        <v>128</v>
      </c>
    </row>
    <row r="77" spans="1:15" ht="21" customHeight="1" thickBot="1" x14ac:dyDescent="0.3">
      <c r="A77" s="145"/>
      <c r="B77" s="143"/>
      <c r="C77" s="172"/>
      <c r="D77" s="173"/>
      <c r="E77" s="173"/>
      <c r="F77" s="143"/>
      <c r="G77" s="188"/>
      <c r="H77" s="188"/>
      <c r="I77" s="188"/>
      <c r="J77" s="64" t="s">
        <v>34</v>
      </c>
      <c r="K77" s="188"/>
      <c r="L77" s="188"/>
      <c r="M77" s="186"/>
    </row>
    <row r="78" spans="1:15" ht="25.5" customHeight="1" thickTop="1" x14ac:dyDescent="0.25">
      <c r="A78" s="146" t="s">
        <v>76</v>
      </c>
      <c r="B78" s="62" t="s">
        <v>70</v>
      </c>
      <c r="C78" s="174" t="s">
        <v>21</v>
      </c>
      <c r="D78" s="175"/>
      <c r="E78" s="175"/>
      <c r="F78" s="176"/>
      <c r="G78" s="85"/>
      <c r="H78" s="25">
        <v>4</v>
      </c>
      <c r="I78" s="43">
        <v>30</v>
      </c>
      <c r="J78" s="103">
        <f>I78*H78</f>
        <v>120</v>
      </c>
      <c r="K78" s="90"/>
      <c r="L78" s="95">
        <f>I78*K78</f>
        <v>0</v>
      </c>
      <c r="M78" s="73">
        <f>J78*K78</f>
        <v>0</v>
      </c>
      <c r="N78" s="6"/>
      <c r="O78" s="5"/>
    </row>
    <row r="79" spans="1:15" ht="27.75" customHeight="1" thickBot="1" x14ac:dyDescent="0.3">
      <c r="A79" s="148"/>
      <c r="B79" s="39" t="s">
        <v>103</v>
      </c>
      <c r="C79" s="177" t="s">
        <v>22</v>
      </c>
      <c r="D79" s="178"/>
      <c r="E79" s="178"/>
      <c r="F79" s="179"/>
      <c r="G79" s="120"/>
      <c r="H79" s="50">
        <v>0.5</v>
      </c>
      <c r="I79" s="47">
        <v>25</v>
      </c>
      <c r="J79" s="104">
        <f t="shared" ref="J79" si="15">I79*H79</f>
        <v>12.5</v>
      </c>
      <c r="K79" s="91"/>
      <c r="L79" s="102">
        <f>I79*K79</f>
        <v>0</v>
      </c>
      <c r="M79" s="74">
        <f>J79*K79</f>
        <v>0</v>
      </c>
      <c r="N79" s="6"/>
      <c r="O79" s="5"/>
    </row>
    <row r="80" spans="1:15" ht="14.4" thickBot="1" x14ac:dyDescent="0.3">
      <c r="A80" s="18"/>
      <c r="B80" s="21"/>
      <c r="C80" s="21"/>
      <c r="D80" s="21"/>
      <c r="E80" s="21"/>
      <c r="F80" s="21"/>
      <c r="G80" s="21"/>
      <c r="H80" s="21"/>
      <c r="I80" s="21"/>
      <c r="J80" s="105">
        <f>SUM(J78:J79)</f>
        <v>132.5</v>
      </c>
      <c r="K80" s="57"/>
      <c r="L80" s="82"/>
      <c r="M80" s="79">
        <f>SUM(M78:M79)</f>
        <v>0</v>
      </c>
    </row>
    <row r="81" spans="1:13" ht="14.4" thickBot="1" x14ac:dyDescent="0.3">
      <c r="A81" s="18"/>
      <c r="B81" s="21"/>
      <c r="C81" s="21"/>
      <c r="D81" s="21"/>
      <c r="E81" s="21"/>
      <c r="F81" s="21"/>
      <c r="G81" s="21"/>
      <c r="H81" s="21"/>
      <c r="I81" s="21"/>
      <c r="J81" s="105"/>
      <c r="K81" s="57"/>
      <c r="L81" s="82"/>
      <c r="M81" s="82"/>
    </row>
    <row r="82" spans="1:13" ht="13.8" x14ac:dyDescent="0.25">
      <c r="A82" s="122" t="s">
        <v>128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14">
        <f>M80+M74+M66+M58+M51+M43+M30</f>
        <v>0</v>
      </c>
    </row>
    <row r="83" spans="1:13" ht="13.8" x14ac:dyDescent="0.25">
      <c r="A83" s="124" t="s">
        <v>142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15">
        <f>M82*0.2</f>
        <v>0</v>
      </c>
    </row>
    <row r="84" spans="1:13" ht="14.4" thickBot="1" x14ac:dyDescent="0.3">
      <c r="A84" s="126" t="s">
        <v>143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16">
        <f>M82*1.2</f>
        <v>0</v>
      </c>
    </row>
    <row r="85" spans="1:13" ht="13.8" x14ac:dyDescent="0.2">
      <c r="A85" s="117" t="s">
        <v>144</v>
      </c>
      <c r="B85" s="117" t="s">
        <v>144</v>
      </c>
      <c r="C85" s="51"/>
      <c r="D85" s="18"/>
      <c r="E85" s="20"/>
      <c r="F85" s="20"/>
      <c r="G85" s="20"/>
      <c r="H85" s="21"/>
      <c r="I85" s="18"/>
      <c r="J85" s="18"/>
      <c r="K85" s="18"/>
      <c r="L85" s="20"/>
      <c r="M85" s="20"/>
    </row>
    <row r="86" spans="1:13" x14ac:dyDescent="0.2">
      <c r="A86" s="117" t="s">
        <v>145</v>
      </c>
      <c r="B86" s="117" t="s">
        <v>145</v>
      </c>
      <c r="H86" s="13"/>
    </row>
    <row r="87" spans="1:13" x14ac:dyDescent="0.25">
      <c r="H87" s="13"/>
    </row>
    <row r="89" spans="1:13" ht="13.8" x14ac:dyDescent="0.3">
      <c r="A89" s="118" t="s">
        <v>146</v>
      </c>
      <c r="K89" s="119"/>
      <c r="L89" s="14"/>
      <c r="M89" s="14"/>
    </row>
    <row r="90" spans="1:13" x14ac:dyDescent="0.25">
      <c r="K90" s="128" t="s">
        <v>147</v>
      </c>
      <c r="L90" s="128"/>
      <c r="M90" s="128"/>
    </row>
  </sheetData>
  <mergeCells count="136">
    <mergeCell ref="H76:H77"/>
    <mergeCell ref="I76:I77"/>
    <mergeCell ref="K76:K77"/>
    <mergeCell ref="L76:L77"/>
    <mergeCell ref="M76:M77"/>
    <mergeCell ref="A78:A79"/>
    <mergeCell ref="G76:G77"/>
    <mergeCell ref="K68:K69"/>
    <mergeCell ref="L68:L69"/>
    <mergeCell ref="M68:M69"/>
    <mergeCell ref="A68:A69"/>
    <mergeCell ref="B68:B69"/>
    <mergeCell ref="G68:G69"/>
    <mergeCell ref="H68:H69"/>
    <mergeCell ref="I68:I69"/>
    <mergeCell ref="C68:F69"/>
    <mergeCell ref="K61:K62"/>
    <mergeCell ref="L61:L62"/>
    <mergeCell ref="M61:M62"/>
    <mergeCell ref="C63:D63"/>
    <mergeCell ref="C64:D64"/>
    <mergeCell ref="C65:D65"/>
    <mergeCell ref="A61:A62"/>
    <mergeCell ref="B61:B62"/>
    <mergeCell ref="G61:G62"/>
    <mergeCell ref="H61:H62"/>
    <mergeCell ref="I61:I62"/>
    <mergeCell ref="A63:A65"/>
    <mergeCell ref="C61:D62"/>
    <mergeCell ref="E63:F63"/>
    <mergeCell ref="E64:F64"/>
    <mergeCell ref="E65:F65"/>
    <mergeCell ref="E61:F62"/>
    <mergeCell ref="L53:L54"/>
    <mergeCell ref="M53:M54"/>
    <mergeCell ref="C54:D54"/>
    <mergeCell ref="C55:D55"/>
    <mergeCell ref="C56:D56"/>
    <mergeCell ref="C57:D57"/>
    <mergeCell ref="A53:A54"/>
    <mergeCell ref="B53:B54"/>
    <mergeCell ref="G53:G54"/>
    <mergeCell ref="H53:H54"/>
    <mergeCell ref="I53:I54"/>
    <mergeCell ref="E54:F54"/>
    <mergeCell ref="E55:F55"/>
    <mergeCell ref="E56:F56"/>
    <mergeCell ref="E57:F57"/>
    <mergeCell ref="A35:A42"/>
    <mergeCell ref="B33:B34"/>
    <mergeCell ref="B35:B38"/>
    <mergeCell ref="A33:A34"/>
    <mergeCell ref="C33:E34"/>
    <mergeCell ref="F35:F36"/>
    <mergeCell ref="F37:F38"/>
    <mergeCell ref="F33:F34"/>
    <mergeCell ref="K53:K54"/>
    <mergeCell ref="F16:F17"/>
    <mergeCell ref="F20:F21"/>
    <mergeCell ref="G45:G46"/>
    <mergeCell ref="C35:C36"/>
    <mergeCell ref="C37:C38"/>
    <mergeCell ref="C41:C42"/>
    <mergeCell ref="B41:B42"/>
    <mergeCell ref="L33:L34"/>
    <mergeCell ref="M33:M34"/>
    <mergeCell ref="K33:K34"/>
    <mergeCell ref="B18:B19"/>
    <mergeCell ref="C18:C19"/>
    <mergeCell ref="D18:D19"/>
    <mergeCell ref="E18:E19"/>
    <mergeCell ref="B20:B21"/>
    <mergeCell ref="C20:C21"/>
    <mergeCell ref="D20:D21"/>
    <mergeCell ref="E20:E21"/>
    <mergeCell ref="F18:F19"/>
    <mergeCell ref="M16:M17"/>
    <mergeCell ref="L16:L17"/>
    <mergeCell ref="K16:K17"/>
    <mergeCell ref="G16:G17"/>
    <mergeCell ref="A18:A26"/>
    <mergeCell ref="C16:E16"/>
    <mergeCell ref="A45:A46"/>
    <mergeCell ref="H45:H46"/>
    <mergeCell ref="I45:I46"/>
    <mergeCell ref="K45:K46"/>
    <mergeCell ref="L45:L46"/>
    <mergeCell ref="M45:M46"/>
    <mergeCell ref="I16:I17"/>
    <mergeCell ref="H33:H34"/>
    <mergeCell ref="I33:I34"/>
    <mergeCell ref="G33:G34"/>
    <mergeCell ref="D35:E36"/>
    <mergeCell ref="D37:E38"/>
    <mergeCell ref="A16:A17"/>
    <mergeCell ref="D39:E39"/>
    <mergeCell ref="D40:E40"/>
    <mergeCell ref="D41:E42"/>
    <mergeCell ref="B16:B17"/>
    <mergeCell ref="H16:H17"/>
    <mergeCell ref="A47:A50"/>
    <mergeCell ref="C70:F71"/>
    <mergeCell ref="C72:F73"/>
    <mergeCell ref="C76:F77"/>
    <mergeCell ref="C78:F78"/>
    <mergeCell ref="C79:F79"/>
    <mergeCell ref="C45:F45"/>
    <mergeCell ref="E46:F46"/>
    <mergeCell ref="E47:F47"/>
    <mergeCell ref="E48:F49"/>
    <mergeCell ref="C50:F50"/>
    <mergeCell ref="C53:F53"/>
    <mergeCell ref="A82:L82"/>
    <mergeCell ref="A83:L83"/>
    <mergeCell ref="A84:L84"/>
    <mergeCell ref="K90:M90"/>
    <mergeCell ref="A3:C3"/>
    <mergeCell ref="A6:M6"/>
    <mergeCell ref="A7:M7"/>
    <mergeCell ref="A11:C11"/>
    <mergeCell ref="A12:C12"/>
    <mergeCell ref="A13:C13"/>
    <mergeCell ref="D11:M11"/>
    <mergeCell ref="D13:M13"/>
    <mergeCell ref="D12:M12"/>
    <mergeCell ref="K9:M9"/>
    <mergeCell ref="C46:D46"/>
    <mergeCell ref="C47:D47"/>
    <mergeCell ref="B48:B49"/>
    <mergeCell ref="B45:B46"/>
    <mergeCell ref="A76:A77"/>
    <mergeCell ref="B76:B77"/>
    <mergeCell ref="A70:A73"/>
    <mergeCell ref="B70:B71"/>
    <mergeCell ref="B72:B73"/>
    <mergeCell ref="C48:D49"/>
  </mergeCells>
  <pageMargins left="0.23622047244094491" right="0.23622047244094491" top="0.35433070866141736" bottom="0.35433070866141736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2021-05-21T11:11:14Z</cp:lastPrinted>
  <dcterms:created xsi:type="dcterms:W3CDTF">2018-08-24T10:59:45Z</dcterms:created>
  <dcterms:modified xsi:type="dcterms:W3CDTF">2021-05-27T03:51:36Z</dcterms:modified>
  <cp:category/>
</cp:coreProperties>
</file>