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juraj.simo\Documents\Revitalizacia Polska-Justicna53143\"/>
    </mc:Choice>
  </mc:AlternateContent>
  <xr:revisionPtr revIDLastSave="0" documentId="13_ncr:1_{C003F4D3-97AE-4E3B-A29F-7EB27FF31BDF}" xr6:coauthVersionLast="46" xr6:coauthVersionMax="46" xr10:uidLastSave="{00000000-0000-0000-0000-000000000000}"/>
  <bookViews>
    <workbookView xWindow="2340" yWindow="0" windowWidth="24270" windowHeight="15600" activeTab="1" xr2:uid="{00000000-000D-0000-FFFF-FFFF00000000}"/>
  </bookViews>
  <sheets>
    <sheet name="Rekapitulácia stavby" sheetId="1" r:id="rId1"/>
    <sheet name="02-1 - SO.01 Príprava stavby" sheetId="2" r:id="rId2"/>
  </sheets>
  <definedNames>
    <definedName name="_xlnm._FilterDatabase" localSheetId="1" hidden="1">'02-1 - SO.01 Príprava stavby'!$C$9:$J$176</definedName>
    <definedName name="_xlnm.Print_Titles" localSheetId="1">'02-1 - SO.01 Príprava stavby'!$9:$9</definedName>
    <definedName name="_xlnm.Print_Titles" localSheetId="0">'Rekapitulácia stavby'!$12:$12</definedName>
    <definedName name="_xlnm.Print_Area" localSheetId="1">'02-1 - SO.01 Príprava stavby'!#REF!,'02-1 - SO.01 Príprava stavby'!$C$5:$J$7,'02-1 - SO.01 Príprava stavby'!$C$9:$J$176</definedName>
    <definedName name="_xlnm.Print_Area" localSheetId="0">'Rekapitulácia stavby'!#REF!,'Rekapitulácia stavby'!$C$5:$AP$27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46" i="2" l="1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08" i="2"/>
  <c r="J807" i="2"/>
  <c r="J806" i="2"/>
  <c r="J805" i="2"/>
  <c r="J804" i="2"/>
  <c r="J803" i="2"/>
  <c r="J800" i="2"/>
  <c r="J796" i="2"/>
  <c r="J793" i="2"/>
  <c r="J792" i="2"/>
  <c r="J789" i="2"/>
  <c r="J786" i="2"/>
  <c r="J783" i="2"/>
  <c r="J782" i="2"/>
  <c r="J779" i="2"/>
  <c r="J776" i="2"/>
  <c r="J773" i="2"/>
  <c r="J770" i="2"/>
  <c r="J769" i="2"/>
  <c r="J766" i="2"/>
  <c r="J763" i="2"/>
  <c r="J762" i="2"/>
  <c r="J759" i="2"/>
  <c r="J756" i="2"/>
  <c r="J753" i="2"/>
  <c r="J751" i="2"/>
  <c r="J748" i="2"/>
  <c r="J747" i="2"/>
  <c r="J746" i="2"/>
  <c r="J745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77" i="2"/>
  <c r="J676" i="2"/>
  <c r="J675" i="2"/>
  <c r="J674" i="2"/>
  <c r="J673" i="2"/>
  <c r="J672" i="2"/>
  <c r="J671" i="2"/>
  <c r="J670" i="2"/>
  <c r="J669" i="2"/>
  <c r="J666" i="2"/>
  <c r="J665" i="2"/>
  <c r="J664" i="2"/>
  <c r="J663" i="2"/>
  <c r="J660" i="2"/>
  <c r="J656" i="2"/>
  <c r="J651" i="2"/>
  <c r="J647" i="2"/>
  <c r="J646" i="2"/>
  <c r="J642" i="2"/>
  <c r="J639" i="2"/>
  <c r="J636" i="2"/>
  <c r="J632" i="2"/>
  <c r="J631" i="2"/>
  <c r="J624" i="2"/>
  <c r="J623" i="2"/>
  <c r="J622" i="2"/>
  <c r="J621" i="2"/>
  <c r="J615" i="2"/>
  <c r="J612" i="2"/>
  <c r="J611" i="2"/>
  <c r="J610" i="2"/>
  <c r="J609" i="2"/>
  <c r="J608" i="2"/>
  <c r="J607" i="2"/>
  <c r="J606" i="2"/>
  <c r="J603" i="2"/>
  <c r="J600" i="2"/>
  <c r="J599" i="2"/>
  <c r="J598" i="2"/>
  <c r="J597" i="2"/>
  <c r="J596" i="2"/>
  <c r="J595" i="2"/>
  <c r="J594" i="2"/>
  <c r="J593" i="2"/>
  <c r="J589" i="2"/>
  <c r="J585" i="2"/>
  <c r="J581" i="2"/>
  <c r="J578" i="2"/>
  <c r="J575" i="2"/>
  <c r="J574" i="2"/>
  <c r="J573" i="2"/>
  <c r="J572" i="2"/>
  <c r="J566" i="2"/>
  <c r="J565" i="2"/>
  <c r="J562" i="2"/>
  <c r="J559" i="2"/>
  <c r="J558" i="2"/>
  <c r="J554" i="2"/>
  <c r="J553" i="2"/>
  <c r="J549" i="2"/>
  <c r="J546" i="2"/>
  <c r="J543" i="2"/>
  <c r="J534" i="2"/>
  <c r="J526" i="2"/>
  <c r="J518" i="2"/>
  <c r="J514" i="2"/>
  <c r="J506" i="2"/>
  <c r="J498" i="2"/>
  <c r="J497" i="2"/>
  <c r="J494" i="2"/>
  <c r="J491" i="2"/>
  <c r="J488" i="2"/>
  <c r="J485" i="2"/>
  <c r="J484" i="2"/>
  <c r="J481" i="2"/>
  <c r="J478" i="2"/>
  <c r="J477" i="2"/>
  <c r="J476" i="2"/>
  <c r="J475" i="2"/>
  <c r="J474" i="2"/>
  <c r="J473" i="2"/>
  <c r="J472" i="2"/>
  <c r="J471" i="2"/>
  <c r="J470" i="2"/>
  <c r="J453" i="2"/>
  <c r="J452" i="2"/>
  <c r="J451" i="2"/>
  <c r="J450" i="2"/>
  <c r="J440" i="2"/>
  <c r="J437" i="2"/>
  <c r="J433" i="2"/>
  <c r="J432" i="2"/>
  <c r="J431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45" i="2"/>
  <c r="J342" i="2"/>
  <c r="J338" i="2"/>
  <c r="J334" i="2"/>
  <c r="J330" i="2"/>
  <c r="J326" i="2"/>
  <c r="J258" i="2"/>
  <c r="J251" i="2"/>
  <c r="J250" i="2"/>
  <c r="J249" i="2"/>
  <c r="J248" i="2"/>
  <c r="J241" i="2"/>
  <c r="J240" i="2"/>
  <c r="J234" i="2"/>
  <c r="J230" i="2"/>
  <c r="J227" i="2"/>
  <c r="J224" i="2"/>
  <c r="J223" i="2"/>
  <c r="J222" i="2"/>
  <c r="J218" i="2"/>
  <c r="J217" i="2"/>
  <c r="J216" i="2"/>
  <c r="J212" i="2"/>
  <c r="J209" i="2"/>
  <c r="J205" i="2"/>
  <c r="J201" i="2"/>
  <c r="J197" i="2"/>
  <c r="J196" i="2"/>
  <c r="J192" i="2"/>
  <c r="J191" i="2"/>
  <c r="J188" i="2"/>
  <c r="J185" i="2"/>
  <c r="J184" i="2"/>
  <c r="J183" i="2"/>
  <c r="J182" i="2"/>
  <c r="AN27" i="1"/>
  <c r="AG27" i="1"/>
  <c r="AX176" i="2" l="1"/>
  <c r="AW176" i="2"/>
  <c r="AV176" i="2"/>
  <c r="AT176" i="2"/>
  <c r="AX175" i="2"/>
  <c r="AW175" i="2"/>
  <c r="AV175" i="2"/>
  <c r="AT175" i="2"/>
  <c r="AX173" i="2"/>
  <c r="AW173" i="2"/>
  <c r="AV173" i="2"/>
  <c r="AT173" i="2"/>
  <c r="AX172" i="2"/>
  <c r="AW172" i="2"/>
  <c r="AV172" i="2"/>
  <c r="AT172" i="2"/>
  <c r="AX171" i="2"/>
  <c r="AW171" i="2"/>
  <c r="AV171" i="2"/>
  <c r="AT171" i="2"/>
  <c r="AX170" i="2"/>
  <c r="AW170" i="2"/>
  <c r="AV170" i="2"/>
  <c r="AT170" i="2"/>
  <c r="AX169" i="2"/>
  <c r="AW169" i="2"/>
  <c r="AV169" i="2"/>
  <c r="AT169" i="2"/>
  <c r="AX168" i="2"/>
  <c r="AW168" i="2"/>
  <c r="AV168" i="2"/>
  <c r="AT168" i="2"/>
  <c r="AX167" i="2"/>
  <c r="AW167" i="2"/>
  <c r="AV167" i="2"/>
  <c r="AT167" i="2"/>
  <c r="AX166" i="2"/>
  <c r="AW166" i="2"/>
  <c r="AV166" i="2"/>
  <c r="AT166" i="2"/>
  <c r="AX165" i="2"/>
  <c r="AW165" i="2"/>
  <c r="AV165" i="2"/>
  <c r="AT165" i="2"/>
  <c r="AX164" i="2"/>
  <c r="AW164" i="2"/>
  <c r="AV164" i="2"/>
  <c r="AT164" i="2"/>
  <c r="AX159" i="2"/>
  <c r="AW159" i="2"/>
  <c r="AV159" i="2"/>
  <c r="AT159" i="2"/>
  <c r="AX154" i="2"/>
  <c r="AW154" i="2"/>
  <c r="AV154" i="2"/>
  <c r="AT154" i="2"/>
  <c r="AX150" i="2"/>
  <c r="AW150" i="2"/>
  <c r="AV150" i="2"/>
  <c r="AT150" i="2"/>
  <c r="AX146" i="2"/>
  <c r="AW146" i="2"/>
  <c r="AV146" i="2"/>
  <c r="AT146" i="2"/>
  <c r="AX143" i="2"/>
  <c r="AW143" i="2"/>
  <c r="AV143" i="2"/>
  <c r="AT143" i="2"/>
  <c r="AX140" i="2"/>
  <c r="AW140" i="2"/>
  <c r="AV140" i="2"/>
  <c r="AT140" i="2"/>
  <c r="AX137" i="2"/>
  <c r="AW137" i="2"/>
  <c r="AV137" i="2"/>
  <c r="AT137" i="2"/>
  <c r="AX126" i="2"/>
  <c r="AW126" i="2"/>
  <c r="AV126" i="2"/>
  <c r="AT126" i="2"/>
  <c r="AX123" i="2"/>
  <c r="AW123" i="2"/>
  <c r="AV123" i="2"/>
  <c r="AT123" i="2"/>
  <c r="AX116" i="2"/>
  <c r="AW116" i="2"/>
  <c r="AV116" i="2"/>
  <c r="AT116" i="2"/>
  <c r="AX107" i="2"/>
  <c r="AW107" i="2"/>
  <c r="AV107" i="2"/>
  <c r="AT107" i="2"/>
  <c r="AX105" i="2"/>
  <c r="AW105" i="2"/>
  <c r="AV105" i="2"/>
  <c r="AT105" i="2"/>
  <c r="AX101" i="2"/>
  <c r="AW101" i="2"/>
  <c r="AV101" i="2"/>
  <c r="AT101" i="2"/>
  <c r="AX91" i="2"/>
  <c r="AW91" i="2"/>
  <c r="AV91" i="2"/>
  <c r="AT91" i="2"/>
  <c r="AX89" i="2"/>
  <c r="AW89" i="2"/>
  <c r="AV89" i="2"/>
  <c r="AT89" i="2"/>
  <c r="AX73" i="2"/>
  <c r="AW73" i="2"/>
  <c r="AV73" i="2"/>
  <c r="AT73" i="2"/>
  <c r="AX62" i="2"/>
  <c r="AW62" i="2"/>
  <c r="AV62" i="2"/>
  <c r="AT62" i="2"/>
  <c r="AX59" i="2"/>
  <c r="AW59" i="2"/>
  <c r="AV59" i="2"/>
  <c r="AT59" i="2"/>
  <c r="AX55" i="2"/>
  <c r="AW55" i="2"/>
  <c r="AV55" i="2"/>
  <c r="AT55" i="2"/>
  <c r="AX51" i="2"/>
  <c r="AW51" i="2"/>
  <c r="AV51" i="2"/>
  <c r="AT51" i="2"/>
  <c r="AX45" i="2"/>
  <c r="AW45" i="2"/>
  <c r="AV45" i="2"/>
  <c r="AT45" i="2"/>
  <c r="AX41" i="2"/>
  <c r="AW41" i="2"/>
  <c r="AV41" i="2"/>
  <c r="AT41" i="2"/>
  <c r="AX37" i="2"/>
  <c r="AW37" i="2"/>
  <c r="AV37" i="2"/>
  <c r="AT37" i="2"/>
  <c r="AX31" i="2"/>
  <c r="AW31" i="2"/>
  <c r="AV31" i="2"/>
  <c r="AT31" i="2"/>
  <c r="AX23" i="2"/>
  <c r="AW23" i="2"/>
  <c r="AV23" i="2"/>
  <c r="AT23" i="2"/>
  <c r="AX20" i="2"/>
  <c r="AW20" i="2"/>
  <c r="AV20" i="2"/>
  <c r="AT20" i="2"/>
  <c r="AX16" i="2"/>
  <c r="AW16" i="2"/>
  <c r="AV16" i="2"/>
  <c r="AT16" i="2"/>
  <c r="AX13" i="2"/>
  <c r="AW13" i="2"/>
  <c r="AV13" i="2"/>
  <c r="AT13" i="2"/>
  <c r="J170" i="2"/>
  <c r="J165" i="2"/>
  <c r="AZ143" i="2"/>
  <c r="J137" i="2"/>
  <c r="AZ126" i="2"/>
  <c r="J123" i="2"/>
  <c r="J59" i="2"/>
  <c r="J55" i="2"/>
  <c r="AZ31" i="2"/>
  <c r="J20" i="2"/>
  <c r="AZ16" i="2"/>
  <c r="AZ172" i="2"/>
  <c r="AZ169" i="2"/>
  <c r="AZ164" i="2"/>
  <c r="AZ150" i="2"/>
  <c r="AZ137" i="2"/>
  <c r="AZ123" i="2"/>
  <c r="AZ101" i="2"/>
  <c r="AZ45" i="2"/>
  <c r="J171" i="2"/>
  <c r="AZ170" i="2"/>
  <c r="J169" i="2"/>
  <c r="AZ168" i="2"/>
  <c r="AZ166" i="2"/>
  <c r="AZ165" i="2"/>
  <c r="J150" i="2"/>
  <c r="J143" i="2"/>
  <c r="J140" i="2"/>
  <c r="J116" i="2"/>
  <c r="J107" i="2"/>
  <c r="J101" i="2"/>
  <c r="AZ91" i="2"/>
  <c r="J23" i="2"/>
  <c r="J13" i="2"/>
  <c r="J168" i="2"/>
  <c r="J166" i="2"/>
  <c r="AZ159" i="2"/>
  <c r="J146" i="2"/>
  <c r="AZ105" i="2"/>
  <c r="AZ62" i="2"/>
  <c r="AZ59" i="2"/>
  <c r="J41" i="2"/>
  <c r="J37" i="2"/>
  <c r="J16" i="2"/>
  <c r="J176" i="2"/>
  <c r="J175" i="2"/>
  <c r="J172" i="2"/>
  <c r="AZ171" i="2"/>
  <c r="J167" i="2"/>
  <c r="AZ154" i="2"/>
  <c r="J91" i="2"/>
  <c r="AZ73" i="2"/>
  <c r="AZ55" i="2"/>
  <c r="J51" i="2"/>
  <c r="AZ176" i="2"/>
  <c r="AZ175" i="2"/>
  <c r="AZ167" i="2"/>
  <c r="J164" i="2"/>
  <c r="AZ140" i="2"/>
  <c r="AZ107" i="2"/>
  <c r="J62" i="2"/>
  <c r="AZ37" i="2"/>
  <c r="AZ23" i="2"/>
  <c r="J173" i="2"/>
  <c r="J159" i="2"/>
  <c r="J154" i="2"/>
  <c r="AZ146" i="2"/>
  <c r="J105" i="2"/>
  <c r="AZ89" i="2"/>
  <c r="AZ51" i="2"/>
  <c r="J45" i="2"/>
  <c r="J31" i="2"/>
  <c r="AZ20" i="2"/>
  <c r="AZ13" i="2"/>
  <c r="AZ173" i="2"/>
  <c r="J126" i="2"/>
  <c r="AZ116" i="2"/>
  <c r="J89" i="2"/>
  <c r="J73" i="2"/>
  <c r="AZ41" i="2"/>
  <c r="AZ158" i="2" l="1"/>
  <c r="J158" i="2" s="1"/>
  <c r="AZ12" i="2"/>
  <c r="J12" i="2" s="1"/>
  <c r="AU20" i="2"/>
  <c r="AU101" i="2"/>
  <c r="AU105" i="2"/>
  <c r="AU146" i="2"/>
  <c r="AU62" i="2"/>
  <c r="AU116" i="2"/>
  <c r="AU167" i="2"/>
  <c r="AU171" i="2"/>
  <c r="AU13" i="2"/>
  <c r="AU143" i="2"/>
  <c r="AU164" i="2"/>
  <c r="AU166" i="2"/>
  <c r="AU168" i="2"/>
  <c r="AU172" i="2"/>
  <c r="AU173" i="2"/>
  <c r="AU175" i="2"/>
  <c r="AU41" i="2"/>
  <c r="AU59" i="2"/>
  <c r="AU107" i="2"/>
  <c r="AU126" i="2"/>
  <c r="AU137" i="2"/>
  <c r="AU140" i="2"/>
  <c r="AU89" i="2"/>
  <c r="AU123" i="2"/>
  <c r="AU150" i="2"/>
  <c r="AU169" i="2"/>
  <c r="AU16" i="2"/>
  <c r="AU45" i="2"/>
  <c r="AU51" i="2"/>
  <c r="AU55" i="2"/>
  <c r="AU176" i="2"/>
  <c r="AU23" i="2"/>
  <c r="AU31" i="2"/>
  <c r="AU37" i="2"/>
  <c r="AU73" i="2"/>
  <c r="AU154" i="2"/>
  <c r="AU165" i="2"/>
  <c r="AU170" i="2"/>
  <c r="AU91" i="2"/>
  <c r="AU159" i="2"/>
  <c r="AZ11" i="2" l="1"/>
  <c r="AZ10" i="2" s="1"/>
  <c r="J10" i="2" s="1"/>
  <c r="J11" i="2" l="1"/>
</calcChain>
</file>

<file path=xl/sharedStrings.xml><?xml version="1.0" encoding="utf-8"?>
<sst xmlns="http://schemas.openxmlformats.org/spreadsheetml/2006/main" count="4690" uniqueCount="1109">
  <si>
    <t/>
  </si>
  <si>
    <t>False</t>
  </si>
  <si>
    <t>20</t>
  </si>
  <si>
    <t>Stavba:</t>
  </si>
  <si>
    <t>Miesto:</t>
  </si>
  <si>
    <t>True</t>
  </si>
  <si>
    <t>Kód</t>
  </si>
  <si>
    <t>Popis</t>
  </si>
  <si>
    <t>Cena bez DPH [EUR]</t>
  </si>
  <si>
    <t>Cena s DPH [EUR]</t>
  </si>
  <si>
    <t>Typ</t>
  </si>
  <si>
    <t>D</t>
  </si>
  <si>
    <t>0</t>
  </si>
  <si>
    <t>Revitalizácia vnútrobloku Poľská-Justičná</t>
  </si>
  <si>
    <t>1</t>
  </si>
  <si>
    <t>SO.01 Príprava stavby</t>
  </si>
  <si>
    <t>2</t>
  </si>
  <si>
    <t>SO.03 Spevnené plochy</t>
  </si>
  <si>
    <t>SO.04 Krajinárske úpravy</t>
  </si>
  <si>
    <t>SO.05 Mobiliár</t>
  </si>
  <si>
    <t>SO.06 Detské ihrisko</t>
  </si>
  <si>
    <t>SO.07 Osvetlenie</t>
  </si>
  <si>
    <t>SO.08 Stojisko na kontajnery</t>
  </si>
  <si>
    <t>SO.09 Zdravotechnika-závlaha</t>
  </si>
  <si>
    <t>SO.09 Zdravotechnika-vodovodná prípojka</t>
  </si>
  <si>
    <t>hydroosev</t>
  </si>
  <si>
    <t>641</t>
  </si>
  <si>
    <t>3</t>
  </si>
  <si>
    <t>odkopavka</t>
  </si>
  <si>
    <t>odvoz</t>
  </si>
  <si>
    <t>ornica_deponia</t>
  </si>
  <si>
    <t>výkop_ruč</t>
  </si>
  <si>
    <t>výkop_ryha</t>
  </si>
  <si>
    <t>Objekt:</t>
  </si>
  <si>
    <t>zemina_odvoz</t>
  </si>
  <si>
    <t>Cena celkom [EUR]</t>
  </si>
  <si>
    <t>-1</t>
  </si>
  <si>
    <t>PČ</t>
  </si>
  <si>
    <t>MJ</t>
  </si>
  <si>
    <t>Množstvo</t>
  </si>
  <si>
    <t>J.cena [EUR]</t>
  </si>
  <si>
    <t>HSV</t>
  </si>
  <si>
    <t>Práce a dodávky HSV</t>
  </si>
  <si>
    <t>ROZPOCET</t>
  </si>
  <si>
    <t>Zemné práce</t>
  </si>
  <si>
    <t>K</t>
  </si>
  <si>
    <t>111212131.S</t>
  </si>
  <si>
    <t>Odstránenie drevín priem. nad 100 mm s odstránením pňa v rovine alebo na svahu do 1:5</t>
  </si>
  <si>
    <t>m2</t>
  </si>
  <si>
    <t>4</t>
  </si>
  <si>
    <t>1226974501</t>
  </si>
  <si>
    <t>VV</t>
  </si>
  <si>
    <t>1307,3</t>
  </si>
  <si>
    <t>Súčet</t>
  </si>
  <si>
    <t>111301111.r</t>
  </si>
  <si>
    <t>Štiepkovanie vyrúbaných drevín-stromy do priemeru 300mm,štiepkovanie na frakciu 5-30mm, mobilnou štiepkovacou jednotkou</t>
  </si>
  <si>
    <t>ks</t>
  </si>
  <si>
    <t>-479274476</t>
  </si>
  <si>
    <t>"potrebné množstvo štiepky-13,2m2, t.j.9ks stromov uvedeného priemeru určeného na štiepkovanie</t>
  </si>
  <si>
    <t>9</t>
  </si>
  <si>
    <t>112101111.r</t>
  </si>
  <si>
    <t>Nedeštruktívne vyrúbanie stromu listnatého vo svahu do 1:5 priem. kmeňa do 200 mm, vrátane vybratia pňa,odkopania a vybratia koreňov-zachovaná drevina určená na presadbu</t>
  </si>
  <si>
    <t>1465491534</t>
  </si>
  <si>
    <t>112104121.S</t>
  </si>
  <si>
    <t>Odstraňovanie stromu postupným zrezávaním bez postupného spúšťania koruny a kmeňa, priemeru do 200 mm</t>
  </si>
  <si>
    <t>-930058034</t>
  </si>
  <si>
    <t>"pol.č.5,17,61,68,83</t>
  </si>
  <si>
    <t>5</t>
  </si>
  <si>
    <t>"pol.č40,78-dreviny na nahradenie</t>
  </si>
  <si>
    <t>"pol.č4,19,20,23,27,28,29,33,36,42,43,60,69,71,73,77,79</t>
  </si>
  <si>
    <t>17</t>
  </si>
  <si>
    <t>112104122.S</t>
  </si>
  <si>
    <t>Odstraňovanie stromu postupným zrezávaním bez postupného spúšťania koruny a kmeňa, priemeru nad 200 do 300 mm</t>
  </si>
  <si>
    <t>-2014190051</t>
  </si>
  <si>
    <t>pol.č65,64,46,16,13</t>
  </si>
  <si>
    <t>"pol.č.44,56</t>
  </si>
  <si>
    <t>6</t>
  </si>
  <si>
    <t>112104123.S</t>
  </si>
  <si>
    <t>Odstraňovanie stromu postupným zrezávanímbez postupného spúšťania koruny a kmeňa, priemeru nad 300 do 400 mm</t>
  </si>
  <si>
    <t>1232714526</t>
  </si>
  <si>
    <t>"polč.45,51,84</t>
  </si>
  <si>
    <t>7</t>
  </si>
  <si>
    <t>112201111.S</t>
  </si>
  <si>
    <t>Odstránenie pňa v rovine a na svahu do 1:5, priemer do 200 mm</t>
  </si>
  <si>
    <t>-1839543086</t>
  </si>
  <si>
    <t>"vyrúbané stromy</t>
  </si>
  <si>
    <t>24</t>
  </si>
  <si>
    <t>8</t>
  </si>
  <si>
    <t>112201112.S</t>
  </si>
  <si>
    <t>Odstránenie pňa v rovine a na svahu do 1:5, priemer nad 200 do 300 mm</t>
  </si>
  <si>
    <t>801136990</t>
  </si>
  <si>
    <t>vyrubané stromy</t>
  </si>
  <si>
    <t>5+2</t>
  </si>
  <si>
    <t xml:space="preserve">"odstránenie pňa po predch. výrube </t>
  </si>
  <si>
    <t>112201113.S</t>
  </si>
  <si>
    <t>Odstránenie pňa v rovine a na svahu do 1:5, priemer nad 300 do 400 mm</t>
  </si>
  <si>
    <t>53287520</t>
  </si>
  <si>
    <t>vyrúbané stromy</t>
  </si>
  <si>
    <t>10</t>
  </si>
  <si>
    <t>113107122.S</t>
  </si>
  <si>
    <t>Odstránenie krytu/podkladu v ploche do 200 m2 z kameniva hrubého drveného, hr.100 do 200 mm,  -0,23500t</t>
  </si>
  <si>
    <t>2025722144</t>
  </si>
  <si>
    <t>"štrk. lôžko pod búraným betonom</t>
  </si>
  <si>
    <t>(1,7+46,6)</t>
  </si>
  <si>
    <t>11</t>
  </si>
  <si>
    <t>113202111.r</t>
  </si>
  <si>
    <t>Ručné vytrhanie obrúb kamenných, 15-70x15x4,nedeštruktívnym spôsobom, vrátane dočas.uskladnenia pre opätovné použitie a očistenia</t>
  </si>
  <si>
    <t>m</t>
  </si>
  <si>
    <t>449693623</t>
  </si>
  <si>
    <t>35,38</t>
  </si>
  <si>
    <t>12</t>
  </si>
  <si>
    <t>121101112.S</t>
  </si>
  <si>
    <t>Odstránenie ornice s premiestn. na hromady, so zložením na vzdialenosť do 100 m a do 1000 m3</t>
  </si>
  <si>
    <t>m3</t>
  </si>
  <si>
    <t>-33610144</t>
  </si>
  <si>
    <t xml:space="preserve">vyvyšený záhon </t>
  </si>
  <si>
    <t>(0,3+0,03)/2*38</t>
  </si>
  <si>
    <t>(0,25+0,55)/2*(7,9173+8,32)</t>
  </si>
  <si>
    <t>Medzisúčet</t>
  </si>
  <si>
    <t>"skrývka ornice pod stojiskom kontajnerov=plocha 53m2</t>
  </si>
  <si>
    <t>37,1</t>
  </si>
  <si>
    <t>"skrývka ornice pod trávnik hr.250-300mm</t>
  </si>
  <si>
    <t>(0,25+0,3)/2*(19,39+79+18,6+3,5+57,75+73,62+52)</t>
  </si>
  <si>
    <t>13</t>
  </si>
  <si>
    <t>122201102.S</t>
  </si>
  <si>
    <t>Odkopávka a prekopávka nezapažená v hornine 3, nad 100 do 1000 m3</t>
  </si>
  <si>
    <t>2020194846</t>
  </si>
  <si>
    <t>"výkop pre stojisko kontajenrov</t>
  </si>
  <si>
    <t>(0,65+0,7)/2*53</t>
  </si>
  <si>
    <t>"výkop pre chodník 95%, 5% ručne v ochrannom pásme stromov</t>
  </si>
  <si>
    <t>0,45*364,15*0,95</t>
  </si>
  <si>
    <t>"výkop pre asfalt.plochu</t>
  </si>
  <si>
    <t>2,5*0,26</t>
  </si>
  <si>
    <t>"výkop pre dopad. plochu her. prvkov(štiepka),95%strojne,5% ručne v ochrannom pásme</t>
  </si>
  <si>
    <t>37,888*0,2*0,95</t>
  </si>
  <si>
    <t>"výkop pre dopad. plochu her. prvkov(EPDM),95%strojne,5% ručne v ochrannom pásme</t>
  </si>
  <si>
    <t>81,62*0,19*0,95</t>
  </si>
  <si>
    <t>"výkop pre plochu mlatu,95%strojne,5% ručne v ochrannom pásme</t>
  </si>
  <si>
    <t>(0,24+0,25)/2*(177,71+178,83+79+7,324+8,4)*0,95</t>
  </si>
  <si>
    <t>"výkop pre plcohu maltu+záhona</t>
  </si>
  <si>
    <t>(0,25+0,3)*(7,9+8,32)</t>
  </si>
  <si>
    <t>14</t>
  </si>
  <si>
    <t>122201109.S</t>
  </si>
  <si>
    <t>Odkopávky a prekopávky nezapažené. Príplatok k cenám za lepivosť horniny 3</t>
  </si>
  <si>
    <t>-827825570</t>
  </si>
  <si>
    <t>15</t>
  </si>
  <si>
    <t>130201001.S</t>
  </si>
  <si>
    <t>Výkop jamy a ryhy v obmedzenom priestore horn. tr.3 ručne</t>
  </si>
  <si>
    <t>-1682432124</t>
  </si>
  <si>
    <t>0,45*364,15*0,05</t>
  </si>
  <si>
    <t>37,888*0,2*0,05</t>
  </si>
  <si>
    <t>81,62*0,19*0,05</t>
  </si>
  <si>
    <t>(0,24+0,25)/2*(177,71+178,83+79+7,324+8,4)*0,05</t>
  </si>
  <si>
    <t>16</t>
  </si>
  <si>
    <t>132201201.S</t>
  </si>
  <si>
    <t>Výkop ryhy šírky 600-2000mm horn.3 do 100m3</t>
  </si>
  <si>
    <t>-276673881</t>
  </si>
  <si>
    <t>výkop pre oporný múrik</t>
  </si>
  <si>
    <t>0,6*16,7</t>
  </si>
  <si>
    <t>132201209.S</t>
  </si>
  <si>
    <t>Príplatok k cenám za lepivosť pri hĺbení rýh š. nad 600 do 2 000 mm zapaž. i nezapažených, s urovnaním dna v hornine 3</t>
  </si>
  <si>
    <t>-1005470096</t>
  </si>
  <si>
    <t>18</t>
  </si>
  <si>
    <t>162201102.S</t>
  </si>
  <si>
    <t>Vodorovné premiestnenie výkopku z horniny 1-4 nad 20-50m</t>
  </si>
  <si>
    <t>1668343733</t>
  </si>
  <si>
    <t>"premiestnenie ornice z deponie na násypy</t>
  </si>
  <si>
    <t>460,744*0,1 "záhony</t>
  </si>
  <si>
    <t>641*0,05  "trávnik</t>
  </si>
  <si>
    <t>"ornica v hr.300mm pre výsadbu nového záhonu</t>
  </si>
  <si>
    <t>47,559*0,3</t>
  </si>
  <si>
    <t>"zeminy potrebnej do substrátu stromov</t>
  </si>
  <si>
    <t>19</t>
  </si>
  <si>
    <t>162501122.S</t>
  </si>
  <si>
    <t>Vodorovné premiestnenie výkopku po spevnenej ceste z horniny tr.1-4, nad 100 do 1000 m3 na vzdialenosť do 3000 m</t>
  </si>
  <si>
    <t>618358736</t>
  </si>
  <si>
    <t>"zvyšná zemina z výkopov na skládku</t>
  </si>
  <si>
    <t>162501123.S</t>
  </si>
  <si>
    <t>Vodorovné premiestnenie výkopku po spevnenej ceste z horniny tr.1-4, nad 100 do 1000 m3, príplatok k cene za každých ďalšich a začatých 1000 m</t>
  </si>
  <si>
    <t>439755648</t>
  </si>
  <si>
    <t>365,643*7 'Prepočítané koeficientom množstva</t>
  </si>
  <si>
    <t>21</t>
  </si>
  <si>
    <t>171201101.S</t>
  </si>
  <si>
    <t>Uloženie sypaniny do násypov s rozprestretím sypaniny vo vrstvách a s hrubým urovnaním nezhutnených</t>
  </si>
  <si>
    <t>-1337339808</t>
  </si>
  <si>
    <t>"odpočet ornice potrebnej pod záhony a trávnik</t>
  </si>
  <si>
    <t>-460,744*0,1 "záhony</t>
  </si>
  <si>
    <t>-641*0,05  "trávnik</t>
  </si>
  <si>
    <t xml:space="preserve">"odpočet zeminy potrebnej na násyp do záhonu v strede </t>
  </si>
  <si>
    <t>-47,559*0,3</t>
  </si>
  <si>
    <t>"odpočet zeminy potrebnej do substrátu stromov</t>
  </si>
  <si>
    <t>-5</t>
  </si>
  <si>
    <t>22</t>
  </si>
  <si>
    <t>171209002</t>
  </si>
  <si>
    <t>Poplatok za skladovanie - zemina a kamenivo (17 05) ostatné</t>
  </si>
  <si>
    <t>-1790661917</t>
  </si>
  <si>
    <t>23</t>
  </si>
  <si>
    <t>17120900r</t>
  </si>
  <si>
    <t>Poplatok za skladovanie stromov, vrátane kompostovania</t>
  </si>
  <si>
    <t>383964998</t>
  </si>
  <si>
    <t>34-9</t>
  </si>
  <si>
    <t>17120900s</t>
  </si>
  <si>
    <t>Poplatok za skladovanie drevín a kríkov, vrátane kompostovania</t>
  </si>
  <si>
    <t>-1810737468</t>
  </si>
  <si>
    <t>25</t>
  </si>
  <si>
    <t>181301101.S</t>
  </si>
  <si>
    <t>Rozprestretie ornice v rovine, plocha do 500 m2, hr.do 100 mm(použitá pôvodná ornica)</t>
  </si>
  <si>
    <t>141715358</t>
  </si>
  <si>
    <t xml:space="preserve">"ornica pod záhony v hr. 100mm </t>
  </si>
  <si>
    <t>85,17+59,3+157+17,844+30,63+110,8</t>
  </si>
  <si>
    <t>26</t>
  </si>
  <si>
    <t>181301105.S</t>
  </si>
  <si>
    <t>Rozprestretie ornice v rovine, plocha do 500 m2, hr. do 300 mm(použitá pôvodná ornica)</t>
  </si>
  <si>
    <t>-280823382</t>
  </si>
  <si>
    <t>47,559</t>
  </si>
  <si>
    <t>27</t>
  </si>
  <si>
    <t>181301111.S</t>
  </si>
  <si>
    <t>Rozprestretie ornice v rovine, plocha nad 500 m2, hr.do 100 mm(použitá pôvodná ornica)</t>
  </si>
  <si>
    <t>1681270180</t>
  </si>
  <si>
    <t>"ornica v hr. 50mm pod trávnik hydroosevom</t>
  </si>
  <si>
    <t>Ostatné konštrukcie a práce-búranie</t>
  </si>
  <si>
    <t>28</t>
  </si>
  <si>
    <t>965042241.S</t>
  </si>
  <si>
    <t>Búranie podkladov pod dlažby, liatych dlažieb a mazanín,betón,liaty asfalt hr.nad 100 mm, plochy nad 4 m2 -2,20000t</t>
  </si>
  <si>
    <t>-269873417</t>
  </si>
  <si>
    <t>"bet. plochy+bet. časť bazéna</t>
  </si>
  <si>
    <t>(1,7+46,6)*0,2</t>
  </si>
  <si>
    <t>"pozn.:pri výkopovej demolácii betonu plochy bazéna dbať na ochranu prívodného potrubia prvku</t>
  </si>
  <si>
    <t>29</t>
  </si>
  <si>
    <t>965049120.S</t>
  </si>
  <si>
    <t>Príplatok za búranie betónovej mazaniny so zváranou sieťou alebo rabicovým pletivom hr. nad 100 mm</t>
  </si>
  <si>
    <t>-735487192</t>
  </si>
  <si>
    <t>30</t>
  </si>
  <si>
    <t>976072221.SB1</t>
  </si>
  <si>
    <t>Demontáž lavičiek, vrátane spodnej stavby, odvozu a likvidácie</t>
  </si>
  <si>
    <t>455560650</t>
  </si>
  <si>
    <t>31</t>
  </si>
  <si>
    <t>976072221.SB2</t>
  </si>
  <si>
    <t>Demontáž osvetlenia, vrátane spodnej stavby, odvozu a likvidácie</t>
  </si>
  <si>
    <t>-1452334935</t>
  </si>
  <si>
    <t>32</t>
  </si>
  <si>
    <t>976072221.SB3</t>
  </si>
  <si>
    <t>Demontáž odpadkového koša, vrátane spodnej stavby, odvozu a likvidácie</t>
  </si>
  <si>
    <t>109465381</t>
  </si>
  <si>
    <t>33</t>
  </si>
  <si>
    <t>976072221.SB4</t>
  </si>
  <si>
    <t>Demontáž konštrukcie mobiliáru-kovové herné prvky,tyčky,pozostatky kov.konštrukcií, vrátane príp. spodnej stavby, odvozu a likvidácie</t>
  </si>
  <si>
    <t>-2080350678</t>
  </si>
  <si>
    <t>34</t>
  </si>
  <si>
    <t>976072221.SB5</t>
  </si>
  <si>
    <t>Demontáž betonových šlapákov s rozmermi 50x50x8cm, vrátane odvozu a likvidácie</t>
  </si>
  <si>
    <t>109468531</t>
  </si>
  <si>
    <t>35</t>
  </si>
  <si>
    <t>976072221.SB6</t>
  </si>
  <si>
    <t>Demontáž betonových šlapákov s rozmermi 110x60x8cm, vrátane odvozu a likvidácie</t>
  </si>
  <si>
    <t>-1648251366</t>
  </si>
  <si>
    <t>36</t>
  </si>
  <si>
    <t>976072221.SB7</t>
  </si>
  <si>
    <t>Demontáž tehlových objektov s rozmermi 25x12x6,5cm, vrátane odvozu a likvidácie</t>
  </si>
  <si>
    <t>1736058634</t>
  </si>
  <si>
    <t>37</t>
  </si>
  <si>
    <t>979081111</t>
  </si>
  <si>
    <t>Odvoz sutiny a vybúraných hmôt na skládku do 1 km</t>
  </si>
  <si>
    <t>t</t>
  </si>
  <si>
    <t>-1186547427</t>
  </si>
  <si>
    <t>38</t>
  </si>
  <si>
    <t>979081121</t>
  </si>
  <si>
    <t>Odvoz sutiny a vybúraných hmôt na skládku za každý ďalší 1 km  / UVAŽOVANÉ DO 10 KM, DODÁVATEĽ NACENÍ PODĽA SVOJICH MOŽNOSTÍ/</t>
  </si>
  <si>
    <t>397677056</t>
  </si>
  <si>
    <t>32,603*9 'Prepočítané koeficientom množstva</t>
  </si>
  <si>
    <t>39</t>
  </si>
  <si>
    <t>979082111</t>
  </si>
  <si>
    <t>Vnútrostavenisková doprava sutiny a vybúraných hmôt do 10 m</t>
  </si>
  <si>
    <t>297945341</t>
  </si>
  <si>
    <t>40</t>
  </si>
  <si>
    <t>979089012.S</t>
  </si>
  <si>
    <t>Poplatok za skladovanie - betón, tehly, dlaždice (17 01) ostatné</t>
  </si>
  <si>
    <t>-323973406</t>
  </si>
  <si>
    <t>BD</t>
  </si>
  <si>
    <t>253</t>
  </si>
  <si>
    <t>Zakladanie</t>
  </si>
  <si>
    <t>289971211.S</t>
  </si>
  <si>
    <t>Zhotovenie vrstvy z geotextílie na upravenom povrchu sklon do 1 : 5 , šírky od 0 do 3 m</t>
  </si>
  <si>
    <t>577</t>
  </si>
  <si>
    <t>M</t>
  </si>
  <si>
    <t>693110002000.r</t>
  </si>
  <si>
    <t>Geotextília 200 g/m2</t>
  </si>
  <si>
    <t>577*1,15</t>
  </si>
  <si>
    <t>Komunikácie</t>
  </si>
  <si>
    <t>564751115.S1</t>
  </si>
  <si>
    <t>Podklad zo štrkodrviny fr.0-63mm, s rozprestretím a zhutnením, po zhutnení hr. 190 mm</t>
  </si>
  <si>
    <t>"pozn.:v mieste ochranného pásma stromov bez zhutňovania</t>
  </si>
  <si>
    <t>564760211.S1</t>
  </si>
  <si>
    <t>Podklad alebo kryt zo štrkodrvy veľ. 0-32 mm s rozprestretím a zhutnením hr. 200 mm</t>
  </si>
  <si>
    <t>564760312.S0</t>
  </si>
  <si>
    <t>Podklad pre mlátový chodník zo štrkodrvy fr. 0-32 mm s rozprestretím a zhutnením hr. 200 mm, plochy nad 200 do 1000 m2</t>
  </si>
  <si>
    <t>564851111.S1</t>
  </si>
  <si>
    <t>Podklad zo štrkodrviny fr.0-32mm, s rozprestretím a zhutnením, po zhutnení hr. 150 mm</t>
  </si>
  <si>
    <t>596811343.S</t>
  </si>
  <si>
    <t>Kladenie betónovej dlažby s vyplnením škár do lôžka z cementovej malty, napr.PCI NOVOMENT M1 PLUS,vr.kontakt.mostíka napr. PCI CARRAFLOT 20mm a škárovania kremičitým pieskom, š.škár 3-5mm</t>
  </si>
  <si>
    <t>"Pozn.:vrátane dilatácie á 3m</t>
  </si>
  <si>
    <t>592460014400.S</t>
  </si>
  <si>
    <t>Dlažobné kocky-betónová dlažba hr.60mm, ref.SEMMERLOCK NATURO čierna</t>
  </si>
  <si>
    <t>BD*1,03</t>
  </si>
  <si>
    <t>564751115.S2</t>
  </si>
  <si>
    <t>M+D Nášlapné platne z dlažby 1000x250x55mm, ref. Presbeton Patern, vrátane piesk. podsypu fr.4-8mm hr. 50mm</t>
  </si>
  <si>
    <t>84</t>
  </si>
  <si>
    <t>"pozn.:vrátane presného zarezania v mieste napojenia na inú spev.plochu a vysypania krem.pieskom</t>
  </si>
  <si>
    <t>577154211.S1</t>
  </si>
  <si>
    <t>Asfaltový povrch hr.60mm</t>
  </si>
  <si>
    <t>Úpravy povrchov, podlahy, osadenie</t>
  </si>
  <si>
    <t>6315710031</t>
  </si>
  <si>
    <t>Vrchná mlatová vrstva fr.0-5mm, f.šedá(bledo šedá),pevnosť v šmyku 67,2kPa,zaťaženie pre peších</t>
  </si>
  <si>
    <t>" hr.40mm</t>
  </si>
  <si>
    <t>577*0,04</t>
  </si>
  <si>
    <t>916131111.r</t>
  </si>
  <si>
    <t>Osadenie kamennej krajovky z kamenných kociek ukladaných na seba v počte 4ks a spojených cementovou maltou, vr.podsypu(použité kocky z búracích prác)</t>
  </si>
  <si>
    <t>916131111.r1</t>
  </si>
  <si>
    <t>Osadenie chodník. obrubníka kamenného do lôžka (použité kocky z búracích prác)</t>
  </si>
  <si>
    <t>916561111.S</t>
  </si>
  <si>
    <t>Osadenie záhon. obrubníka betón., do lôžka z bet. pros. tr. C 10/12,5 s bočnou oporou</t>
  </si>
  <si>
    <t>5,379+9,5</t>
  </si>
  <si>
    <t>5921745000r</t>
  </si>
  <si>
    <t>Obrubník betónový 1000/250/50 mm</t>
  </si>
  <si>
    <t>14,879*1,01</t>
  </si>
  <si>
    <t>918101113.S</t>
  </si>
  <si>
    <t>Lôžko pod obrubníky, krajníky alebo obruby z dlažobných kociek z betónu prostého tr. C 20/25</t>
  </si>
  <si>
    <t xml:space="preserve">"bet. lôžko hr. 150mm (pod novým obrubníkom)   </t>
  </si>
  <si>
    <t>0,033*14,879</t>
  </si>
  <si>
    <t>"bet. lôžko pod kam.kocku medzi EPDM a chodníkom</t>
  </si>
  <si>
    <t>0,045*7,8</t>
  </si>
  <si>
    <t>99</t>
  </si>
  <si>
    <t>Presun hmôt HSV</t>
  </si>
  <si>
    <t>998223011.S</t>
  </si>
  <si>
    <t>Presun hmôt pre pozemné komunikácie s krytom dláždeným (822 2.3, 822 5.3) akejkoľvek dĺžky objektu</t>
  </si>
  <si>
    <t>geo50</t>
  </si>
  <si>
    <t>183101111</t>
  </si>
  <si>
    <t>Hĺbenie jamky v rovine alebo na svahu do 1:5, objem do 0,01 m3</t>
  </si>
  <si>
    <t>cibuloviny</t>
  </si>
  <si>
    <t xml:space="preserve">Crocus tommasinianus </t>
  </si>
  <si>
    <t>85</t>
  </si>
  <si>
    <t xml:space="preserve">Narcissus ´Thalia´ </t>
  </si>
  <si>
    <t>90</t>
  </si>
  <si>
    <t>183101114.S</t>
  </si>
  <si>
    <t>Hĺbenie jamky v rovine alebo na svahu do 1:5, objem nad 0,05 do 0,125 m3</t>
  </si>
  <si>
    <t>"trvalky</t>
  </si>
  <si>
    <t>anemone japonica</t>
  </si>
  <si>
    <t>93</t>
  </si>
  <si>
    <t xml:space="preserve">Aquilegia vulgaris </t>
  </si>
  <si>
    <t>54</t>
  </si>
  <si>
    <t xml:space="preserve">Aster dumosus </t>
  </si>
  <si>
    <t>49</t>
  </si>
  <si>
    <t xml:space="preserve">Astrantia major </t>
  </si>
  <si>
    <t>120</t>
  </si>
  <si>
    <t xml:space="preserve">Brunnera macrophylla </t>
  </si>
  <si>
    <t>192</t>
  </si>
  <si>
    <t xml:space="preserve">Calamintha nepeta ssp.Nepeta </t>
  </si>
  <si>
    <t xml:space="preserve">Dicentra spectabilis </t>
  </si>
  <si>
    <t xml:space="preserve">Digitalis purpurea </t>
  </si>
  <si>
    <t>42</t>
  </si>
  <si>
    <t xml:space="preserve">Dryopteris filix-mas </t>
  </si>
  <si>
    <t>78</t>
  </si>
  <si>
    <t xml:space="preserve">Echinacea pallida </t>
  </si>
  <si>
    <t xml:space="preserve">Geranium macrorrhizum </t>
  </si>
  <si>
    <t>57</t>
  </si>
  <si>
    <t>"hedera helix green ripple</t>
  </si>
  <si>
    <t xml:space="preserve">Helleborus orientalis </t>
  </si>
  <si>
    <t>243</t>
  </si>
  <si>
    <t xml:space="preserve">Hemerocallis "Summer Wine" </t>
  </si>
  <si>
    <t xml:space="preserve">Heuchera Little Cutie "Sweet Tart" </t>
  </si>
  <si>
    <t xml:space="preserve">Heuchera villosa var. Macrorrhiza </t>
  </si>
  <si>
    <t xml:space="preserve">Hosta plantaginea "Honeybells" </t>
  </si>
  <si>
    <t>48</t>
  </si>
  <si>
    <t>Iris sibirica ´Blue King</t>
  </si>
  <si>
    <t>66</t>
  </si>
  <si>
    <t xml:space="preserve">Luzula nivea ´Lucius´ </t>
  </si>
  <si>
    <t>441</t>
  </si>
  <si>
    <t xml:space="preserve">Molinia caerulea ´Edith Dudszus´ </t>
  </si>
  <si>
    <t>210</t>
  </si>
  <si>
    <t xml:space="preserve">Pachysandra terminalis ´Green Carpet´ </t>
  </si>
  <si>
    <t>96</t>
  </si>
  <si>
    <t xml:space="preserve">Perovskia atriplicifolia </t>
  </si>
  <si>
    <t>Rosa ´Sommerwind´</t>
  </si>
  <si>
    <t>44</t>
  </si>
  <si>
    <t xml:space="preserve">Salvia officinalis </t>
  </si>
  <si>
    <t xml:space="preserve">Sesleria autumnalis </t>
  </si>
  <si>
    <t>236</t>
  </si>
  <si>
    <t>"ker</t>
  </si>
  <si>
    <t xml:space="preserve">Philadelphus coronarius </t>
  </si>
  <si>
    <t xml:space="preserve">Hydrangea macrophylla ´Caipirinha´ </t>
  </si>
  <si>
    <t>Hydrangea macr. ´Alpengluhen´</t>
  </si>
  <si>
    <t xml:space="preserve">Hibiscus syr. ´Woodbridge´ </t>
  </si>
  <si>
    <t xml:space="preserve">Carpinus betulus </t>
  </si>
  <si>
    <t>378</t>
  </si>
  <si>
    <t xml:space="preserve">Budleja Dávidii ´Black Knight´ </t>
  </si>
  <si>
    <t>183101214.S</t>
  </si>
  <si>
    <t>Hĺbenie jamiek pre výsadbu v horn. 1-4 s výmenou pôdy do 50% v rovine alebo na svahu do 1:5 objemu nad 0,05 do 0,125 m3,vrátane odvozu prebytočnej zeminy pri výmene pôdy</t>
  </si>
  <si>
    <t>"ker vinca minor alba</t>
  </si>
  <si>
    <t>3060</t>
  </si>
  <si>
    <t>693410005</t>
  </si>
  <si>
    <t>Dodávka substrátu, vr.dovozu</t>
  </si>
  <si>
    <t>"substrát do jamky pre ker vinca minor alba</t>
  </si>
  <si>
    <t>0,125/2*3060</t>
  </si>
  <si>
    <t>183101121.S</t>
  </si>
  <si>
    <t>Hĺbenie jamky v rovine alebo na svahu do 1:5, objem nad 0,40 do 1,00 m3</t>
  </si>
  <si>
    <t>"stromy v oválnom záhone</t>
  </si>
  <si>
    <t>183101321.S</t>
  </si>
  <si>
    <t>Hĺbenie jamiek pre výsadbu v horn. 1-4 s výmenou pôdy do 100% v rovine alebo na svahu do 1:5 objemu nad 0,40 do 1,00 m3,vrátane odvozu prebytočnej zeminy pri výmene pôdy</t>
  </si>
  <si>
    <t>"stromy</t>
  </si>
  <si>
    <t>13-2</t>
  </si>
  <si>
    <t>693410003</t>
  </si>
  <si>
    <t>Dodávka substrátu - 50% nová ornica(dovoz) / 50% ornice(pôvodná)</t>
  </si>
  <si>
    <t>3,14*0,7*0,7*0,7*11</t>
  </si>
  <si>
    <t>183204112.S</t>
  </si>
  <si>
    <t>Výsadba kvetín do pripravovanej pôdy so zaliatím s jednoduchými koreňami trvaliek</t>
  </si>
  <si>
    <t>69371000023r.1</t>
  </si>
  <si>
    <t xml:space="preserve">Anemone japonica ‚Königin Charlotte‘ </t>
  </si>
  <si>
    <t>69371000023r.2</t>
  </si>
  <si>
    <t xml:space="preserve">Aquilegia vulgaris ‚Blue Barlow‘ </t>
  </si>
  <si>
    <t>69371000023r.3</t>
  </si>
  <si>
    <t>Aster dumosus ´Prof.A.Kippenberg´</t>
  </si>
  <si>
    <t>69371000023r.4</t>
  </si>
  <si>
    <t xml:space="preserve">Astrantia major ‚Star of Beauty‘ </t>
  </si>
  <si>
    <t>69371000023r.5</t>
  </si>
  <si>
    <t>Brunnera macrophylla</t>
  </si>
  <si>
    <t>69371000023r.6</t>
  </si>
  <si>
    <t>69371000023r.7</t>
  </si>
  <si>
    <t>69371000023r.8</t>
  </si>
  <si>
    <t>Digitalis purpurea ´Dalmatian Mix</t>
  </si>
  <si>
    <t>69371000023r.9</t>
  </si>
  <si>
    <t>69371000023r.10</t>
  </si>
  <si>
    <t>69371000023r.11</t>
  </si>
  <si>
    <t xml:space="preserve">Geranium macrorrhizum ´Spessart´ </t>
  </si>
  <si>
    <t>69371000023r.11r</t>
  </si>
  <si>
    <t>Hedera helix Green Ripple</t>
  </si>
  <si>
    <t>69371000023r.12</t>
  </si>
  <si>
    <t xml:space="preserve">Helleborus orientalis ‚Pretty Ellen Red‘ </t>
  </si>
  <si>
    <t>69371000023r.13</t>
  </si>
  <si>
    <t xml:space="preserve">Hemerocallis 'Summer Wine' </t>
  </si>
  <si>
    <t>69371000023r.14</t>
  </si>
  <si>
    <t xml:space="preserve">Heuchera Little Cutie 'Sweet Tart' </t>
  </si>
  <si>
    <t>69371000023r.15</t>
  </si>
  <si>
    <t>69371000023r.16</t>
  </si>
  <si>
    <t xml:space="preserve">Hosta plantaginea 'Honeybells' </t>
  </si>
  <si>
    <t>69371000023r.17</t>
  </si>
  <si>
    <t xml:space="preserve">Iris sibirica ´Blue King´ </t>
  </si>
  <si>
    <t>69371000023r.18</t>
  </si>
  <si>
    <t>69371000023r.19</t>
  </si>
  <si>
    <t>69371000023r.20</t>
  </si>
  <si>
    <t>69371000023r.21</t>
  </si>
  <si>
    <t xml:space="preserve">Perovskia atriplicifolia ´Little Spire´trvalka </t>
  </si>
  <si>
    <t>69371000023r.22</t>
  </si>
  <si>
    <t>69371000023r.23</t>
  </si>
  <si>
    <t>69371000023r.24</t>
  </si>
  <si>
    <t>183204113.S</t>
  </si>
  <si>
    <t>Výsadba kvetín do pripravovanej pôdy so zaliatím s jednoduchými koreňami cibuliek alebo hľúz,vrátane štrkového podsypu</t>
  </si>
  <si>
    <t>69371000022r.2</t>
  </si>
  <si>
    <t>69371000022r.0</t>
  </si>
  <si>
    <t>183205112.S</t>
  </si>
  <si>
    <t>Založenie záhonu na svahu nad 1:5 do 1:2 rovine alebo na svahu do 1:5 v hornine 3</t>
  </si>
  <si>
    <t>"záhon trvaliek</t>
  </si>
  <si>
    <t>77,75+85,17+59,3+157+17,844+30,63+110,8+47,4</t>
  </si>
  <si>
    <t>183405211.S</t>
  </si>
  <si>
    <t>M+D Trávnika hydroosevom,zmes pre vysokozáťažový trávnik(50% Lolium perenne,50% Poa pratensis) 50g/m2,vr.zložiek proti erózii,aquagelu a hnojiva</t>
  </si>
  <si>
    <t>184102116.S</t>
  </si>
  <si>
    <t>Výsadba dreviny s balom v rovine alebo na svahu do 1:5, priemer balu nad 600 do 800 mm</t>
  </si>
  <si>
    <t xml:space="preserve">Betula pendula ´Laciniata´ </t>
  </si>
  <si>
    <t xml:space="preserve">Koelreuteria paniculata </t>
  </si>
  <si>
    <t>Tilia cordata ´Rancho´</t>
  </si>
  <si>
    <t>"presadené stromy</t>
  </si>
  <si>
    <t>69371000052r</t>
  </si>
  <si>
    <t>41</t>
  </si>
  <si>
    <t>69371000052r1</t>
  </si>
  <si>
    <t>69371000052r2</t>
  </si>
  <si>
    <t>43</t>
  </si>
  <si>
    <t>184102121.S</t>
  </si>
  <si>
    <t>Výsadba dreviny s balom na svahu nad 1:5 do 1:2, pri priemere balu nad 100 do 200 mm</t>
  </si>
  <si>
    <t>02651000011</t>
  </si>
  <si>
    <t>45</t>
  </si>
  <si>
    <t>02651000012</t>
  </si>
  <si>
    <t>46</t>
  </si>
  <si>
    <t>02651000013</t>
  </si>
  <si>
    <t>47</t>
  </si>
  <si>
    <t>02651000014</t>
  </si>
  <si>
    <t>02651000015</t>
  </si>
  <si>
    <t>02651000016</t>
  </si>
  <si>
    <t>50</t>
  </si>
  <si>
    <t>02651000017</t>
  </si>
  <si>
    <t xml:space="preserve">Vinca minor ´Alba´ </t>
  </si>
  <si>
    <t>51</t>
  </si>
  <si>
    <t>184202112</t>
  </si>
  <si>
    <t>Zakotvenie dreviny troma a viac kolmi pri priemere kolov do 100 mm pri dĺžke kolov do 2 m do 3 m</t>
  </si>
  <si>
    <t>52</t>
  </si>
  <si>
    <t>05541000011r</t>
  </si>
  <si>
    <t>Kotviaca páska</t>
  </si>
  <si>
    <t>13*2,5</t>
  </si>
  <si>
    <t>53</t>
  </si>
  <si>
    <t>05541000012r</t>
  </si>
  <si>
    <t>Kôl drevený, frézovaný so špicou, priem. 10 cm, dl. 3,0 m (3ks/strom)</t>
  </si>
  <si>
    <t>13*3</t>
  </si>
  <si>
    <t>05541000013r</t>
  </si>
  <si>
    <t>Kôl drevený, priem. 10 cm, dl. 3,0 m  (priečný spoj 1ks/strom)</t>
  </si>
  <si>
    <t>55</t>
  </si>
  <si>
    <t>184501111.r</t>
  </si>
  <si>
    <t>Ochrana kmeňa a kôry exist. stromov pred mech.poškodením-odebnenie do v.2m, vrátane výplne medzi kmeň a ochr.konštr.na tlmenie príp.nárazov</t>
  </si>
  <si>
    <t>16+30</t>
  </si>
  <si>
    <t>56</t>
  </si>
  <si>
    <t>184802111</t>
  </si>
  <si>
    <t>Chemické odburinenie pôdy v rovine alebo na svahu do 1:5 postrekom naširoko</t>
  </si>
  <si>
    <t>703</t>
  </si>
  <si>
    <t>25231000010r</t>
  </si>
  <si>
    <t>Chemické odburinenie trávnika - herbicid</t>
  </si>
  <si>
    <t>l</t>
  </si>
  <si>
    <t>703*0,0004</t>
  </si>
  <si>
    <t>58</t>
  </si>
  <si>
    <t>184802725.S</t>
  </si>
  <si>
    <t>Mechanické odburinenie trávnikov, chodníkov plochy nad 500 m2 v rovine alebo na svahu do 1:5</t>
  </si>
  <si>
    <t>1681</t>
  </si>
  <si>
    <t>59</t>
  </si>
  <si>
    <t>184804111.r</t>
  </si>
  <si>
    <t>M+D Ochrana drevín-kmene stromov pred intenzívnym slnkom,mrazmi obalením jutovou textíliou</t>
  </si>
  <si>
    <t>60</t>
  </si>
  <si>
    <t>184816111</t>
  </si>
  <si>
    <t>Hnojenie sadeníc s dopravou hnojiva zo vzd. do 200m, priemyslovými hnojivami do 0,25 kg/sad.</t>
  </si>
  <si>
    <t>"trvalky 1ks/rastlinu</t>
  </si>
  <si>
    <t>2493</t>
  </si>
  <si>
    <t>"kry 1ks/rastlinu</t>
  </si>
  <si>
    <t>3468</t>
  </si>
  <si>
    <t>"stromy 4ks/strom</t>
  </si>
  <si>
    <t>13*4</t>
  </si>
  <si>
    <t>61</t>
  </si>
  <si>
    <t>69371000031r</t>
  </si>
  <si>
    <t xml:space="preserve">Hnojivové tablety ref.Silvamix </t>
  </si>
  <si>
    <t>"strom</t>
  </si>
  <si>
    <t>4*13</t>
  </si>
  <si>
    <t>62</t>
  </si>
  <si>
    <t>184816111r1</t>
  </si>
  <si>
    <t>M+D Prevzdušnenie koreňového systému stromov prevzdušňovacím systémom s hadicou PE D80mm,vrátane syst.príslušenstva napr.koncová zátka,T tvarovky a pod.</t>
  </si>
  <si>
    <t>63</t>
  </si>
  <si>
    <t>184921093</t>
  </si>
  <si>
    <t>Mulčovanie rastlín pri hrúbke mulča nad 50 do 100 mm v rovine alebo na svahu do 1:5</t>
  </si>
  <si>
    <t>"mulčovanie záhonov travalkový a cibuloviny hr.60mm kôra</t>
  </si>
  <si>
    <t>77,75+85,17+59,3+157+17,844+30,63+110,8+47,4+6,5</t>
  </si>
  <si>
    <t>"na substrát pod kry</t>
  </si>
  <si>
    <t>57,814+99,223+83,15+19+6,3+125,9+263,25+16,3+17,14+11+13,18+15,55</t>
  </si>
  <si>
    <t>3,14*0,75*0,75*13</t>
  </si>
  <si>
    <t>64</t>
  </si>
  <si>
    <t>0554151000</t>
  </si>
  <si>
    <t>Mulčovací materiál - hnedá borovicová kôra 3-8mm</t>
  </si>
  <si>
    <t>(77,75+85,17+59,3+157+17,844+30,63+110,8+47,4+6,5)*0,06</t>
  </si>
  <si>
    <t>(57,814+99,223+83,15+19+6,3+125,9+263,25+16,3+17,14+11+13,18+15,55)*0,06</t>
  </si>
  <si>
    <t>3,14*0,75*0,75*13*0,06</t>
  </si>
  <si>
    <t>65</t>
  </si>
  <si>
    <t>184921111.S</t>
  </si>
  <si>
    <t>Položenie mulčovacej textílie v rovine alebo na svahu do 1:5</t>
  </si>
  <si>
    <t>"na substrát záhonov trvaliek</t>
  </si>
  <si>
    <t>77,75+85,17+59,3+157+17,844+30,63+110,8+47,4+4,5</t>
  </si>
  <si>
    <t>693710000200.S</t>
  </si>
  <si>
    <t>Mulčovacia textília plošná hmotnosť 50 g/m2</t>
  </si>
  <si>
    <t>geo50*1,15</t>
  </si>
  <si>
    <t>67</t>
  </si>
  <si>
    <t>185804111r</t>
  </si>
  <si>
    <t>Zaliatie rastlín vodou plocha nad 20m2, 100l/strom,vrátane dodávky vody</t>
  </si>
  <si>
    <t>100*13/1000</t>
  </si>
  <si>
    <t>68</t>
  </si>
  <si>
    <t>185804111s2</t>
  </si>
  <si>
    <t>Zaliatie rastlín vodou plochy jednotlivo:  kríky, popinavé rastliny 5 l/rastlinu, vrátane dodávky vody</t>
  </si>
  <si>
    <t>kry 5l/rastlinu</t>
  </si>
  <si>
    <t>5*3468/1000</t>
  </si>
  <si>
    <t>69</t>
  </si>
  <si>
    <t>564851111.S</t>
  </si>
  <si>
    <t>Podklad zo štrkodrviny fr.0-32mm s rozprestretím a zhutnením, po zhutnení hr. 150 mm</t>
  </si>
  <si>
    <t>"do výsadbovej jamy pre stromy priemeru 1,5m</t>
  </si>
  <si>
    <t>2*3,14*0,75*13</t>
  </si>
  <si>
    <t>70</t>
  </si>
  <si>
    <t>915950010</t>
  </si>
  <si>
    <t>Osadenie plastovej obruby L-profil,vr.prichytávacieho materiálu</t>
  </si>
  <si>
    <t>33,5+15</t>
  </si>
  <si>
    <t>71</t>
  </si>
  <si>
    <t>404490006501</t>
  </si>
  <si>
    <t>Plastová obruba L-profil</t>
  </si>
  <si>
    <t>72</t>
  </si>
  <si>
    <t>998231311.S</t>
  </si>
  <si>
    <t>Presun hmôt pre sadovnícke a krajinárske úpravy do 5000 m vodorovne bez zvislého presunu</t>
  </si>
  <si>
    <t>271521111.r1</t>
  </si>
  <si>
    <t>Lôžko pod betónové bloky,makadam fr.0-64mm</t>
  </si>
  <si>
    <t>(14,2+6)*0,235*0,75</t>
  </si>
  <si>
    <t>271521111.r2</t>
  </si>
  <si>
    <t>Lôžko pod betónové bloky,beton C12/15</t>
  </si>
  <si>
    <t>(14,2+6)*0,15*0,6*1,035</t>
  </si>
  <si>
    <t>275313521.r</t>
  </si>
  <si>
    <t>M+D Základová pätka pre kotvenie lavičky-betón C12/15, rozmery 240x200x800mm,vrátane príp.debnenia a oddebnenia,výkopu,odvozu a likvidácie výkopku</t>
  </si>
  <si>
    <t>"2ks/lavičku</t>
  </si>
  <si>
    <t>2*7</t>
  </si>
  <si>
    <t>275313521.r1</t>
  </si>
  <si>
    <t>M+D Základová pätka pre kotvenie košov-betón C12/15, rozmery 400x400x400mm,vrátane príp.debnenia a oddebnenia,výkopu,odvozu a likvidácie výkopku</t>
  </si>
  <si>
    <t>"1ks/kôš</t>
  </si>
  <si>
    <t>275313521.r9</t>
  </si>
  <si>
    <t>M+D Základová pätka pre kotvenie stojanov na vrecká-betón C12/15, rozmery 400x400x400mm,vrátane príp.debnenia a oddebnenia,výkopu,odvozu a likvidácie výkopku</t>
  </si>
  <si>
    <t>961021311.B1</t>
  </si>
  <si>
    <t>M+D Prefabrikovaný betónový blok na sedenie,celk.dlžka cca.14,2m(zostavený zo 7ks častí dl.cca2,0m),500x500mm,biely pohľadový beton,odolný voči poveter.vplyvom so zaoblenou hranou 3mm,so skosenou nábehovou hranou na začiatku,vr.pieskového podsypu fr.4-8mm</t>
  </si>
  <si>
    <t>961021311.Br</t>
  </si>
  <si>
    <t>M+D Prefabrikovaný betónový blok na sedenie,celk.dlžka cca.6m(zostavený z 3ks častí dl.cca 2,0m),500x500mm,biely pohľadový beton,odolný voči poveter.vplyvom so zaoblenou hranou 3mm,so skosenou nábehovou hranou na začiatku,vr.pieskového podsypu fr.4-8mm</t>
  </si>
  <si>
    <t>998151111.S</t>
  </si>
  <si>
    <t>Presun hmôt pre obj.8152, 8153,8159,zvislá nosná konštr.z tehál,tvárnic,blokov výšky do 10 m</t>
  </si>
  <si>
    <t>PSV</t>
  </si>
  <si>
    <t>Práce a dodávky PSV</t>
  </si>
  <si>
    <t>766</t>
  </si>
  <si>
    <t>Konštrukcie stolárske</t>
  </si>
  <si>
    <t>766121210.r</t>
  </si>
  <si>
    <t>M+D Drevený sedák š.500mm - oceľ.konštrukcia,dosky z termodreva, vrátane spojov z nerezu,p.ú.oceľ.konštr.bočníc-ochranná vrstva zinku a vypaľ.lak,RAL 7016</t>
  </si>
  <si>
    <t>14,2+6</t>
  </si>
  <si>
    <t>766121210.r1</t>
  </si>
  <si>
    <t>M+D Drevená opierka v.300mm,š.500mm - oceľ.konštrukcia,dosky z termodreva, vrátane spojov z nerezu,p.ú.oceľ.konštr.bočníc-ochranná vrstva zinku a vypaľ.lak,RAL 7016</t>
  </si>
  <si>
    <t>9+3</t>
  </si>
  <si>
    <t>998766201.S</t>
  </si>
  <si>
    <t>Presun hmot pre konštrukcie stolárske v objektoch výšky do 6 m</t>
  </si>
  <si>
    <t>%</t>
  </si>
  <si>
    <t>767</t>
  </si>
  <si>
    <t>Konštrukcie doplnkové kovové</t>
  </si>
  <si>
    <t>767995101.K</t>
  </si>
  <si>
    <t>Montáž koša do pripravených základových pätiek(1ks/kôš), vrátane kotvenia chem.kotvami(4ks/kôš),bez dodávky koša-zabezpečuje investor</t>
  </si>
  <si>
    <t>767995101.L</t>
  </si>
  <si>
    <t>Montáž lavičky do pripravených základových pätiek(2ks/lavičku), vrátane kotvenia chem.kotvami(4ks/lavičku),bez dodávky lavičky-zabezpečuje investor</t>
  </si>
  <si>
    <t>767995101.V</t>
  </si>
  <si>
    <t>Montáž stojanu na vrecká na exkrementy do pripravených základových pätiek(1ks/kôš), vrátane kotvenia chem.kotvami(2ks/kôš)</t>
  </si>
  <si>
    <t>553560016400.r</t>
  </si>
  <si>
    <t>Kôš na vrecká na exkrementy,pozinkovaná konštrukcia,prášk.vypaľ.lak,RAL 7016 antracit</t>
  </si>
  <si>
    <t>767995101.Z</t>
  </si>
  <si>
    <t>M+D Obnova jestv.zábradlia-kovová konštrukcia-očistenie,príp.poškodenia oprava vyzváraním,dvojvrstvový ochranný náter-antracit šedá RAL 7016, vyspravenie prasklín v múrikoch</t>
  </si>
  <si>
    <t>4,56*6</t>
  </si>
  <si>
    <t>998767201.S</t>
  </si>
  <si>
    <t>Presun hmôt pre kovové stavebné doplnkové konštrukcie v objektoch výšky do 6 m</t>
  </si>
  <si>
    <t>4,595</t>
  </si>
  <si>
    <t>122201101.S</t>
  </si>
  <si>
    <t>Odkopávka a prekopávka nezapažená v hornine 3, do 100 m3</t>
  </si>
  <si>
    <t>výkop pre základy herných prvkov B-D</t>
  </si>
  <si>
    <t>0,19*19,3195</t>
  </si>
  <si>
    <t>výkop pre základy herného prvku A</t>
  </si>
  <si>
    <t>0,4*0,4*0,6*4</t>
  </si>
  <si>
    <t>0,9*0,2*0,6*5</t>
  </si>
  <si>
    <t>4,595*7 'Prepočítané koeficientom množstva</t>
  </si>
  <si>
    <t>184921116.r</t>
  </si>
  <si>
    <t>Položenie drevnej štiepky-použitá vyrobená štiepka z výrubu stromov,vrátane zhutnenia a zarovnania</t>
  </si>
  <si>
    <t>"hrúbka 200mm + 50% na uľahnutie</t>
  </si>
  <si>
    <t>44*(0,2+0,1)</t>
  </si>
  <si>
    <t>274313611.S</t>
  </si>
  <si>
    <t>Betón základových pásov, prostý tr. C 16/20</t>
  </si>
  <si>
    <t>"základ.pás pod herné prvky B-D</t>
  </si>
  <si>
    <t>4,8*1,035</t>
  </si>
  <si>
    <t>275313611.S</t>
  </si>
  <si>
    <t>Betón základových pätiek, prostý tr. C 16/20</t>
  </si>
  <si>
    <t>"základ pod herný prvok A</t>
  </si>
  <si>
    <t>0,4*0,4*0,6*4*1,035</t>
  </si>
  <si>
    <t>0,9*0,2*0,6*5*1,035</t>
  </si>
  <si>
    <t>"pod drev.štiepku</t>
  </si>
  <si>
    <t>44*1,15</t>
  </si>
  <si>
    <t>564211112.S1</t>
  </si>
  <si>
    <t>Podklad z makadamu fr.0-16mm, po zhutnení hr. 50 mm</t>
  </si>
  <si>
    <t>564831111.Sr</t>
  </si>
  <si>
    <t>Podklad z makadamu fr.16-32mm, po zhutnení hr. 100 mm</t>
  </si>
  <si>
    <t>589100011.S1</t>
  </si>
  <si>
    <t>M+D Gumený liaty povrch hr.40mm, farebná vrstva RAL 7035 hr.15mm, podkladová čierna vrstva hr.25mm</t>
  </si>
  <si>
    <t>86,67</t>
  </si>
  <si>
    <t>7671111HA</t>
  </si>
  <si>
    <t>M+D Herný prvok-zostava na hojdanie-drevená konštrukcia-termodrevo,oceľová šmyklavka, oceľ.výplň otvorov-RAL 3016,základ.rozmery 4,4x3,5x3,4m, vrátane kotvenia a dopravy</t>
  </si>
  <si>
    <t>7671111HB</t>
  </si>
  <si>
    <t>M+D Herný prvok-hojdačka,dva oceľové stlpy-galvanicky pozink.ocel,práškovo lakovaná,sedadlo v tvare koša-polymerová z hustej sieťoviny,základ.rozmery 2,09x0,9x1,65m, vrátane kotvenia a dopravy</t>
  </si>
  <si>
    <t>7671111HC</t>
  </si>
  <si>
    <t>M+D Herný prvok-hojdačka,dva oceľové stlpy-galvanicky pozink.ocel,práškovo lakovaná,sedadlo lavičkového typu-mikroporezna polyuretánová pena spevnená brezovou preglejkou,základ.rozmery 1,67x0,235x1,65m, vrátane kotvenia a dopravy</t>
  </si>
  <si>
    <t>7671111HD</t>
  </si>
  <si>
    <t>M+D Herný prvok-hojdačka,dva oceľové stlpy-galvanicky pozink.ocel,práškovo lakovaná,sedadlo pre deti od 1-3rokov-mikroporezna polyuretánová pena spevnená brezovou preglejkou,základ.rozmery 1,67x0,375x1,65m, vrátane kotvenia a dopravy</t>
  </si>
  <si>
    <t>767583713.Sr</t>
  </si>
  <si>
    <t>Demontáž svietidla, vrátane elektrovýzbroje stožiara výšky 4m, likvidácia</t>
  </si>
  <si>
    <t>767879006.Sr</t>
  </si>
  <si>
    <t>Demontáž stožiara, rozbúranie betónového základu,stožiar výšky 4m, likvidácia</t>
  </si>
  <si>
    <t>388793001r</t>
  </si>
  <si>
    <t>Rozbúranie betónového základu, privedenie nového kábla, zhotovenie pripojenia zo stožiarovej svorkovnice, spätná úprava základu, úprava okolia.</t>
  </si>
  <si>
    <t>341210009600.Sr</t>
  </si>
  <si>
    <t>Rozbúranie betónového základu, privedenie nového kábla, zhotovenie pripojenia zo stožiarovej svorkovnice, spätná úprava základu, úprava okolia - dodávka potrebného materiálu</t>
  </si>
  <si>
    <t>767583713.Ss</t>
  </si>
  <si>
    <t>Montáž svietidla ref.typu P1 so symetrickou krivkou svietivosti PL1.2s podľa špecifikácie zariadení alebo ekvivalent</t>
  </si>
  <si>
    <t>348110000100.Sr</t>
  </si>
  <si>
    <t>Svietidlo ref.typu P1 so symetrickou krivkou svietivosti PL1.2s podľa špecifikácie zariadení alebo ekvivalent</t>
  </si>
  <si>
    <t>767583713.Sq</t>
  </si>
  <si>
    <t>Montáž svietidla ref.typu P1 s asymetrickou krivkou svietivosti ST1.2c podľa špecifikácie zariadení alebo ekvivalent</t>
  </si>
  <si>
    <t>348110000200.Sr</t>
  </si>
  <si>
    <t>Svietidlo ref.typu P1 s asymetrickou krivkou svietivosti ST1.2c podľa špecifikácie zariadení alebo ekvivalent</t>
  </si>
  <si>
    <t>767583713.St</t>
  </si>
  <si>
    <t>Montáž svietidla ref.typu P1 s asymetrickou krivkou svietivosti P1.0a podľa špecifikácie zariadení alebo ekvivalent</t>
  </si>
  <si>
    <t>348110000300.Sr</t>
  </si>
  <si>
    <t>Svietidlo ref.typu P1 s asymetrickou krivkou svietivosti P1.0a podľa špecifikácie zariadení alebo ekvivalent</t>
  </si>
  <si>
    <t>767583713.Sn</t>
  </si>
  <si>
    <t>Montáž svietidla ref.typu P1 s asymetrickou krovkou svietivosti ST1.2a podľa špecifikácie zariadení alebo ekvivalent</t>
  </si>
  <si>
    <t>348110000400.Sr</t>
  </si>
  <si>
    <t>Svietidlo ref.typu P1 s asymetrickou krovkou svietivosti ST1.2a podľa špecifikácie zariadení alebo ekvivalent</t>
  </si>
  <si>
    <t>767583713.Sc</t>
  </si>
  <si>
    <t>Odborné odskúšanie a kompletizácia svietidla pred montážou</t>
  </si>
  <si>
    <t>898154113r</t>
  </si>
  <si>
    <t>Východisková revízia svietidla</t>
  </si>
  <si>
    <t>341123012.Sr</t>
  </si>
  <si>
    <t>Montáž stĺpa oceľového votknutého výšky 4m, vrchný priemer Ø80mm, redukcia na Ø60mm kvôli lícovaniu so svietidlom, podľa špecifikácie zariadení alebo ekvivalent. Povrchová úprava do odtieňa RAL9023 metallic grey.</t>
  </si>
  <si>
    <t>592310000500.Sr</t>
  </si>
  <si>
    <t>Stĺp oceľový votknutý výšky 4m, vrchný priemer Ø80mm, redukcia na Ø60mm kvôli lícovaniu so svietidlom, podľa špecifikácie zariadení alebo ekvivalent. Povrchová úprava do odtieňa RAL9023 metallic grey.</t>
  </si>
  <si>
    <t>274123012.Sr</t>
  </si>
  <si>
    <t>Montáž puzdrového základu pre stožiar prírubový do výšky 4m, vrátane výkopu stožiarovej jamy</t>
  </si>
  <si>
    <t>286530244500.Sr</t>
  </si>
  <si>
    <t>Púzdrový základ pre stožiar prírubový do výšky 4m, vrátane výkopu stožiarovej jamy</t>
  </si>
  <si>
    <t>767871241.Sr</t>
  </si>
  <si>
    <t>Montáž stožiarovej svorkovnice podľa špecifikácie zariadení, vrátane 2x poistiek a príslušenstva</t>
  </si>
  <si>
    <t>426810026500.Sr</t>
  </si>
  <si>
    <t>Stožiarová svorkovnica podľa špecifikácie zariadení, vrátane 2x poistiek a príslušenstva</t>
  </si>
  <si>
    <t>915712311.Sr</t>
  </si>
  <si>
    <t>Montáž označenia stožiara číslom - reflexný podklad, čierne číslo</t>
  </si>
  <si>
    <t>374590002300r</t>
  </si>
  <si>
    <t>Označenie stožiara číslom - reflexný podklad, čierne číslo</t>
  </si>
  <si>
    <t>915715112.Sr</t>
  </si>
  <si>
    <t>Montáž samolepky BLESK-B3</t>
  </si>
  <si>
    <t>354410067600r</t>
  </si>
  <si>
    <t>Samolepka BLESK-B3</t>
  </si>
  <si>
    <t>915715112.Sa</t>
  </si>
  <si>
    <t>Montáž samolepky uzemnenie</t>
  </si>
  <si>
    <t>341730002400.Sr</t>
  </si>
  <si>
    <t>Samolepka uzemnenie</t>
  </si>
  <si>
    <t>388793006r</t>
  </si>
  <si>
    <t>Montáž kábla silového medeného CYKY-J 3x1,5mm</t>
  </si>
  <si>
    <t>341110000700.Sr</t>
  </si>
  <si>
    <t>Kábel silový medený CYKY 3x1,5 mm</t>
  </si>
  <si>
    <t>388793102r</t>
  </si>
  <si>
    <t>Montáž kábla silového medeného CYKY-J 4x10mm</t>
  </si>
  <si>
    <t>341110001700.Sr</t>
  </si>
  <si>
    <t>Kábel silový medený CYKY 4x10 mm</t>
  </si>
  <si>
    <t>723100155.Sr</t>
  </si>
  <si>
    <t>Montáž chráničky celoplastovej ohybnej Ø63, HDPE, 450N</t>
  </si>
  <si>
    <t>345710000090.Sr</t>
  </si>
  <si>
    <t>Chránička celoplastová ohybná Ø63, HDPE, 450N</t>
  </si>
  <si>
    <t>130201001.Sr</t>
  </si>
  <si>
    <t xml:space="preserve">Výkop v zeleni do hĺbky 70cm, odvoz sutiny na skládku, pokládka kábla, pokládka pásoviny, zriadenie pieskového lôžka, výstražná fólia, spätný zához ryhy, zrovnanie terénu, uvedenie do pôvodného stavu </t>
  </si>
  <si>
    <t>103640000100.Sr</t>
  </si>
  <si>
    <t>Výkop v zeleni do hĺbky 70cm, odvoz sutiny na skládku, pokládka kábla, pokládka pásoviny, zriadenie pieskového lôžka, výstražná fólia, spätný zához ryhy, zrovnanie terénu, uvedenie do pôvodného stavu - dodávka potrebného materiálu</t>
  </si>
  <si>
    <t>128650101.Sr</t>
  </si>
  <si>
    <t>Výkop v betóne do hĺbky 35cm, frézovanie, odvoz sutiny na skládku, pokládka kábla, pokládka pásoviny, zriadenie pieskového lôžka, výstražná fólia, spätný zához ryhy, asfaltovanie, uvedenie do pôvodného stavu</t>
  </si>
  <si>
    <t>593810000100.Sr</t>
  </si>
  <si>
    <t>Výkop v betóne do hĺbky 35cm, frézovanie, odvoz sutiny na skládku, pokládka kábla, pokládka pásoviny, zriadenie pieskového lôžka, výstražná fólia, spätný zához ryhy, asfaltovanie, uvedenie do pôvodného stavu - dodávka potrebného materiálu</t>
  </si>
  <si>
    <t>764249913.Sr</t>
  </si>
  <si>
    <t>Pokládka uzemňovacieho vedenia, pásoviny FeZn 30x4 do výkopu</t>
  </si>
  <si>
    <t>kg</t>
  </si>
  <si>
    <t>74</t>
  </si>
  <si>
    <t>354410058800.Sr</t>
  </si>
  <si>
    <t>Uzemňovacie vedenie, pásovina FeZn 30x4mm v zemi (1kg=1,06m).</t>
  </si>
  <si>
    <t>76</t>
  </si>
  <si>
    <t>334181111.Sr</t>
  </si>
  <si>
    <t>Montáž guľatiny, úprava, pripevnenie k stožiaru</t>
  </si>
  <si>
    <t>426810026500.Sa</t>
  </si>
  <si>
    <t xml:space="preserve">Guľatina FeZn 10mm (1kg/1,61m). </t>
  </si>
  <si>
    <t>80</t>
  </si>
  <si>
    <t>762895000.Sr</t>
  </si>
  <si>
    <t>Montáž svorky odbočovacej spojovacej (pásovina-pásovina), FeZn</t>
  </si>
  <si>
    <t>82</t>
  </si>
  <si>
    <t>354410010900.Sr</t>
  </si>
  <si>
    <t>Svorka odbočovacia spojovacia (pásovina-pásovina), FeZn</t>
  </si>
  <si>
    <t>762895000.Sa</t>
  </si>
  <si>
    <t>Montáž svorky SR03 (pásovina-guľatina) d=8-10mm, FeZn</t>
  </si>
  <si>
    <t>86</t>
  </si>
  <si>
    <t>354410011100.Sr</t>
  </si>
  <si>
    <t>Svorka SR03 (pásovina-guľatina) d=8-10mm, FeZn</t>
  </si>
  <si>
    <t>88</t>
  </si>
  <si>
    <t>762895000.Sw</t>
  </si>
  <si>
    <t>Montáž svorky odbočovacej pripojovacej (guľatina-stožiar), FeZn</t>
  </si>
  <si>
    <t>354410011200.Sr</t>
  </si>
  <si>
    <t>Svorka odbočovacia pripojovacia (guľatina-stožiar), FeZn</t>
  </si>
  <si>
    <t>92</t>
  </si>
  <si>
    <t>711461104.Sr</t>
  </si>
  <si>
    <t>Montáž gumoasfaltovej hydroizolácie</t>
  </si>
  <si>
    <t>94</t>
  </si>
  <si>
    <t>272440000100.Sr</t>
  </si>
  <si>
    <t>Gumoasfaltová hydroizolácia. Izolácia spojov v zemi.</t>
  </si>
  <si>
    <t>221941111.Sr</t>
  </si>
  <si>
    <t>Montáž uzemňnovacej tyče FeZn 2,5m, zabitie do zeme na dno výkopu, pripojenie guľationou FeZn Ø=10mm</t>
  </si>
  <si>
    <t>98</t>
  </si>
  <si>
    <t>354410023300.Sr</t>
  </si>
  <si>
    <t>Uzemňovacia tyč FeZn 2,5m, zabitie do zeme na dno výkopu, pripojenie guľationou FeZn Ø=10mm</t>
  </si>
  <si>
    <t>100</t>
  </si>
  <si>
    <t>762395000.Sr</t>
  </si>
  <si>
    <t>Montáž svoriek k uzemňovacím tyčiam</t>
  </si>
  <si>
    <t>354410016700.Sr</t>
  </si>
  <si>
    <t>Svorka k uzemňovacej tyči SJ01 (guľatina-zemniaca tyč), FeZn</t>
  </si>
  <si>
    <t>123412236.r</t>
  </si>
  <si>
    <t>Podružný materiál</t>
  </si>
  <si>
    <t>000300014.Sr</t>
  </si>
  <si>
    <t>Geodetické zameranie inštalovaných prvkov osvetľovacej sústavy</t>
  </si>
  <si>
    <t>hod</t>
  </si>
  <si>
    <t>000300016.Sr</t>
  </si>
  <si>
    <t>Predrealizačné vytýčenie inžinierskych sietí</t>
  </si>
  <si>
    <t>000400022.Sr</t>
  </si>
  <si>
    <t>Spracovanie projektovej dokumentácie skutkového vyhotovenia vrátane tlače 3 paré</t>
  </si>
  <si>
    <t>ryha</t>
  </si>
  <si>
    <t>ZD</t>
  </si>
  <si>
    <t>132201101.S</t>
  </si>
  <si>
    <t>Výkop ryhy do šírky 600 mm v horn.3 do 100 m3</t>
  </si>
  <si>
    <t>0,3*0,25*(2,73*2+4,355*2)*2</t>
  </si>
  <si>
    <t>132201109.S</t>
  </si>
  <si>
    <t>Príplatok k cene za lepivosť pri hĺbení rýh šírky do 600 mm zapažených i nezapažených s urovnaním dna v hornine 3</t>
  </si>
  <si>
    <t>2,126*7 'Prepočítané koeficientom množstva</t>
  </si>
  <si>
    <t>273321411.S</t>
  </si>
  <si>
    <t>Betón základových dosiek, železový (bez výstuže), tr. C 25/30</t>
  </si>
  <si>
    <t>0,2*3,33*4,355*1,035*2</t>
  </si>
  <si>
    <t>273351215.S</t>
  </si>
  <si>
    <t>Debnenie stien základových dosiek, zhotovenie-dielce</t>
  </si>
  <si>
    <t>0,2*(3,33*2+4,355*2)*2</t>
  </si>
  <si>
    <t>273351216.S</t>
  </si>
  <si>
    <t>Debnenie stien základových dosiek, odstránenie-dielce</t>
  </si>
  <si>
    <t>273362442.S</t>
  </si>
  <si>
    <t>Výstuž základových dosiek zo zvár. sietí KARI, priemer drôtu 8/8 mm, veľkosť oka 150x150 mm</t>
  </si>
  <si>
    <t>3,33*4,355*2</t>
  </si>
  <si>
    <t>274271303</t>
  </si>
  <si>
    <t>Murivo základových pásov (m3) PREMAC 50x30x25 s betónovou výplňou C 16/20 hr. 300 mm</t>
  </si>
  <si>
    <t>274313711.S</t>
  </si>
  <si>
    <t>Betón základových pásov, prostý tr. C 25/30</t>
  </si>
  <si>
    <t>0,3*0,25*(2,73*2+4,355*2)*2*1,035</t>
  </si>
  <si>
    <t>274361825</t>
  </si>
  <si>
    <t>Výstuž pre murivo základových pásov PREMAC s betónovou výplňou z ocele B500 (10505)</t>
  </si>
  <si>
    <t>0,25*(2,73*2+4,355*2)*2*6,8/1000</t>
  </si>
  <si>
    <t>564871111.S1</t>
  </si>
  <si>
    <t>Podklad zo štrkodrviny-makadam fr.0-64 s rozprestretím a zhutnením, po zhutnení hr. 250 mm</t>
  </si>
  <si>
    <t>0,25*3,755*2,73*2</t>
  </si>
  <si>
    <t>596911141.S1</t>
  </si>
  <si>
    <t>Kladenie betónovej zámkovej dlažby komunikácií pre peších hr. 60 mm pre peších do 50 m2 so zriadením lôžka z piesku fr.0-4 hr. 50mm, vrátane škárovania kremičitým pieskom</t>
  </si>
  <si>
    <t>17,9+18,84</t>
  </si>
  <si>
    <t>592460007600.S</t>
  </si>
  <si>
    <t>Dlažba betónová hr.60mm</t>
  </si>
  <si>
    <t>ZD*1,02</t>
  </si>
  <si>
    <t>916332112.S1</t>
  </si>
  <si>
    <t xml:space="preserve">Osadenie cestného obrubníka betónového do lôžka z betónu prostého </t>
  </si>
  <si>
    <t>18,286+17</t>
  </si>
  <si>
    <t>592170003800.r</t>
  </si>
  <si>
    <t>Obrubník cestný 100x30x15 cm</t>
  </si>
  <si>
    <t>35,286*1,01</t>
  </si>
  <si>
    <t>0,1*35,286</t>
  </si>
  <si>
    <t>767111110.r</t>
  </si>
  <si>
    <t>M+D Stojisko pre kontajnery,nosná konštr.oceľ.pozink.profily 80/80mm a 80/40mm,pult.strecha-trapéz.profily TPR 85/250,atika z plného plechu hr.1mm,titánzink.odkvap.rúra,2krídl.dvere,kovanie,výplň-žiarovo pozink.zváraná sieť,vr.kotvenia a prísluš.,vid.PD</t>
  </si>
  <si>
    <t>D1</t>
  </si>
  <si>
    <t>Postrekovače a príslušenstvo</t>
  </si>
  <si>
    <t>891153025.Sr</t>
  </si>
  <si>
    <t>Montáž postrekovača / zavlažovača ref. RD1804 SAM PRS 3.1 bar bez trysky</t>
  </si>
  <si>
    <t>426810000100.Sr</t>
  </si>
  <si>
    <t>Postrekovač / zavlažovač ref.RD1804 SAM PRS 3.1 bar bez trysky</t>
  </si>
  <si>
    <t>891153060.Sr</t>
  </si>
  <si>
    <t>Montáž rotačná tryska ref. Rain Bird R-VAN 14, 2,4m - 4,6m</t>
  </si>
  <si>
    <t>426810005700.Sr</t>
  </si>
  <si>
    <t>Rotačná tryska ref.Rain Bird R-VAN 14, 2,4m - 4,6m</t>
  </si>
  <si>
    <t>891153060.Ss</t>
  </si>
  <si>
    <t>Montáž rotačnej trysky ref. Rain Bird R-VAN 18, 4,0m - 5,5m</t>
  </si>
  <si>
    <t>426810005900.Sr</t>
  </si>
  <si>
    <t>Rotačná tryska ref.Rain Bird R-VAN 18, 4,0m - 5,5m</t>
  </si>
  <si>
    <t>891153060.Sq</t>
  </si>
  <si>
    <t xml:space="preserve">Montáž rotačnej trysky ref. Rain Bird R-VAN 24, 5,2 m - 7,3 m </t>
  </si>
  <si>
    <t>426810006000.Sr</t>
  </si>
  <si>
    <t xml:space="preserve">Rotačná tryska ref. Rain Bird R-VAN 24, 5,2 m - 7,3 m </t>
  </si>
  <si>
    <t>891153060.Sw</t>
  </si>
  <si>
    <t>Montáž rotačnej trysky ref. Rain Bird R-VAN 14 - 360 2,4-4,6 m</t>
  </si>
  <si>
    <t>426810006100.Sr</t>
  </si>
  <si>
    <t>Rotačná tryska ref.Rain Bird R-VAN 14 - 360 2,4-4,6 m</t>
  </si>
  <si>
    <t>891153060.St</t>
  </si>
  <si>
    <t>Montáž rotačnej trysky ref. Rain Bird R-VAN 18 - 360 4-5,6 m</t>
  </si>
  <si>
    <t>426810006200.Sr</t>
  </si>
  <si>
    <t>Rotačná tryska ref. Rain Bird R-VAN 18 - 360 4-5,6 m</t>
  </si>
  <si>
    <t>891153060.Sk</t>
  </si>
  <si>
    <t>Montáž rotačnej trysky ref.Rain Bird R-VAN LCS 1,5 x 4,6 m</t>
  </si>
  <si>
    <t>426810006300.Sr</t>
  </si>
  <si>
    <t>Rotačná tryska ref.Rain Bird R-VAN LCS 1,5 x 4,6 m</t>
  </si>
  <si>
    <t>891153060.Sn</t>
  </si>
  <si>
    <t>Montáž rotačnej trysky ref. Rain Bird R-VAN RCS 1,5 x 4,6 m</t>
  </si>
  <si>
    <t>426810006400.Sr</t>
  </si>
  <si>
    <t>Rotačná tryska ref. Rain Bird R-VAN RCS 1,5 x 4,6 m</t>
  </si>
  <si>
    <t>891143320.Sr</t>
  </si>
  <si>
    <t>Montáž kolienka  ref. Rain Bird SBE-050 na hadicu SPXFLEX</t>
  </si>
  <si>
    <t>426810016500.Sr</t>
  </si>
  <si>
    <t>Kolienko ref. Rain Bird SBE-050 na hadicu SPXFLEX</t>
  </si>
  <si>
    <t>891143320.St</t>
  </si>
  <si>
    <t>Montáž kolienka  ref. Rain Bird SBE-075 na hadicu SPXFLEX</t>
  </si>
  <si>
    <t>426810016600.Sr</t>
  </si>
  <si>
    <t>Kolienko ref. Rain Bird SBE-075 na hadicu SPXFLEX</t>
  </si>
  <si>
    <t>877143110.Ss</t>
  </si>
  <si>
    <t>Montáž spojky priamej ref.Rain Bird SBA-075 na hadicu SPXFLEX</t>
  </si>
  <si>
    <t>426810004300.Sr</t>
  </si>
  <si>
    <t>Spojka priama ref.Rain Bird SBA-075 na hadicu SPXFLEX</t>
  </si>
  <si>
    <t>877143110.Sl</t>
  </si>
  <si>
    <t>Montáž spojky ref. Rain Bird SB-CPLG na hadicu SPX FLEX</t>
  </si>
  <si>
    <t>426810004400.Sr</t>
  </si>
  <si>
    <t>Spojka ref. Rain Bird SB-CPLG na hadicu SPX FLEX</t>
  </si>
  <si>
    <t>877143110.Sm</t>
  </si>
  <si>
    <t>Montáž T-kusu ref. Rain Bird T-kus SB-TEE na hadicu SPXFLEX</t>
  </si>
  <si>
    <t>426810017400.Sr</t>
  </si>
  <si>
    <t>T-kus ref.Rain Bird T-kus SB-TEE na hadicu SPXFLEX</t>
  </si>
  <si>
    <t>871143200.Sr</t>
  </si>
  <si>
    <t>Montáž potrubia k postrekovačom ref.Rain Bird SPXFLEX30</t>
  </si>
  <si>
    <t>426810004000.Sr</t>
  </si>
  <si>
    <t>Potrubie k postrekovačom ref.Rain Bird SPXFLEX30</t>
  </si>
  <si>
    <t>766691510.Sr</t>
  </si>
  <si>
    <t>Montáž teflónovej pásky 1/2" x 12 m</t>
  </si>
  <si>
    <t>247710006400.Sr</t>
  </si>
  <si>
    <t>Teflónová páska 1/2‘‘ x 12 m</t>
  </si>
  <si>
    <t>891249111r</t>
  </si>
  <si>
    <t>Montáž samonavŕtavacieho pásu ref. EASY 32 x 3/4''</t>
  </si>
  <si>
    <t>426810064000.Sr</t>
  </si>
  <si>
    <t>Samonavŕtavací pás ref. EASY 32 x 3/4''</t>
  </si>
  <si>
    <t>D2</t>
  </si>
  <si>
    <t>Kvapková závlaha  Dripline/Subsurface</t>
  </si>
  <si>
    <t>871143200.St</t>
  </si>
  <si>
    <t>Montáž kvapkovacieho potrubia ref.Dripline s kompenzáciou tlaku 2,3l 33cm 100m</t>
  </si>
  <si>
    <t>426810026600.Sr</t>
  </si>
  <si>
    <t>Kvapkovacie potrubie/ref.Dripline s kompenzáciou tlaku 2,3l 33cm 100m</t>
  </si>
  <si>
    <t>877143110.p</t>
  </si>
  <si>
    <t>Montáž skrutkovacieho T-kusu na kvapkovacie potrubie 16mm</t>
  </si>
  <si>
    <t>426810032500.Sr</t>
  </si>
  <si>
    <t>Skrutkovací T-kus na kvapkovacie potrubie 16mm</t>
  </si>
  <si>
    <t>895793330.Sr</t>
  </si>
  <si>
    <t>Montáž skrutkovacej prechodky 16mm x 3/4'' VNZ</t>
  </si>
  <si>
    <t>426810032800.Sr</t>
  </si>
  <si>
    <t>Skrutkovacia prechodka 16mm x 3/4'' VNZ</t>
  </si>
  <si>
    <t>871183410.Sr</t>
  </si>
  <si>
    <t>Montáž skrutkovacieho T-kusu na kvapku 16 x 3/4" VNZ</t>
  </si>
  <si>
    <t>426810032700.Sr</t>
  </si>
  <si>
    <t>Skrutkovací T-kus na kvapku 16 x 3/4" VNZ</t>
  </si>
  <si>
    <t>891143320.Sl</t>
  </si>
  <si>
    <t>Montáž skrutkovacieho kolienka na kvapkovacie potrubie 16mm</t>
  </si>
  <si>
    <t>426810031700.Sr</t>
  </si>
  <si>
    <t>Skrutkovacie kolienko na kvapkovacie potrubie 16mm</t>
  </si>
  <si>
    <t>877143110.S0</t>
  </si>
  <si>
    <t>Montáž skrutkovacej spojky na kvapkovacie potrubie 16mm</t>
  </si>
  <si>
    <t>426810032300.Sr</t>
  </si>
  <si>
    <t>Skrutkovacia spojka na kvapkovacie potrubie 16mm</t>
  </si>
  <si>
    <t>733160263.Sr</t>
  </si>
  <si>
    <t>Montáž skrutkovacej zátky na kvapkovacie potrubie 16mm</t>
  </si>
  <si>
    <t>426810033400.Sr</t>
  </si>
  <si>
    <t>Skrutkovacia zátka na kvapkovacie potrubie 16mm</t>
  </si>
  <si>
    <t>877143110.S1</t>
  </si>
  <si>
    <t xml:space="preserve">Montáž zaisťovacieho bodca na kvapkové potrubie </t>
  </si>
  <si>
    <t>426810031200.Sr</t>
  </si>
  <si>
    <t>Zaisťovací bodec na kvapkové potrubie</t>
  </si>
  <si>
    <t>877143110.Sv</t>
  </si>
  <si>
    <t>Montáž kolienka ref.Rain Bird SBE-075 na hadicu SPXFLEX</t>
  </si>
  <si>
    <t>426810031500.Sr</t>
  </si>
  <si>
    <t>Kolienko ref.Rain Bird SBE-075 na hadicu SPXFLEX</t>
  </si>
  <si>
    <t>766691510.St</t>
  </si>
  <si>
    <t>Montáž teflónovej pásky 1/2‘‘ x 12 m</t>
  </si>
  <si>
    <t>247710006400.Sl</t>
  </si>
  <si>
    <t>871143200.S2</t>
  </si>
  <si>
    <t>426810000200.Sr</t>
  </si>
  <si>
    <t>891269111r</t>
  </si>
  <si>
    <t>426810062600.Sr</t>
  </si>
  <si>
    <t>D3</t>
  </si>
  <si>
    <t>Ovládací systém</t>
  </si>
  <si>
    <t>724232111.Sr</t>
  </si>
  <si>
    <t>Montáž ovládacieho modulu ref. TBOS Bluetooth ovládací modul pre 4 sekcie</t>
  </si>
  <si>
    <t>426810022900.Sr</t>
  </si>
  <si>
    <t>ref.TBOS Bluetooth ovládací modul pre 4 sekcie</t>
  </si>
  <si>
    <t>724232111.St</t>
  </si>
  <si>
    <t>Montáž ovládacieho modulu ref. TBOS Bluetooth ovládací modul pre 6 sekcii</t>
  </si>
  <si>
    <t>426810022700.Sr</t>
  </si>
  <si>
    <t>ref.TBOS Bluetooth ovládací modul pre 6 sekcií</t>
  </si>
  <si>
    <t>725530952.Sr</t>
  </si>
  <si>
    <t>Montáž alkalickej 9V batérie</t>
  </si>
  <si>
    <t>426810025900.Sr</t>
  </si>
  <si>
    <t>Alkalická batéria 9V</t>
  </si>
  <si>
    <t>725829401.Sr</t>
  </si>
  <si>
    <t>Montáž dažďového senzoru ref.Rain Bird RSD-BEx</t>
  </si>
  <si>
    <t>426810024100.Sr</t>
  </si>
  <si>
    <t>Dažďový senzor ref.Rain Bird RSD-BEx</t>
  </si>
  <si>
    <t>724232111.Sk</t>
  </si>
  <si>
    <t>Montáž vodotesného konektora ref.SNAPLOCK BVS-1 (Blazing)</t>
  </si>
  <si>
    <t>426810015900.Sr</t>
  </si>
  <si>
    <t>Vodotesný konektor ref.SNAPLOCK BVS-1 (Blazing)</t>
  </si>
  <si>
    <t>724232111.Si</t>
  </si>
  <si>
    <t>Montáž vodotesného konektora ref.Rain Bird DBRY-6</t>
  </si>
  <si>
    <t>426810016000.Ss</t>
  </si>
  <si>
    <t>Vodotesný konektor ref.Rain Bird DBRY-6</t>
  </si>
  <si>
    <t>D4</t>
  </si>
  <si>
    <t>Potrubie a tvarovky</t>
  </si>
  <si>
    <t>919541111.Sr</t>
  </si>
  <si>
    <t>Montáž potrubia HD-PE 100 40 x 2,4 mm PN 10 (100m)</t>
  </si>
  <si>
    <t>426810064500.Sr</t>
  </si>
  <si>
    <t>Potrubie HD-PE 100 40 x 2,4 mm PN 10 (100m)</t>
  </si>
  <si>
    <t>877171000r</t>
  </si>
  <si>
    <t>Montáž tvaroviek (25% z ceny potrubia)</t>
  </si>
  <si>
    <t>426810045200.Sr</t>
  </si>
  <si>
    <t>Tvarovky (25% z ceny potrubia)</t>
  </si>
  <si>
    <t>73</t>
  </si>
  <si>
    <t>877171000l</t>
  </si>
  <si>
    <t>Montáž potrubia LD-PE 40 32 x 3,0 mm PN 06 (100m)</t>
  </si>
  <si>
    <t>426810065200.Sr</t>
  </si>
  <si>
    <t>Potrubie LD-PE 40 32 x 3,0 mm PN 06 (100m)</t>
  </si>
  <si>
    <t>75</t>
  </si>
  <si>
    <t>877181002r</t>
  </si>
  <si>
    <t>426810045500.Sr</t>
  </si>
  <si>
    <t>77</t>
  </si>
  <si>
    <t>899912101r</t>
  </si>
  <si>
    <t>Montáž chráničky ref.Kopoflex DN 110</t>
  </si>
  <si>
    <t>286130072900.Sr</t>
  </si>
  <si>
    <t>Chránička ref.Kopoflex DN 110</t>
  </si>
  <si>
    <t>D5</t>
  </si>
  <si>
    <t>Uzatváracie armatúry a ventilové šachty</t>
  </si>
  <si>
    <t>79</t>
  </si>
  <si>
    <t>891143320.Sd</t>
  </si>
  <si>
    <t>Montáž závlahového elektroventilu ref.Rain Bird 100-DV-9V</t>
  </si>
  <si>
    <t>426810013200.Sr</t>
  </si>
  <si>
    <t>Závlahový elektroventil ref.Rain Bird 100-DV-9V</t>
  </si>
  <si>
    <t>81</t>
  </si>
  <si>
    <t>891143320.Sz</t>
  </si>
  <si>
    <t>Montáž T-kusu pre el. ventily ref.Rain Bird MTT-100</t>
  </si>
  <si>
    <t>426810017200.Sr</t>
  </si>
  <si>
    <t>T-kus pre el. ventily ref.Rain Bird MTT-100</t>
  </si>
  <si>
    <t>83</t>
  </si>
  <si>
    <t>767896115.Sr</t>
  </si>
  <si>
    <t>Montáž teflónovej nite ref.Tangit (80)</t>
  </si>
  <si>
    <t>283550019000.Sr</t>
  </si>
  <si>
    <t>Teflónova niť ref.Tangit (80)</t>
  </si>
  <si>
    <t>722160500.Sr</t>
  </si>
  <si>
    <t>Montáž mosadzného hydrantu/rýchlospojný ventil 3 QC</t>
  </si>
  <si>
    <t>449160006000.Sr</t>
  </si>
  <si>
    <t>Mosadzný hydrant/ rýchlospojný ventil 3 QC</t>
  </si>
  <si>
    <t>87</t>
  </si>
  <si>
    <t>449180001100.Sr</t>
  </si>
  <si>
    <t>Mosadzný kľúč ref.3QC-K  na ventil 3QC</t>
  </si>
  <si>
    <t>895793340.Sr</t>
  </si>
  <si>
    <t>Montáž ventilovej šachty ref.Rain Bird Mini VB-7RND Premium</t>
  </si>
  <si>
    <t>89</t>
  </si>
  <si>
    <t>426810018900.Sr</t>
  </si>
  <si>
    <t>Ventilová šachta ref.Rain Bird Mini VB-7RND Premium</t>
  </si>
  <si>
    <t>895793340.Sl</t>
  </si>
  <si>
    <t>Montáž ventilovej šachty ref.Rain Bird VB-JMB-H Premium</t>
  </si>
  <si>
    <t>91</t>
  </si>
  <si>
    <t>426810019000.Sl</t>
  </si>
  <si>
    <t>Ventilová šachta ref.Rain Bird VB-JMB-H Premium</t>
  </si>
  <si>
    <t>895793340.Ss</t>
  </si>
  <si>
    <t>Montáž ventilovej šachty ref.Rain Bird VB-STD-H Premium</t>
  </si>
  <si>
    <t>426810019100.Ss</t>
  </si>
  <si>
    <t>Ventilová šachta ref.Rain Bird VB-STD-H Premium</t>
  </si>
  <si>
    <t>D6</t>
  </si>
  <si>
    <t>132201101.Sr</t>
  </si>
  <si>
    <t>Vyhĺbenie ryhy pre PE potrubie</t>
  </si>
  <si>
    <t>95</t>
  </si>
  <si>
    <t>174201201.Sr</t>
  </si>
  <si>
    <t>Zásyp ryhy pre PE potrubie</t>
  </si>
  <si>
    <t>139711101.Sr</t>
  </si>
  <si>
    <t>Výkop pre postrekovač a výškové osadenie</t>
  </si>
  <si>
    <t>97</t>
  </si>
  <si>
    <t>139711101.Ss</t>
  </si>
  <si>
    <t>Výkop pre ventilové šachtice</t>
  </si>
  <si>
    <t>174201201.Sl</t>
  </si>
  <si>
    <t>Zásyp pre ventilové šachtice</t>
  </si>
  <si>
    <t>D7</t>
  </si>
  <si>
    <t>Ostatné</t>
  </si>
  <si>
    <t>895793330.Ss</t>
  </si>
  <si>
    <t xml:space="preserve">  Vytýčenie trás pre položenie potrubia, umiestnenie armatúr, ventilových boxov, postrekovačov a ostatných častí zavlažovacieho systému podľa predvádzacej dokumentacie</t>
  </si>
  <si>
    <t>000400011.Sr</t>
  </si>
  <si>
    <t>Výkresy jednotlivých etáp zavlažovania</t>
  </si>
  <si>
    <t>131201101.SR</t>
  </si>
  <si>
    <t>Výkop ryhy v hornine 3</t>
  </si>
  <si>
    <t>151101102.Sr</t>
  </si>
  <si>
    <t>Paženie príložné</t>
  </si>
  <si>
    <t>151101112.Sr</t>
  </si>
  <si>
    <t xml:space="preserve">Odstránenie paženia </t>
  </si>
  <si>
    <t>212572111.Sr</t>
  </si>
  <si>
    <t>Zhutnené lôžko pod potrubie</t>
  </si>
  <si>
    <t>175101101.Sr</t>
  </si>
  <si>
    <t>Zhutnený obsyp potrubia</t>
  </si>
  <si>
    <t>Zásyp rýh a jám so zhutenením</t>
  </si>
  <si>
    <t>162501102.Sr</t>
  </si>
  <si>
    <t>Odvoz prebytočnej zeminy na skládku 5 km</t>
  </si>
  <si>
    <t>Potrubie</t>
  </si>
  <si>
    <t>721172200.Sr</t>
  </si>
  <si>
    <t xml:space="preserve">Montáž PE potrubia DN32 mm vrátane potrebných tvaroviek </t>
  </si>
  <si>
    <t>286130040800.Sr</t>
  </si>
  <si>
    <t>Potrubie PE100 SDR17 D40x2,4 mm</t>
  </si>
  <si>
    <t>Objekty</t>
  </si>
  <si>
    <t>722221025.Sr</t>
  </si>
  <si>
    <t>M+D Guľový kohút 5/4" vonkajší/vnútorný závit</t>
  </si>
  <si>
    <t>734224006.Sr</t>
  </si>
  <si>
    <t>M+D Guľový ventil G 1/2"</t>
  </si>
  <si>
    <t>722221280.Sr</t>
  </si>
  <si>
    <t>M+D Oddeľovač spätného prúdenia EA RV 281 5/4"</t>
  </si>
  <si>
    <t>722262151.Sr</t>
  </si>
  <si>
    <t>M+D Vodomer DN32</t>
  </si>
  <si>
    <t>Skúšky</t>
  </si>
  <si>
    <t>722290215.Sr</t>
  </si>
  <si>
    <t>Tlaková skúška DN32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</si>
  <si>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</si>
  <si>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 xml:space="preserve"> SO.09 Zdravotechnika-závlaha</t>
  </si>
  <si>
    <t>Vnútroblok Poľská - Justičná</t>
  </si>
  <si>
    <t>Revitalizácia vnútrobloku Poľská - Justičná</t>
  </si>
  <si>
    <t xml:space="preserve">Celkové náklady za stavbu </t>
  </si>
  <si>
    <t>Výmery položiek presunov hmot PSV, pridružených výkonov a podružného materiálu vyjadrených mernými jednotkami v percentách % si uchádzač výpĺna a naceňuje sám podla metodiky rozpočtárskych programov napr. Cenkros, ODIS, resp. tieto náklady zahrnie do jednotkových cien.</t>
  </si>
  <si>
    <t>VÝKAZ VÝMER SO 01 - SO 09</t>
  </si>
  <si>
    <t>Náklady za SO.01</t>
  </si>
  <si>
    <t>Náklady za SO.03</t>
  </si>
  <si>
    <t>Náklady za SO.04</t>
  </si>
  <si>
    <t>Náklady za SO.05</t>
  </si>
  <si>
    <t>Náklady za SO.06</t>
  </si>
  <si>
    <t>Náklady za SO.07</t>
  </si>
  <si>
    <t>Náklady za SO.08</t>
  </si>
  <si>
    <t>Náklady za SO.09</t>
  </si>
  <si>
    <t>REKAPITULÁCIA NAKLADOV STAVBY</t>
  </si>
  <si>
    <t>Výkaz výmer (VV)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 </t>
  </si>
  <si>
    <t>Informácie o materiáloch výrobkov vo výkresovej časti alebo technických správach môžu byť aj výrazne rozsiahlejšie ako je možné uviesť technicky v popise položky vo VV, preto je potrebné naštudovanie projektovej dokumentácie a oceňovať výkaz výmer ako celok a neoddeliteňú súčasť projektovej dokumentácie.</t>
  </si>
  <si>
    <t>Informácie a pokyny pre vypracovanie cenovej ponuky (nacecnenie výkazu výmer):</t>
  </si>
  <si>
    <t>Pri položkách, v ktorých je v popise vo VV, resp. v PD uvedený odkaz na referenčný výrobok resp. na možnosť naceniť „ekvivalent“  je uchádzač v nacenenom výkaze výmer povinný uviesť v popise položky presný typ/označenie naceneného tovaru/výrobku s minimálne takými, resp. vyššími kvalitatívnymi a technickými parametrami v porovnaní s tovarmi/výrobkami špecifikovanými vo VV a v PD. Verejný obstarávateľ si následne napr.  z katalógových listov nacenených tovarov/výrobkov preverí, či tieto spĺňajú požiadavky verejného obstarávateľa na predmet zákazky. V prípade, že verejný obstarávateľ nezíska potrebné údaje pre preverenie vyššie uvedenej požiadavky, je uchádzač povinný tieto údaje predložiť na základe Žiadosti o vysvetlenie ponuky verejnému obstarávateľovi v ním stanovene lehote.  </t>
  </si>
  <si>
    <t>Vzdialenosť odvozu odpadov si uchádzač zahrnie do jednotkovej ceny podľa svojich možností so zachovaním zadaného množstva vo VV.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</si>
</sst>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0"/>
  </numFmts>
  <fonts count="3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b/>
      <sz val="14"/>
      <name val="Arial CE"/>
    </font>
    <font>
      <b/>
      <sz val="10"/>
      <name val="Arial CE"/>
    </font>
    <font>
      <sz val="9"/>
      <name val="Arial CE"/>
    </font>
    <font>
      <b/>
      <sz val="12"/>
      <color rgb="FF960000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8"/>
      <color rgb="FF00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8"/>
      <name val="Arial CE"/>
      <charset val="238"/>
    </font>
    <font>
      <b/>
      <sz val="10"/>
      <name val="Arial CE"/>
      <charset val="238"/>
    </font>
    <font>
      <i/>
      <sz val="11"/>
      <name val="Calibri"/>
      <family val="2"/>
      <charset val="238"/>
    </font>
    <font>
      <sz val="12"/>
      <name val="Arial C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medium">
        <color indexed="64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vertical="center"/>
      <protection locked="0"/>
    </xf>
    <xf numFmtId="4" fontId="15" fillId="2" borderId="1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24" fillId="0" borderId="11" xfId="0" applyFont="1" applyBorder="1" applyAlignment="1" applyProtection="1">
      <alignment horizontal="center" vertical="center"/>
      <protection locked="0"/>
    </xf>
    <xf numFmtId="49" fontId="24" fillId="0" borderId="11" xfId="0" applyNumberFormat="1" applyFont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165" fontId="24" fillId="0" borderId="11" xfId="0" applyNumberFormat="1" applyFont="1" applyBorder="1" applyAlignment="1" applyProtection="1">
      <alignment vertical="center"/>
      <protection locked="0"/>
    </xf>
    <xf numFmtId="4" fontId="24" fillId="2" borderId="11" xfId="0" applyNumberFormat="1" applyFont="1" applyFill="1" applyBorder="1" applyAlignment="1" applyProtection="1">
      <alignment vertical="center"/>
      <protection locked="0"/>
    </xf>
    <xf numFmtId="165" fontId="15" fillId="2" borderId="1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Border="1"/>
    <xf numFmtId="0" fontId="0" fillId="0" borderId="16" xfId="0" applyBorder="1"/>
    <xf numFmtId="0" fontId="0" fillId="0" borderId="15" xfId="0" applyBorder="1"/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4" fontId="16" fillId="0" borderId="16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 applyProtection="1">
      <protection locked="0"/>
    </xf>
    <xf numFmtId="4" fontId="6" fillId="0" borderId="16" xfId="0" applyNumberFormat="1" applyFont="1" applyBorder="1" applyAlignment="1"/>
    <xf numFmtId="0" fontId="7" fillId="0" borderId="0" xfId="0" applyFont="1" applyBorder="1" applyAlignment="1">
      <alignment horizontal="left"/>
    </xf>
    <xf numFmtId="4" fontId="7" fillId="0" borderId="16" xfId="0" applyNumberFormat="1" applyFont="1" applyBorder="1" applyAlignment="1"/>
    <xf numFmtId="0" fontId="15" fillId="0" borderId="19" xfId="0" applyFont="1" applyBorder="1" applyAlignment="1" applyProtection="1">
      <alignment horizontal="center" vertical="center"/>
      <protection locked="0"/>
    </xf>
    <xf numFmtId="4" fontId="15" fillId="0" borderId="20" xfId="0" applyNumberFormat="1" applyFont="1" applyBorder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16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16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1" fillId="0" borderId="13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24" fillId="0" borderId="20" xfId="0" applyNumberFormat="1" applyFont="1" applyBorder="1" applyAlignment="1" applyProtection="1">
      <alignment vertical="center"/>
      <protection locked="0"/>
    </xf>
    <xf numFmtId="0" fontId="0" fillId="0" borderId="21" xfId="0" applyBorder="1"/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5" fontId="15" fillId="0" borderId="22" xfId="0" applyNumberFormat="1" applyFont="1" applyBorder="1" applyAlignment="1" applyProtection="1">
      <alignment vertical="center"/>
      <protection locked="0"/>
    </xf>
    <xf numFmtId="4" fontId="15" fillId="2" borderId="22" xfId="0" applyNumberFormat="1" applyFont="1" applyFill="1" applyBorder="1" applyAlignment="1" applyProtection="1">
      <alignment vertical="center"/>
      <protection locked="0"/>
    </xf>
    <xf numFmtId="4" fontId="15" fillId="0" borderId="23" xfId="0" applyNumberFormat="1" applyFont="1" applyBorder="1" applyAlignment="1" applyProtection="1">
      <alignment vertical="center"/>
      <protection locked="0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/>
      <protection locked="0"/>
    </xf>
    <xf numFmtId="165" fontId="15" fillId="2" borderId="22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26" fillId="0" borderId="0" xfId="0" applyFont="1"/>
    <xf numFmtId="0" fontId="29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4" fontId="16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165" fontId="15" fillId="0" borderId="0" xfId="0" applyNumberFormat="1" applyFont="1" applyBorder="1" applyAlignment="1" applyProtection="1">
      <alignment vertical="center"/>
      <protection locked="0"/>
    </xf>
    <xf numFmtId="4" fontId="15" fillId="2" borderId="0" xfId="0" applyNumberFormat="1" applyFont="1" applyFill="1" applyBorder="1" applyAlignment="1" applyProtection="1">
      <alignment vertical="center"/>
      <protection locked="0"/>
    </xf>
    <xf numFmtId="4" fontId="15" fillId="0" borderId="0" xfId="0" applyNumberFormat="1" applyFont="1" applyBorder="1" applyAlignment="1" applyProtection="1">
      <alignment vertical="center"/>
      <protection locked="0"/>
    </xf>
    <xf numFmtId="0" fontId="2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Q28"/>
  <sheetViews>
    <sheetView showGridLines="0" workbookViewId="0">
      <selection activeCell="C5" sqref="C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6.83203125" style="1" customWidth="1"/>
    <col min="41" max="41" width="19" style="1" customWidth="1"/>
    <col min="42" max="42" width="4.1640625" style="1" customWidth="1"/>
    <col min="43" max="43" width="13.6640625" style="1" customWidth="1"/>
  </cols>
  <sheetData>
    <row r="4" spans="1:43" s="2" customFormat="1" ht="6.95" customHeight="1" x14ac:dyDescent="0.2">
      <c r="A4" s="18"/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19"/>
    </row>
    <row r="5" spans="1:43" s="2" customFormat="1" ht="24.95" customHeight="1" x14ac:dyDescent="0.2">
      <c r="A5" s="18"/>
      <c r="B5" s="19"/>
      <c r="C5" s="16" t="s">
        <v>1103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9"/>
    </row>
    <row r="6" spans="1:43" s="2" customFormat="1" ht="6.95" customHeight="1" x14ac:dyDescent="0.2">
      <c r="A6" s="18"/>
      <c r="B6" s="19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9"/>
    </row>
    <row r="7" spans="1:43" s="4" customFormat="1" ht="36.950000000000003" customHeight="1" x14ac:dyDescent="0.2">
      <c r="B7" s="25"/>
      <c r="C7" s="26" t="s">
        <v>3</v>
      </c>
      <c r="L7" s="156" t="s">
        <v>1091</v>
      </c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Q7" s="25"/>
    </row>
    <row r="8" spans="1:43" s="2" customFormat="1" ht="6.95" customHeight="1" x14ac:dyDescent="0.2">
      <c r="A8" s="18"/>
      <c r="B8" s="19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9"/>
    </row>
    <row r="9" spans="1:43" s="2" customFormat="1" ht="12" customHeight="1" x14ac:dyDescent="0.2">
      <c r="A9" s="18"/>
      <c r="B9" s="19"/>
      <c r="C9" s="17" t="s">
        <v>4</v>
      </c>
      <c r="D9" s="18"/>
      <c r="E9" s="18"/>
      <c r="F9" s="18"/>
      <c r="G9" s="18"/>
      <c r="H9" s="18"/>
      <c r="I9" s="18"/>
      <c r="J9" s="18"/>
      <c r="K9" s="18"/>
      <c r="L9" s="27" t="s">
        <v>1090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7"/>
      <c r="AJ9" s="18"/>
      <c r="AK9" s="18"/>
      <c r="AL9" s="18"/>
      <c r="AM9" s="154"/>
      <c r="AN9" s="154"/>
      <c r="AO9" s="18"/>
      <c r="AP9" s="18"/>
      <c r="AQ9" s="19"/>
    </row>
    <row r="10" spans="1:43" s="2" customFormat="1" ht="6.95" customHeight="1" x14ac:dyDescent="0.2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9"/>
    </row>
    <row r="11" spans="1:43" s="2" customFormat="1" ht="10.9" customHeight="1" x14ac:dyDescent="0.2">
      <c r="A11" s="18"/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9"/>
    </row>
    <row r="12" spans="1:43" s="2" customFormat="1" ht="29.25" customHeight="1" x14ac:dyDescent="0.2">
      <c r="A12" s="18"/>
      <c r="B12" s="19"/>
      <c r="C12" s="153" t="s">
        <v>6</v>
      </c>
      <c r="D12" s="151"/>
      <c r="E12" s="151"/>
      <c r="F12" s="151"/>
      <c r="G12" s="151"/>
      <c r="H12" s="29"/>
      <c r="I12" s="150" t="s">
        <v>7</v>
      </c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0" t="s">
        <v>8</v>
      </c>
      <c r="AH12" s="150"/>
      <c r="AI12" s="150"/>
      <c r="AJ12" s="150"/>
      <c r="AK12" s="150"/>
      <c r="AL12" s="150"/>
      <c r="AM12" s="150"/>
      <c r="AN12" s="150" t="s">
        <v>9</v>
      </c>
      <c r="AO12" s="150"/>
      <c r="AP12" s="158"/>
      <c r="AQ12" s="19"/>
    </row>
    <row r="13" spans="1:43" s="2" customFormat="1" ht="10.9" customHeight="1" x14ac:dyDescent="0.2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9"/>
    </row>
    <row r="14" spans="1:43" s="5" customFormat="1" ht="32.450000000000003" customHeight="1" x14ac:dyDescent="0.2">
      <c r="B14" s="30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30"/>
    </row>
    <row r="15" spans="1:43" s="6" customFormat="1" ht="16.5" customHeight="1" x14ac:dyDescent="0.2">
      <c r="B15" s="33"/>
      <c r="C15" s="34"/>
      <c r="D15" s="152"/>
      <c r="E15" s="152"/>
      <c r="F15" s="152"/>
      <c r="G15" s="152"/>
      <c r="H15" s="152"/>
      <c r="I15" s="35"/>
      <c r="J15" s="152" t="s">
        <v>13</v>
      </c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48"/>
      <c r="AH15" s="149"/>
      <c r="AI15" s="149"/>
      <c r="AJ15" s="149"/>
      <c r="AK15" s="149"/>
      <c r="AL15" s="149"/>
      <c r="AM15" s="149"/>
      <c r="AN15" s="148"/>
      <c r="AO15" s="149"/>
      <c r="AP15" s="149"/>
      <c r="AQ15" s="33"/>
    </row>
    <row r="16" spans="1:43" s="3" customFormat="1" ht="16.5" customHeight="1" x14ac:dyDescent="0.2">
      <c r="A16" s="36"/>
      <c r="B16" s="24"/>
      <c r="C16" s="7"/>
      <c r="D16" s="7"/>
      <c r="E16" s="145"/>
      <c r="F16" s="145"/>
      <c r="G16" s="145"/>
      <c r="H16" s="145"/>
      <c r="I16" s="145"/>
      <c r="J16" s="7"/>
      <c r="K16" s="145" t="s">
        <v>15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6">
        <v>0</v>
      </c>
      <c r="AH16" s="147"/>
      <c r="AI16" s="147"/>
      <c r="AJ16" s="147"/>
      <c r="AK16" s="147"/>
      <c r="AL16" s="147"/>
      <c r="AM16" s="147"/>
      <c r="AN16" s="146">
        <v>0</v>
      </c>
      <c r="AO16" s="147"/>
      <c r="AP16" s="147"/>
      <c r="AQ16" s="24"/>
    </row>
    <row r="17" spans="1:43" s="3" customFormat="1" ht="16.5" customHeight="1" x14ac:dyDescent="0.2">
      <c r="A17" s="36"/>
      <c r="B17" s="24"/>
      <c r="C17" s="7"/>
      <c r="D17" s="7"/>
      <c r="E17" s="145"/>
      <c r="F17" s="145"/>
      <c r="G17" s="145"/>
      <c r="H17" s="145"/>
      <c r="I17" s="145"/>
      <c r="J17" s="7"/>
      <c r="K17" s="145" t="s">
        <v>17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6">
        <v>0</v>
      </c>
      <c r="AH17" s="147"/>
      <c r="AI17" s="147"/>
      <c r="AJ17" s="147"/>
      <c r="AK17" s="147"/>
      <c r="AL17" s="147"/>
      <c r="AM17" s="147"/>
      <c r="AN17" s="146">
        <v>0</v>
      </c>
      <c r="AO17" s="147"/>
      <c r="AP17" s="147"/>
      <c r="AQ17" s="24"/>
    </row>
    <row r="18" spans="1:43" s="3" customFormat="1" ht="16.5" customHeight="1" x14ac:dyDescent="0.2">
      <c r="A18" s="36"/>
      <c r="B18" s="24"/>
      <c r="C18" s="7"/>
      <c r="D18" s="7"/>
      <c r="E18" s="145"/>
      <c r="F18" s="145"/>
      <c r="G18" s="145"/>
      <c r="H18" s="145"/>
      <c r="I18" s="145"/>
      <c r="J18" s="7"/>
      <c r="K18" s="145" t="s">
        <v>18</v>
      </c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6">
        <v>0</v>
      </c>
      <c r="AH18" s="147"/>
      <c r="AI18" s="147"/>
      <c r="AJ18" s="147"/>
      <c r="AK18" s="147"/>
      <c r="AL18" s="147"/>
      <c r="AM18" s="147"/>
      <c r="AN18" s="146">
        <v>0</v>
      </c>
      <c r="AO18" s="147"/>
      <c r="AP18" s="147"/>
      <c r="AQ18" s="24"/>
    </row>
    <row r="19" spans="1:43" s="3" customFormat="1" ht="16.5" customHeight="1" x14ac:dyDescent="0.2">
      <c r="A19" s="36"/>
      <c r="B19" s="24"/>
      <c r="C19" s="7"/>
      <c r="D19" s="7"/>
      <c r="E19" s="145"/>
      <c r="F19" s="145"/>
      <c r="G19" s="145"/>
      <c r="H19" s="145"/>
      <c r="I19" s="145"/>
      <c r="J19" s="7"/>
      <c r="K19" s="145" t="s">
        <v>19</v>
      </c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6">
        <v>0</v>
      </c>
      <c r="AH19" s="147"/>
      <c r="AI19" s="147"/>
      <c r="AJ19" s="147"/>
      <c r="AK19" s="147"/>
      <c r="AL19" s="147"/>
      <c r="AM19" s="147"/>
      <c r="AN19" s="146">
        <v>0</v>
      </c>
      <c r="AO19" s="147"/>
      <c r="AP19" s="147"/>
      <c r="AQ19" s="24"/>
    </row>
    <row r="20" spans="1:43" s="3" customFormat="1" ht="16.5" customHeight="1" x14ac:dyDescent="0.2">
      <c r="A20" s="36"/>
      <c r="B20" s="24"/>
      <c r="C20" s="7"/>
      <c r="D20" s="7"/>
      <c r="E20" s="145"/>
      <c r="F20" s="145"/>
      <c r="G20" s="145"/>
      <c r="H20" s="145"/>
      <c r="I20" s="145"/>
      <c r="J20" s="7"/>
      <c r="K20" s="145" t="s">
        <v>20</v>
      </c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6">
        <v>0</v>
      </c>
      <c r="AH20" s="147"/>
      <c r="AI20" s="147"/>
      <c r="AJ20" s="147"/>
      <c r="AK20" s="147"/>
      <c r="AL20" s="147"/>
      <c r="AM20" s="147"/>
      <c r="AN20" s="146">
        <v>0</v>
      </c>
      <c r="AO20" s="147"/>
      <c r="AP20" s="147"/>
      <c r="AQ20" s="24"/>
    </row>
    <row r="21" spans="1:43" s="3" customFormat="1" ht="16.5" customHeight="1" x14ac:dyDescent="0.2">
      <c r="A21" s="36"/>
      <c r="B21" s="24"/>
      <c r="C21" s="7"/>
      <c r="D21" s="7"/>
      <c r="E21" s="145"/>
      <c r="F21" s="145"/>
      <c r="G21" s="145"/>
      <c r="H21" s="145"/>
      <c r="I21" s="145"/>
      <c r="J21" s="7"/>
      <c r="K21" s="145" t="s">
        <v>21</v>
      </c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6">
        <v>0</v>
      </c>
      <c r="AH21" s="147"/>
      <c r="AI21" s="147"/>
      <c r="AJ21" s="147"/>
      <c r="AK21" s="147"/>
      <c r="AL21" s="147"/>
      <c r="AM21" s="147"/>
      <c r="AN21" s="146">
        <v>0</v>
      </c>
      <c r="AO21" s="147"/>
      <c r="AP21" s="147"/>
      <c r="AQ21" s="24"/>
    </row>
    <row r="22" spans="1:43" s="3" customFormat="1" ht="16.5" customHeight="1" x14ac:dyDescent="0.2">
      <c r="A22" s="36"/>
      <c r="B22" s="24"/>
      <c r="C22" s="7"/>
      <c r="D22" s="7"/>
      <c r="E22" s="145"/>
      <c r="F22" s="145"/>
      <c r="G22" s="145"/>
      <c r="H22" s="145"/>
      <c r="I22" s="145"/>
      <c r="J22" s="7"/>
      <c r="K22" s="145" t="s">
        <v>22</v>
      </c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6">
        <v>0</v>
      </c>
      <c r="AH22" s="147"/>
      <c r="AI22" s="147"/>
      <c r="AJ22" s="147"/>
      <c r="AK22" s="147"/>
      <c r="AL22" s="147"/>
      <c r="AM22" s="147"/>
      <c r="AN22" s="146">
        <v>0</v>
      </c>
      <c r="AO22" s="147"/>
      <c r="AP22" s="147"/>
      <c r="AQ22" s="24"/>
    </row>
    <row r="23" spans="1:43" s="3" customFormat="1" ht="16.5" customHeight="1" x14ac:dyDescent="0.2">
      <c r="A23" s="36"/>
      <c r="B23" s="24"/>
      <c r="C23" s="7"/>
      <c r="D23" s="7"/>
      <c r="E23" s="145"/>
      <c r="F23" s="145"/>
      <c r="G23" s="145"/>
      <c r="H23" s="145"/>
      <c r="I23" s="145"/>
      <c r="J23" s="7"/>
      <c r="K23" s="145" t="s">
        <v>23</v>
      </c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6">
        <v>0</v>
      </c>
      <c r="AH23" s="147"/>
      <c r="AI23" s="147"/>
      <c r="AJ23" s="147"/>
      <c r="AK23" s="147"/>
      <c r="AL23" s="147"/>
      <c r="AM23" s="147"/>
      <c r="AN23" s="146">
        <v>0</v>
      </c>
      <c r="AO23" s="147"/>
      <c r="AP23" s="147"/>
      <c r="AQ23" s="24"/>
    </row>
    <row r="24" spans="1:43" s="3" customFormat="1" ht="16.5" customHeight="1" x14ac:dyDescent="0.2">
      <c r="A24" s="36"/>
      <c r="B24" s="24"/>
      <c r="C24" s="7"/>
      <c r="D24" s="7"/>
      <c r="E24" s="145"/>
      <c r="F24" s="145"/>
      <c r="G24" s="145"/>
      <c r="H24" s="145"/>
      <c r="I24" s="145"/>
      <c r="J24" s="7"/>
      <c r="K24" s="145" t="s">
        <v>24</v>
      </c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6">
        <v>0</v>
      </c>
      <c r="AH24" s="147"/>
      <c r="AI24" s="147"/>
      <c r="AJ24" s="147"/>
      <c r="AK24" s="147"/>
      <c r="AL24" s="147"/>
      <c r="AM24" s="147"/>
      <c r="AN24" s="146">
        <v>0</v>
      </c>
      <c r="AO24" s="147"/>
      <c r="AP24" s="147"/>
      <c r="AQ24" s="24"/>
    </row>
    <row r="25" spans="1:43" x14ac:dyDescent="0.2">
      <c r="B25" s="15"/>
      <c r="AN25" s="78"/>
      <c r="AO25" s="78"/>
      <c r="AP25" s="78"/>
      <c r="AQ25" s="15"/>
    </row>
    <row r="26" spans="1:43" s="2" customFormat="1" ht="10.9" customHeight="1" x14ac:dyDescent="0.2">
      <c r="A26" s="18"/>
      <c r="B26" s="19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79"/>
      <c r="AO26" s="79"/>
      <c r="AP26" s="79"/>
      <c r="AQ26" s="19"/>
    </row>
    <row r="27" spans="1:43" s="2" customFormat="1" ht="30" customHeight="1" x14ac:dyDescent="0.2">
      <c r="A27" s="18"/>
      <c r="B27" s="19"/>
      <c r="C27" s="38" t="s">
        <v>1092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155">
        <f>SUM(AG14:AM26)</f>
        <v>0</v>
      </c>
      <c r="AH27" s="155"/>
      <c r="AI27" s="155"/>
      <c r="AJ27" s="155"/>
      <c r="AK27" s="155"/>
      <c r="AL27" s="155"/>
      <c r="AM27" s="155"/>
      <c r="AN27" s="155">
        <f>SUM(AN15:AP24)</f>
        <v>0</v>
      </c>
      <c r="AO27" s="155"/>
      <c r="AP27" s="155"/>
      <c r="AQ27" s="19"/>
    </row>
    <row r="28" spans="1:43" s="2" customFormat="1" ht="6.95" customHeight="1" x14ac:dyDescent="0.2">
      <c r="A28" s="18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19"/>
    </row>
  </sheetData>
  <mergeCells count="50">
    <mergeCell ref="K24:AF24"/>
    <mergeCell ref="K18:AF18"/>
    <mergeCell ref="E23:I23"/>
    <mergeCell ref="E18:I18"/>
    <mergeCell ref="E22:I22"/>
    <mergeCell ref="E21:I21"/>
    <mergeCell ref="E19:I19"/>
    <mergeCell ref="E20:I20"/>
    <mergeCell ref="E24:I24"/>
    <mergeCell ref="L7:AO7"/>
    <mergeCell ref="AN12:AP12"/>
    <mergeCell ref="AN24:AP24"/>
    <mergeCell ref="K20:AF20"/>
    <mergeCell ref="K21:AF21"/>
    <mergeCell ref="K22:AF22"/>
    <mergeCell ref="K23:AF23"/>
    <mergeCell ref="K19:AF19"/>
    <mergeCell ref="AG14:AM14"/>
    <mergeCell ref="AN14:AP14"/>
    <mergeCell ref="AN20:AP20"/>
    <mergeCell ref="AN23:AP23"/>
    <mergeCell ref="AN22:AP22"/>
    <mergeCell ref="AN18:AP18"/>
    <mergeCell ref="AN21:AP21"/>
    <mergeCell ref="AN19:AP19"/>
    <mergeCell ref="AM9:AN9"/>
    <mergeCell ref="AG27:AM27"/>
    <mergeCell ref="AN27:AP27"/>
    <mergeCell ref="AN17:AP17"/>
    <mergeCell ref="AN16:AP16"/>
    <mergeCell ref="AN15:AP15"/>
    <mergeCell ref="AG24:AM24"/>
    <mergeCell ref="AG23:AM23"/>
    <mergeCell ref="AG22:AM22"/>
    <mergeCell ref="AG21:AM21"/>
    <mergeCell ref="AG20:AM20"/>
    <mergeCell ref="AG18:AM18"/>
    <mergeCell ref="AG12:AM12"/>
    <mergeCell ref="AG17:AM17"/>
    <mergeCell ref="K17:AF17"/>
    <mergeCell ref="AG19:AM19"/>
    <mergeCell ref="AG16:AM16"/>
    <mergeCell ref="AG15:AM15"/>
    <mergeCell ref="I12:AF12"/>
    <mergeCell ref="J15:AF15"/>
    <mergeCell ref="K16:AF16"/>
    <mergeCell ref="E16:I16"/>
    <mergeCell ref="E17:I17"/>
    <mergeCell ref="C12:G12"/>
    <mergeCell ref="D15:H15"/>
  </mergeCell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956"/>
  <sheetViews>
    <sheetView showGridLines="0" tabSelected="1" workbookViewId="0">
      <selection activeCell="J951" sqref="J95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12.33203125" style="1" customWidth="1"/>
    <col min="12" max="12" width="16.33203125" style="1" customWidth="1"/>
    <col min="13" max="13" width="12.33203125" style="1" customWidth="1"/>
    <col min="14" max="14" width="15" style="1" customWidth="1"/>
    <col min="15" max="15" width="11" style="1" customWidth="1"/>
    <col min="16" max="16" width="15" style="1" customWidth="1"/>
    <col min="17" max="17" width="16.33203125" style="1" customWidth="1"/>
    <col min="18" max="18" width="11" style="1" customWidth="1"/>
    <col min="19" max="19" width="15" style="1" customWidth="1"/>
    <col min="20" max="20" width="16.33203125" style="1" customWidth="1"/>
    <col min="33" max="54" width="9.33203125" style="1" hidden="1"/>
  </cols>
  <sheetData>
    <row r="2" spans="1:54" s="1" customFormat="1" ht="36.950000000000003" customHeight="1" x14ac:dyDescent="0.2">
      <c r="E2" s="144" t="s">
        <v>3</v>
      </c>
      <c r="F2" s="156" t="s">
        <v>1091</v>
      </c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O2" s="40" t="s">
        <v>25</v>
      </c>
      <c r="AP2" s="40" t="s">
        <v>0</v>
      </c>
      <c r="AQ2" s="40" t="s">
        <v>0</v>
      </c>
      <c r="AR2" s="40" t="s">
        <v>26</v>
      </c>
      <c r="AS2" s="40" t="s">
        <v>27</v>
      </c>
    </row>
    <row r="4" spans="1:54" x14ac:dyDescent="0.2">
      <c r="F4" s="143" t="s">
        <v>1094</v>
      </c>
    </row>
    <row r="5" spans="1:54" s="2" customFormat="1" ht="6.95" customHeight="1" thickBot="1" x14ac:dyDescent="0.25">
      <c r="A5" s="18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54" s="1" customFormat="1" ht="12" customHeight="1" x14ac:dyDescent="0.2">
      <c r="B6" s="15"/>
      <c r="C6" s="80" t="s">
        <v>33</v>
      </c>
      <c r="D6" s="124"/>
      <c r="E6" s="124"/>
      <c r="F6" s="124"/>
      <c r="G6" s="124"/>
      <c r="H6" s="124"/>
      <c r="I6" s="124"/>
      <c r="J6" s="125"/>
    </row>
    <row r="7" spans="1:54" s="2" customFormat="1" ht="16.5" customHeight="1" x14ac:dyDescent="0.2">
      <c r="A7" s="18"/>
      <c r="B7" s="19"/>
      <c r="C7" s="81"/>
      <c r="D7" s="28"/>
      <c r="E7" s="160" t="s">
        <v>15</v>
      </c>
      <c r="F7" s="161"/>
      <c r="G7" s="161"/>
      <c r="H7" s="161"/>
      <c r="I7" s="28"/>
      <c r="J7" s="82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54" x14ac:dyDescent="0.2">
      <c r="C8" s="85"/>
      <c r="D8" s="83"/>
      <c r="E8" s="83"/>
      <c r="F8" s="83"/>
      <c r="G8" s="83"/>
      <c r="H8" s="83"/>
      <c r="I8" s="83"/>
      <c r="J8" s="84"/>
    </row>
    <row r="9" spans="1:54" s="8" customFormat="1" ht="29.25" customHeight="1" x14ac:dyDescent="0.2">
      <c r="A9" s="42"/>
      <c r="B9" s="43"/>
      <c r="C9" s="86" t="s">
        <v>37</v>
      </c>
      <c r="D9" s="45" t="s">
        <v>10</v>
      </c>
      <c r="E9" s="45" t="s">
        <v>6</v>
      </c>
      <c r="F9" s="45" t="s">
        <v>7</v>
      </c>
      <c r="G9" s="45" t="s">
        <v>38</v>
      </c>
      <c r="H9" s="45" t="s">
        <v>39</v>
      </c>
      <c r="I9" s="45" t="s">
        <v>40</v>
      </c>
      <c r="J9" s="87" t="s">
        <v>35</v>
      </c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54" s="2" customFormat="1" ht="22.9" customHeight="1" x14ac:dyDescent="0.25">
      <c r="A10" s="18"/>
      <c r="B10" s="19"/>
      <c r="C10" s="88" t="s">
        <v>1095</v>
      </c>
      <c r="D10" s="28"/>
      <c r="E10" s="28"/>
      <c r="F10" s="28"/>
      <c r="G10" s="28"/>
      <c r="H10" s="28"/>
      <c r="I10" s="28"/>
      <c r="J10" s="89">
        <f>AZ10</f>
        <v>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AI10" s="14" t="s">
        <v>11</v>
      </c>
      <c r="AJ10" s="14" t="s">
        <v>36</v>
      </c>
      <c r="AZ10" s="46">
        <f>AZ11</f>
        <v>0</v>
      </c>
    </row>
    <row r="11" spans="1:54" s="9" customFormat="1" ht="25.9" customHeight="1" x14ac:dyDescent="0.2">
      <c r="B11" s="47"/>
      <c r="C11" s="90"/>
      <c r="D11" s="91" t="s">
        <v>11</v>
      </c>
      <c r="E11" s="92" t="s">
        <v>41</v>
      </c>
      <c r="F11" s="92" t="s">
        <v>42</v>
      </c>
      <c r="G11" s="49"/>
      <c r="H11" s="49"/>
      <c r="I11" s="93"/>
      <c r="J11" s="94">
        <f>AZ11</f>
        <v>0</v>
      </c>
      <c r="AG11" s="48" t="s">
        <v>14</v>
      </c>
      <c r="AI11" s="50" t="s">
        <v>11</v>
      </c>
      <c r="AJ11" s="50" t="s">
        <v>12</v>
      </c>
      <c r="AN11" s="48" t="s">
        <v>43</v>
      </c>
      <c r="AZ11" s="51">
        <f>AZ12+AZ158</f>
        <v>0</v>
      </c>
    </row>
    <row r="12" spans="1:54" s="9" customFormat="1" ht="22.9" customHeight="1" x14ac:dyDescent="0.2">
      <c r="B12" s="47"/>
      <c r="C12" s="90"/>
      <c r="D12" s="91" t="s">
        <v>11</v>
      </c>
      <c r="E12" s="95" t="s">
        <v>14</v>
      </c>
      <c r="F12" s="95" t="s">
        <v>44</v>
      </c>
      <c r="G12" s="49"/>
      <c r="H12" s="49"/>
      <c r="I12" s="93"/>
      <c r="J12" s="96">
        <f>AZ12</f>
        <v>0</v>
      </c>
      <c r="AG12" s="48" t="s">
        <v>14</v>
      </c>
      <c r="AI12" s="50" t="s">
        <v>11</v>
      </c>
      <c r="AJ12" s="50" t="s">
        <v>14</v>
      </c>
      <c r="AN12" s="48" t="s">
        <v>43</v>
      </c>
      <c r="AZ12" s="51">
        <f>SUM(AZ13:AZ157)</f>
        <v>0</v>
      </c>
    </row>
    <row r="13" spans="1:54" s="2" customFormat="1" ht="33" customHeight="1" x14ac:dyDescent="0.2">
      <c r="A13" s="18"/>
      <c r="B13" s="41"/>
      <c r="C13" s="97" t="s">
        <v>14</v>
      </c>
      <c r="D13" s="52" t="s">
        <v>45</v>
      </c>
      <c r="E13" s="53" t="s">
        <v>46</v>
      </c>
      <c r="F13" s="54" t="s">
        <v>47</v>
      </c>
      <c r="G13" s="55" t="s">
        <v>48</v>
      </c>
      <c r="H13" s="56">
        <v>1307.3</v>
      </c>
      <c r="I13" s="57"/>
      <c r="J13" s="98">
        <f>ROUND(I13*H13,2)</f>
        <v>0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AG13" s="58" t="s">
        <v>49</v>
      </c>
      <c r="AI13" s="58" t="s">
        <v>45</v>
      </c>
      <c r="AJ13" s="58" t="s">
        <v>16</v>
      </c>
      <c r="AN13" s="14" t="s">
        <v>43</v>
      </c>
      <c r="AT13" s="37" t="e">
        <f>IF(#REF!="základná",J13,0)</f>
        <v>#REF!</v>
      </c>
      <c r="AU13" s="37" t="e">
        <f>IF(#REF!="znížená",J13,0)</f>
        <v>#REF!</v>
      </c>
      <c r="AV13" s="37" t="e">
        <f>IF(#REF!="zákl. prenesená",J13,0)</f>
        <v>#REF!</v>
      </c>
      <c r="AW13" s="37" t="e">
        <f>IF(#REF!="zníž. prenesená",J13,0)</f>
        <v>#REF!</v>
      </c>
      <c r="AX13" s="37" t="e">
        <f>IF(#REF!="nulová",J13,0)</f>
        <v>#REF!</v>
      </c>
      <c r="AY13" s="14" t="s">
        <v>16</v>
      </c>
      <c r="AZ13" s="37">
        <f>ROUND(I13*H13,2)</f>
        <v>0</v>
      </c>
      <c r="BA13" s="14" t="s">
        <v>49</v>
      </c>
      <c r="BB13" s="58" t="s">
        <v>50</v>
      </c>
    </row>
    <row r="14" spans="1:54" s="10" customFormat="1" x14ac:dyDescent="0.2">
      <c r="B14" s="59"/>
      <c r="C14" s="99"/>
      <c r="D14" s="100" t="s">
        <v>51</v>
      </c>
      <c r="E14" s="101" t="s">
        <v>0</v>
      </c>
      <c r="F14" s="102" t="s">
        <v>52</v>
      </c>
      <c r="G14" s="61"/>
      <c r="H14" s="103">
        <v>1307.3</v>
      </c>
      <c r="I14" s="104"/>
      <c r="J14" s="105"/>
      <c r="AI14" s="60" t="s">
        <v>51</v>
      </c>
      <c r="AJ14" s="60" t="s">
        <v>16</v>
      </c>
      <c r="AK14" s="10" t="s">
        <v>16</v>
      </c>
      <c r="AL14" s="10" t="s">
        <v>5</v>
      </c>
      <c r="AM14" s="10" t="s">
        <v>12</v>
      </c>
      <c r="AN14" s="60" t="s">
        <v>43</v>
      </c>
    </row>
    <row r="15" spans="1:54" s="11" customFormat="1" x14ac:dyDescent="0.2">
      <c r="B15" s="62"/>
      <c r="C15" s="106"/>
      <c r="D15" s="100" t="s">
        <v>51</v>
      </c>
      <c r="E15" s="107" t="s">
        <v>0</v>
      </c>
      <c r="F15" s="108" t="s">
        <v>53</v>
      </c>
      <c r="G15" s="64"/>
      <c r="H15" s="109">
        <v>1307.3</v>
      </c>
      <c r="I15" s="110"/>
      <c r="J15" s="111"/>
      <c r="AI15" s="63" t="s">
        <v>51</v>
      </c>
      <c r="AJ15" s="63" t="s">
        <v>16</v>
      </c>
      <c r="AK15" s="11" t="s">
        <v>49</v>
      </c>
      <c r="AL15" s="11" t="s">
        <v>5</v>
      </c>
      <c r="AM15" s="11" t="s">
        <v>14</v>
      </c>
      <c r="AN15" s="63" t="s">
        <v>43</v>
      </c>
    </row>
    <row r="16" spans="1:54" s="2" customFormat="1" ht="33" customHeight="1" x14ac:dyDescent="0.2">
      <c r="A16" s="18"/>
      <c r="B16" s="41"/>
      <c r="C16" s="97" t="s">
        <v>16</v>
      </c>
      <c r="D16" s="52" t="s">
        <v>45</v>
      </c>
      <c r="E16" s="53" t="s">
        <v>54</v>
      </c>
      <c r="F16" s="54" t="s">
        <v>55</v>
      </c>
      <c r="G16" s="55" t="s">
        <v>56</v>
      </c>
      <c r="H16" s="56">
        <v>9</v>
      </c>
      <c r="I16" s="57"/>
      <c r="J16" s="98">
        <f>ROUND(I16*H16,2)</f>
        <v>0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AG16" s="58" t="s">
        <v>49</v>
      </c>
      <c r="AI16" s="58" t="s">
        <v>45</v>
      </c>
      <c r="AJ16" s="58" t="s">
        <v>16</v>
      </c>
      <c r="AN16" s="14" t="s">
        <v>43</v>
      </c>
      <c r="AT16" s="37" t="e">
        <f>IF(#REF!="základná",J16,0)</f>
        <v>#REF!</v>
      </c>
      <c r="AU16" s="37" t="e">
        <f>IF(#REF!="znížená",J16,0)</f>
        <v>#REF!</v>
      </c>
      <c r="AV16" s="37" t="e">
        <f>IF(#REF!="zákl. prenesená",J16,0)</f>
        <v>#REF!</v>
      </c>
      <c r="AW16" s="37" t="e">
        <f>IF(#REF!="zníž. prenesená",J16,0)</f>
        <v>#REF!</v>
      </c>
      <c r="AX16" s="37" t="e">
        <f>IF(#REF!="nulová",J16,0)</f>
        <v>#REF!</v>
      </c>
      <c r="AY16" s="14" t="s">
        <v>16</v>
      </c>
      <c r="AZ16" s="37">
        <f>ROUND(I16*H16,2)</f>
        <v>0</v>
      </c>
      <c r="BA16" s="14" t="s">
        <v>49</v>
      </c>
      <c r="BB16" s="58" t="s">
        <v>57</v>
      </c>
    </row>
    <row r="17" spans="1:54" s="12" customFormat="1" ht="22.5" x14ac:dyDescent="0.2">
      <c r="B17" s="65"/>
      <c r="C17" s="112"/>
      <c r="D17" s="100" t="s">
        <v>51</v>
      </c>
      <c r="E17" s="113" t="s">
        <v>0</v>
      </c>
      <c r="F17" s="114" t="s">
        <v>58</v>
      </c>
      <c r="G17" s="67"/>
      <c r="H17" s="113" t="s">
        <v>0</v>
      </c>
      <c r="I17" s="115"/>
      <c r="J17" s="116"/>
      <c r="AI17" s="66" t="s">
        <v>51</v>
      </c>
      <c r="AJ17" s="66" t="s">
        <v>16</v>
      </c>
      <c r="AK17" s="12" t="s">
        <v>14</v>
      </c>
      <c r="AL17" s="12" t="s">
        <v>5</v>
      </c>
      <c r="AM17" s="12" t="s">
        <v>12</v>
      </c>
      <c r="AN17" s="66" t="s">
        <v>43</v>
      </c>
    </row>
    <row r="18" spans="1:54" s="10" customFormat="1" x14ac:dyDescent="0.2">
      <c r="B18" s="59"/>
      <c r="C18" s="99"/>
      <c r="D18" s="100" t="s">
        <v>51</v>
      </c>
      <c r="E18" s="101" t="s">
        <v>0</v>
      </c>
      <c r="F18" s="102" t="s">
        <v>59</v>
      </c>
      <c r="G18" s="61"/>
      <c r="H18" s="103">
        <v>9</v>
      </c>
      <c r="I18" s="104"/>
      <c r="J18" s="105"/>
      <c r="AI18" s="60" t="s">
        <v>51</v>
      </c>
      <c r="AJ18" s="60" t="s">
        <v>16</v>
      </c>
      <c r="AK18" s="10" t="s">
        <v>16</v>
      </c>
      <c r="AL18" s="10" t="s">
        <v>5</v>
      </c>
      <c r="AM18" s="10" t="s">
        <v>12</v>
      </c>
      <c r="AN18" s="60" t="s">
        <v>43</v>
      </c>
    </row>
    <row r="19" spans="1:54" s="11" customFormat="1" x14ac:dyDescent="0.2">
      <c r="B19" s="62"/>
      <c r="C19" s="106"/>
      <c r="D19" s="100" t="s">
        <v>51</v>
      </c>
      <c r="E19" s="107" t="s">
        <v>0</v>
      </c>
      <c r="F19" s="108" t="s">
        <v>53</v>
      </c>
      <c r="G19" s="64"/>
      <c r="H19" s="109">
        <v>9</v>
      </c>
      <c r="I19" s="110"/>
      <c r="J19" s="111"/>
      <c r="AI19" s="63" t="s">
        <v>51</v>
      </c>
      <c r="AJ19" s="63" t="s">
        <v>16</v>
      </c>
      <c r="AK19" s="11" t="s">
        <v>49</v>
      </c>
      <c r="AL19" s="11" t="s">
        <v>5</v>
      </c>
      <c r="AM19" s="11" t="s">
        <v>14</v>
      </c>
      <c r="AN19" s="63" t="s">
        <v>43</v>
      </c>
    </row>
    <row r="20" spans="1:54" s="2" customFormat="1" ht="44.25" customHeight="1" x14ac:dyDescent="0.2">
      <c r="A20" s="18"/>
      <c r="B20" s="41"/>
      <c r="C20" s="97" t="s">
        <v>27</v>
      </c>
      <c r="D20" s="52" t="s">
        <v>45</v>
      </c>
      <c r="E20" s="53" t="s">
        <v>60</v>
      </c>
      <c r="F20" s="54" t="s">
        <v>61</v>
      </c>
      <c r="G20" s="55" t="s">
        <v>56</v>
      </c>
      <c r="H20" s="56">
        <v>3</v>
      </c>
      <c r="I20" s="57"/>
      <c r="J20" s="98">
        <f>ROUND(I20*H20,2)</f>
        <v>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AG20" s="58" t="s">
        <v>49</v>
      </c>
      <c r="AI20" s="58" t="s">
        <v>45</v>
      </c>
      <c r="AJ20" s="58" t="s">
        <v>16</v>
      </c>
      <c r="AN20" s="14" t="s">
        <v>43</v>
      </c>
      <c r="AT20" s="37" t="e">
        <f>IF(#REF!="základná",J20,0)</f>
        <v>#REF!</v>
      </c>
      <c r="AU20" s="37" t="e">
        <f>IF(#REF!="znížená",J20,0)</f>
        <v>#REF!</v>
      </c>
      <c r="AV20" s="37" t="e">
        <f>IF(#REF!="zákl. prenesená",J20,0)</f>
        <v>#REF!</v>
      </c>
      <c r="AW20" s="37" t="e">
        <f>IF(#REF!="zníž. prenesená",J20,0)</f>
        <v>#REF!</v>
      </c>
      <c r="AX20" s="37" t="e">
        <f>IF(#REF!="nulová",J20,0)</f>
        <v>#REF!</v>
      </c>
      <c r="AY20" s="14" t="s">
        <v>16</v>
      </c>
      <c r="AZ20" s="37">
        <f>ROUND(I20*H20,2)</f>
        <v>0</v>
      </c>
      <c r="BA20" s="14" t="s">
        <v>49</v>
      </c>
      <c r="BB20" s="58" t="s">
        <v>62</v>
      </c>
    </row>
    <row r="21" spans="1:54" s="10" customFormat="1" x14ac:dyDescent="0.2">
      <c r="B21" s="59"/>
      <c r="C21" s="99"/>
      <c r="D21" s="100" t="s">
        <v>51</v>
      </c>
      <c r="E21" s="101" t="s">
        <v>0</v>
      </c>
      <c r="F21" s="102" t="s">
        <v>27</v>
      </c>
      <c r="G21" s="61"/>
      <c r="H21" s="103">
        <v>3</v>
      </c>
      <c r="I21" s="104"/>
      <c r="J21" s="105"/>
      <c r="AI21" s="60" t="s">
        <v>51</v>
      </c>
      <c r="AJ21" s="60" t="s">
        <v>16</v>
      </c>
      <c r="AK21" s="10" t="s">
        <v>16</v>
      </c>
      <c r="AL21" s="10" t="s">
        <v>5</v>
      </c>
      <c r="AM21" s="10" t="s">
        <v>12</v>
      </c>
      <c r="AN21" s="60" t="s">
        <v>43</v>
      </c>
    </row>
    <row r="22" spans="1:54" s="11" customFormat="1" x14ac:dyDescent="0.2">
      <c r="B22" s="62"/>
      <c r="C22" s="106"/>
      <c r="D22" s="100" t="s">
        <v>51</v>
      </c>
      <c r="E22" s="107" t="s">
        <v>0</v>
      </c>
      <c r="F22" s="108" t="s">
        <v>53</v>
      </c>
      <c r="G22" s="64"/>
      <c r="H22" s="109">
        <v>3</v>
      </c>
      <c r="I22" s="110"/>
      <c r="J22" s="111"/>
      <c r="AI22" s="63" t="s">
        <v>51</v>
      </c>
      <c r="AJ22" s="63" t="s">
        <v>16</v>
      </c>
      <c r="AK22" s="11" t="s">
        <v>49</v>
      </c>
      <c r="AL22" s="11" t="s">
        <v>5</v>
      </c>
      <c r="AM22" s="11" t="s">
        <v>14</v>
      </c>
      <c r="AN22" s="63" t="s">
        <v>43</v>
      </c>
    </row>
    <row r="23" spans="1:54" s="2" customFormat="1" ht="33" customHeight="1" x14ac:dyDescent="0.2">
      <c r="A23" s="18"/>
      <c r="B23" s="41"/>
      <c r="C23" s="97" t="s">
        <v>49</v>
      </c>
      <c r="D23" s="52" t="s">
        <v>45</v>
      </c>
      <c r="E23" s="53" t="s">
        <v>63</v>
      </c>
      <c r="F23" s="54" t="s">
        <v>64</v>
      </c>
      <c r="G23" s="55" t="s">
        <v>56</v>
      </c>
      <c r="H23" s="56">
        <v>24</v>
      </c>
      <c r="I23" s="57"/>
      <c r="J23" s="98">
        <f>ROUND(I23*H23,2)</f>
        <v>0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AG23" s="58" t="s">
        <v>49</v>
      </c>
      <c r="AI23" s="58" t="s">
        <v>45</v>
      </c>
      <c r="AJ23" s="58" t="s">
        <v>16</v>
      </c>
      <c r="AN23" s="14" t="s">
        <v>43</v>
      </c>
      <c r="AT23" s="37" t="e">
        <f>IF(#REF!="základná",J23,0)</f>
        <v>#REF!</v>
      </c>
      <c r="AU23" s="37" t="e">
        <f>IF(#REF!="znížená",J23,0)</f>
        <v>#REF!</v>
      </c>
      <c r="AV23" s="37" t="e">
        <f>IF(#REF!="zákl. prenesená",J23,0)</f>
        <v>#REF!</v>
      </c>
      <c r="AW23" s="37" t="e">
        <f>IF(#REF!="zníž. prenesená",J23,0)</f>
        <v>#REF!</v>
      </c>
      <c r="AX23" s="37" t="e">
        <f>IF(#REF!="nulová",J23,0)</f>
        <v>#REF!</v>
      </c>
      <c r="AY23" s="14" t="s">
        <v>16</v>
      </c>
      <c r="AZ23" s="37">
        <f>ROUND(I23*H23,2)</f>
        <v>0</v>
      </c>
      <c r="BA23" s="14" t="s">
        <v>49</v>
      </c>
      <c r="BB23" s="58" t="s">
        <v>65</v>
      </c>
    </row>
    <row r="24" spans="1:54" s="12" customFormat="1" x14ac:dyDescent="0.2">
      <c r="B24" s="65"/>
      <c r="C24" s="112"/>
      <c r="D24" s="100" t="s">
        <v>51</v>
      </c>
      <c r="E24" s="113" t="s">
        <v>0</v>
      </c>
      <c r="F24" s="114" t="s">
        <v>66</v>
      </c>
      <c r="G24" s="67"/>
      <c r="H24" s="113" t="s">
        <v>0</v>
      </c>
      <c r="I24" s="115"/>
      <c r="J24" s="116"/>
      <c r="AI24" s="66" t="s">
        <v>51</v>
      </c>
      <c r="AJ24" s="66" t="s">
        <v>16</v>
      </c>
      <c r="AK24" s="12" t="s">
        <v>14</v>
      </c>
      <c r="AL24" s="12" t="s">
        <v>5</v>
      </c>
      <c r="AM24" s="12" t="s">
        <v>12</v>
      </c>
      <c r="AN24" s="66" t="s">
        <v>43</v>
      </c>
    </row>
    <row r="25" spans="1:54" s="10" customFormat="1" x14ac:dyDescent="0.2">
      <c r="B25" s="59"/>
      <c r="C25" s="99"/>
      <c r="D25" s="100" t="s">
        <v>51</v>
      </c>
      <c r="E25" s="101" t="s">
        <v>0</v>
      </c>
      <c r="F25" s="102" t="s">
        <v>67</v>
      </c>
      <c r="G25" s="61"/>
      <c r="H25" s="103">
        <v>5</v>
      </c>
      <c r="I25" s="104"/>
      <c r="J25" s="105"/>
      <c r="AI25" s="60" t="s">
        <v>51</v>
      </c>
      <c r="AJ25" s="60" t="s">
        <v>16</v>
      </c>
      <c r="AK25" s="10" t="s">
        <v>16</v>
      </c>
      <c r="AL25" s="10" t="s">
        <v>5</v>
      </c>
      <c r="AM25" s="10" t="s">
        <v>12</v>
      </c>
      <c r="AN25" s="60" t="s">
        <v>43</v>
      </c>
    </row>
    <row r="26" spans="1:54" s="12" customFormat="1" x14ac:dyDescent="0.2">
      <c r="B26" s="65"/>
      <c r="C26" s="112"/>
      <c r="D26" s="100" t="s">
        <v>51</v>
      </c>
      <c r="E26" s="113" t="s">
        <v>0</v>
      </c>
      <c r="F26" s="114" t="s">
        <v>68</v>
      </c>
      <c r="G26" s="67"/>
      <c r="H26" s="113" t="s">
        <v>0</v>
      </c>
      <c r="I26" s="115"/>
      <c r="J26" s="116"/>
      <c r="AI26" s="66" t="s">
        <v>51</v>
      </c>
      <c r="AJ26" s="66" t="s">
        <v>16</v>
      </c>
      <c r="AK26" s="12" t="s">
        <v>14</v>
      </c>
      <c r="AL26" s="12" t="s">
        <v>5</v>
      </c>
      <c r="AM26" s="12" t="s">
        <v>12</v>
      </c>
      <c r="AN26" s="66" t="s">
        <v>43</v>
      </c>
    </row>
    <row r="27" spans="1:54" s="10" customFormat="1" x14ac:dyDescent="0.2">
      <c r="B27" s="59"/>
      <c r="C27" s="99"/>
      <c r="D27" s="100" t="s">
        <v>51</v>
      </c>
      <c r="E27" s="101" t="s">
        <v>0</v>
      </c>
      <c r="F27" s="102" t="s">
        <v>16</v>
      </c>
      <c r="G27" s="61"/>
      <c r="H27" s="103">
        <v>2</v>
      </c>
      <c r="I27" s="104"/>
      <c r="J27" s="105"/>
      <c r="AI27" s="60" t="s">
        <v>51</v>
      </c>
      <c r="AJ27" s="60" t="s">
        <v>16</v>
      </c>
      <c r="AK27" s="10" t="s">
        <v>16</v>
      </c>
      <c r="AL27" s="10" t="s">
        <v>5</v>
      </c>
      <c r="AM27" s="10" t="s">
        <v>12</v>
      </c>
      <c r="AN27" s="60" t="s">
        <v>43</v>
      </c>
    </row>
    <row r="28" spans="1:54" s="12" customFormat="1" x14ac:dyDescent="0.2">
      <c r="B28" s="65"/>
      <c r="C28" s="112"/>
      <c r="D28" s="100" t="s">
        <v>51</v>
      </c>
      <c r="E28" s="113" t="s">
        <v>0</v>
      </c>
      <c r="F28" s="114" t="s">
        <v>69</v>
      </c>
      <c r="G28" s="67"/>
      <c r="H28" s="113" t="s">
        <v>0</v>
      </c>
      <c r="I28" s="115"/>
      <c r="J28" s="116"/>
      <c r="AI28" s="66" t="s">
        <v>51</v>
      </c>
      <c r="AJ28" s="66" t="s">
        <v>16</v>
      </c>
      <c r="AK28" s="12" t="s">
        <v>14</v>
      </c>
      <c r="AL28" s="12" t="s">
        <v>5</v>
      </c>
      <c r="AM28" s="12" t="s">
        <v>12</v>
      </c>
      <c r="AN28" s="66" t="s">
        <v>43</v>
      </c>
    </row>
    <row r="29" spans="1:54" s="10" customFormat="1" x14ac:dyDescent="0.2">
      <c r="B29" s="59"/>
      <c r="C29" s="99"/>
      <c r="D29" s="100" t="s">
        <v>51</v>
      </c>
      <c r="E29" s="101" t="s">
        <v>0</v>
      </c>
      <c r="F29" s="102" t="s">
        <v>70</v>
      </c>
      <c r="G29" s="61"/>
      <c r="H29" s="103">
        <v>17</v>
      </c>
      <c r="I29" s="104"/>
      <c r="J29" s="105"/>
      <c r="AI29" s="60" t="s">
        <v>51</v>
      </c>
      <c r="AJ29" s="60" t="s">
        <v>16</v>
      </c>
      <c r="AK29" s="10" t="s">
        <v>16</v>
      </c>
      <c r="AL29" s="10" t="s">
        <v>5</v>
      </c>
      <c r="AM29" s="10" t="s">
        <v>12</v>
      </c>
      <c r="AN29" s="60" t="s">
        <v>43</v>
      </c>
    </row>
    <row r="30" spans="1:54" s="11" customFormat="1" x14ac:dyDescent="0.2">
      <c r="B30" s="62"/>
      <c r="C30" s="106"/>
      <c r="D30" s="100" t="s">
        <v>51</v>
      </c>
      <c r="E30" s="107" t="s">
        <v>0</v>
      </c>
      <c r="F30" s="108" t="s">
        <v>53</v>
      </c>
      <c r="G30" s="64"/>
      <c r="H30" s="109">
        <v>24</v>
      </c>
      <c r="I30" s="110"/>
      <c r="J30" s="111"/>
      <c r="AI30" s="63" t="s">
        <v>51</v>
      </c>
      <c r="AJ30" s="63" t="s">
        <v>16</v>
      </c>
      <c r="AK30" s="11" t="s">
        <v>49</v>
      </c>
      <c r="AL30" s="11" t="s">
        <v>5</v>
      </c>
      <c r="AM30" s="11" t="s">
        <v>14</v>
      </c>
      <c r="AN30" s="63" t="s">
        <v>43</v>
      </c>
    </row>
    <row r="31" spans="1:54" s="2" customFormat="1" ht="33" customHeight="1" x14ac:dyDescent="0.2">
      <c r="A31" s="18"/>
      <c r="B31" s="41"/>
      <c r="C31" s="97" t="s">
        <v>67</v>
      </c>
      <c r="D31" s="52" t="s">
        <v>45</v>
      </c>
      <c r="E31" s="53" t="s">
        <v>71</v>
      </c>
      <c r="F31" s="54" t="s">
        <v>72</v>
      </c>
      <c r="G31" s="55" t="s">
        <v>56</v>
      </c>
      <c r="H31" s="56">
        <v>7</v>
      </c>
      <c r="I31" s="57"/>
      <c r="J31" s="98">
        <f>ROUND(I31*H31,2)</f>
        <v>0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AG31" s="58" t="s">
        <v>49</v>
      </c>
      <c r="AI31" s="58" t="s">
        <v>45</v>
      </c>
      <c r="AJ31" s="58" t="s">
        <v>16</v>
      </c>
      <c r="AN31" s="14" t="s">
        <v>43</v>
      </c>
      <c r="AT31" s="37" t="e">
        <f>IF(#REF!="základná",J31,0)</f>
        <v>#REF!</v>
      </c>
      <c r="AU31" s="37" t="e">
        <f>IF(#REF!="znížená",J31,0)</f>
        <v>#REF!</v>
      </c>
      <c r="AV31" s="37" t="e">
        <f>IF(#REF!="zákl. prenesená",J31,0)</f>
        <v>#REF!</v>
      </c>
      <c r="AW31" s="37" t="e">
        <f>IF(#REF!="zníž. prenesená",J31,0)</f>
        <v>#REF!</v>
      </c>
      <c r="AX31" s="37" t="e">
        <f>IF(#REF!="nulová",J31,0)</f>
        <v>#REF!</v>
      </c>
      <c r="AY31" s="14" t="s">
        <v>16</v>
      </c>
      <c r="AZ31" s="37">
        <f>ROUND(I31*H31,2)</f>
        <v>0</v>
      </c>
      <c r="BA31" s="14" t="s">
        <v>49</v>
      </c>
      <c r="BB31" s="58" t="s">
        <v>73</v>
      </c>
    </row>
    <row r="32" spans="1:54" s="12" customFormat="1" x14ac:dyDescent="0.2">
      <c r="B32" s="65"/>
      <c r="C32" s="112"/>
      <c r="D32" s="100" t="s">
        <v>51</v>
      </c>
      <c r="E32" s="113" t="s">
        <v>0</v>
      </c>
      <c r="F32" s="114" t="s">
        <v>74</v>
      </c>
      <c r="G32" s="67"/>
      <c r="H32" s="113" t="s">
        <v>0</v>
      </c>
      <c r="I32" s="115"/>
      <c r="J32" s="116"/>
      <c r="AI32" s="66" t="s">
        <v>51</v>
      </c>
      <c r="AJ32" s="66" t="s">
        <v>16</v>
      </c>
      <c r="AK32" s="12" t="s">
        <v>14</v>
      </c>
      <c r="AL32" s="12" t="s">
        <v>5</v>
      </c>
      <c r="AM32" s="12" t="s">
        <v>12</v>
      </c>
      <c r="AN32" s="66" t="s">
        <v>43</v>
      </c>
    </row>
    <row r="33" spans="1:54" s="10" customFormat="1" x14ac:dyDescent="0.2">
      <c r="B33" s="59"/>
      <c r="C33" s="99"/>
      <c r="D33" s="100" t="s">
        <v>51</v>
      </c>
      <c r="E33" s="101" t="s">
        <v>0</v>
      </c>
      <c r="F33" s="102" t="s">
        <v>67</v>
      </c>
      <c r="G33" s="61"/>
      <c r="H33" s="103">
        <v>5</v>
      </c>
      <c r="I33" s="104"/>
      <c r="J33" s="105"/>
      <c r="AI33" s="60" t="s">
        <v>51</v>
      </c>
      <c r="AJ33" s="60" t="s">
        <v>16</v>
      </c>
      <c r="AK33" s="10" t="s">
        <v>16</v>
      </c>
      <c r="AL33" s="10" t="s">
        <v>5</v>
      </c>
      <c r="AM33" s="10" t="s">
        <v>12</v>
      </c>
      <c r="AN33" s="60" t="s">
        <v>43</v>
      </c>
    </row>
    <row r="34" spans="1:54" s="12" customFormat="1" x14ac:dyDescent="0.2">
      <c r="B34" s="65"/>
      <c r="C34" s="112"/>
      <c r="D34" s="100" t="s">
        <v>51</v>
      </c>
      <c r="E34" s="113" t="s">
        <v>0</v>
      </c>
      <c r="F34" s="114" t="s">
        <v>75</v>
      </c>
      <c r="G34" s="67"/>
      <c r="H34" s="113" t="s">
        <v>0</v>
      </c>
      <c r="I34" s="115"/>
      <c r="J34" s="116"/>
      <c r="AI34" s="66" t="s">
        <v>51</v>
      </c>
      <c r="AJ34" s="66" t="s">
        <v>16</v>
      </c>
      <c r="AK34" s="12" t="s">
        <v>14</v>
      </c>
      <c r="AL34" s="12" t="s">
        <v>5</v>
      </c>
      <c r="AM34" s="12" t="s">
        <v>12</v>
      </c>
      <c r="AN34" s="66" t="s">
        <v>43</v>
      </c>
    </row>
    <row r="35" spans="1:54" s="10" customFormat="1" x14ac:dyDescent="0.2">
      <c r="B35" s="59"/>
      <c r="C35" s="99"/>
      <c r="D35" s="100" t="s">
        <v>51</v>
      </c>
      <c r="E35" s="101" t="s">
        <v>0</v>
      </c>
      <c r="F35" s="102" t="s">
        <v>16</v>
      </c>
      <c r="G35" s="61"/>
      <c r="H35" s="103">
        <v>2</v>
      </c>
      <c r="I35" s="104"/>
      <c r="J35" s="105"/>
      <c r="AI35" s="60" t="s">
        <v>51</v>
      </c>
      <c r="AJ35" s="60" t="s">
        <v>16</v>
      </c>
      <c r="AK35" s="10" t="s">
        <v>16</v>
      </c>
      <c r="AL35" s="10" t="s">
        <v>5</v>
      </c>
      <c r="AM35" s="10" t="s">
        <v>12</v>
      </c>
      <c r="AN35" s="60" t="s">
        <v>43</v>
      </c>
    </row>
    <row r="36" spans="1:54" s="11" customFormat="1" x14ac:dyDescent="0.2">
      <c r="B36" s="62"/>
      <c r="C36" s="106"/>
      <c r="D36" s="100" t="s">
        <v>51</v>
      </c>
      <c r="E36" s="107" t="s">
        <v>0</v>
      </c>
      <c r="F36" s="108" t="s">
        <v>53</v>
      </c>
      <c r="G36" s="64"/>
      <c r="H36" s="109">
        <v>7</v>
      </c>
      <c r="I36" s="110"/>
      <c r="J36" s="111"/>
      <c r="AI36" s="63" t="s">
        <v>51</v>
      </c>
      <c r="AJ36" s="63" t="s">
        <v>16</v>
      </c>
      <c r="AK36" s="11" t="s">
        <v>49</v>
      </c>
      <c r="AL36" s="11" t="s">
        <v>5</v>
      </c>
      <c r="AM36" s="11" t="s">
        <v>14</v>
      </c>
      <c r="AN36" s="63" t="s">
        <v>43</v>
      </c>
    </row>
    <row r="37" spans="1:54" s="2" customFormat="1" ht="33" customHeight="1" x14ac:dyDescent="0.2">
      <c r="A37" s="18"/>
      <c r="B37" s="41"/>
      <c r="C37" s="97" t="s">
        <v>76</v>
      </c>
      <c r="D37" s="52" t="s">
        <v>45</v>
      </c>
      <c r="E37" s="53" t="s">
        <v>77</v>
      </c>
      <c r="F37" s="54" t="s">
        <v>78</v>
      </c>
      <c r="G37" s="55" t="s">
        <v>56</v>
      </c>
      <c r="H37" s="56">
        <v>3</v>
      </c>
      <c r="I37" s="57"/>
      <c r="J37" s="98">
        <f>ROUND(I37*H37,2)</f>
        <v>0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AG37" s="58" t="s">
        <v>49</v>
      </c>
      <c r="AI37" s="58" t="s">
        <v>45</v>
      </c>
      <c r="AJ37" s="58" t="s">
        <v>16</v>
      </c>
      <c r="AN37" s="14" t="s">
        <v>43</v>
      </c>
      <c r="AT37" s="37" t="e">
        <f>IF(#REF!="základná",J37,0)</f>
        <v>#REF!</v>
      </c>
      <c r="AU37" s="37" t="e">
        <f>IF(#REF!="znížená",J37,0)</f>
        <v>#REF!</v>
      </c>
      <c r="AV37" s="37" t="e">
        <f>IF(#REF!="zákl. prenesená",J37,0)</f>
        <v>#REF!</v>
      </c>
      <c r="AW37" s="37" t="e">
        <f>IF(#REF!="zníž. prenesená",J37,0)</f>
        <v>#REF!</v>
      </c>
      <c r="AX37" s="37" t="e">
        <f>IF(#REF!="nulová",J37,0)</f>
        <v>#REF!</v>
      </c>
      <c r="AY37" s="14" t="s">
        <v>16</v>
      </c>
      <c r="AZ37" s="37">
        <f>ROUND(I37*H37,2)</f>
        <v>0</v>
      </c>
      <c r="BA37" s="14" t="s">
        <v>49</v>
      </c>
      <c r="BB37" s="58" t="s">
        <v>79</v>
      </c>
    </row>
    <row r="38" spans="1:54" s="12" customFormat="1" x14ac:dyDescent="0.2">
      <c r="B38" s="65"/>
      <c r="C38" s="112"/>
      <c r="D38" s="100" t="s">
        <v>51</v>
      </c>
      <c r="E38" s="113" t="s">
        <v>0</v>
      </c>
      <c r="F38" s="114" t="s">
        <v>80</v>
      </c>
      <c r="G38" s="67"/>
      <c r="H38" s="113" t="s">
        <v>0</v>
      </c>
      <c r="I38" s="115"/>
      <c r="J38" s="116"/>
      <c r="AI38" s="66" t="s">
        <v>51</v>
      </c>
      <c r="AJ38" s="66" t="s">
        <v>16</v>
      </c>
      <c r="AK38" s="12" t="s">
        <v>14</v>
      </c>
      <c r="AL38" s="12" t="s">
        <v>5</v>
      </c>
      <c r="AM38" s="12" t="s">
        <v>12</v>
      </c>
      <c r="AN38" s="66" t="s">
        <v>43</v>
      </c>
    </row>
    <row r="39" spans="1:54" s="10" customFormat="1" x14ac:dyDescent="0.2">
      <c r="B39" s="59"/>
      <c r="C39" s="99"/>
      <c r="D39" s="100" t="s">
        <v>51</v>
      </c>
      <c r="E39" s="101" t="s">
        <v>0</v>
      </c>
      <c r="F39" s="102" t="s">
        <v>27</v>
      </c>
      <c r="G39" s="61"/>
      <c r="H39" s="103">
        <v>3</v>
      </c>
      <c r="I39" s="104"/>
      <c r="J39" s="105"/>
      <c r="AI39" s="60" t="s">
        <v>51</v>
      </c>
      <c r="AJ39" s="60" t="s">
        <v>16</v>
      </c>
      <c r="AK39" s="10" t="s">
        <v>16</v>
      </c>
      <c r="AL39" s="10" t="s">
        <v>5</v>
      </c>
      <c r="AM39" s="10" t="s">
        <v>12</v>
      </c>
      <c r="AN39" s="60" t="s">
        <v>43</v>
      </c>
    </row>
    <row r="40" spans="1:54" s="11" customFormat="1" x14ac:dyDescent="0.2">
      <c r="B40" s="62"/>
      <c r="C40" s="106"/>
      <c r="D40" s="100" t="s">
        <v>51</v>
      </c>
      <c r="E40" s="107" t="s">
        <v>0</v>
      </c>
      <c r="F40" s="108" t="s">
        <v>53</v>
      </c>
      <c r="G40" s="64"/>
      <c r="H40" s="109">
        <v>3</v>
      </c>
      <c r="I40" s="110"/>
      <c r="J40" s="111"/>
      <c r="AI40" s="63" t="s">
        <v>51</v>
      </c>
      <c r="AJ40" s="63" t="s">
        <v>16</v>
      </c>
      <c r="AK40" s="11" t="s">
        <v>49</v>
      </c>
      <c r="AL40" s="11" t="s">
        <v>5</v>
      </c>
      <c r="AM40" s="11" t="s">
        <v>14</v>
      </c>
      <c r="AN40" s="63" t="s">
        <v>43</v>
      </c>
    </row>
    <row r="41" spans="1:54" s="2" customFormat="1" ht="21.75" customHeight="1" x14ac:dyDescent="0.2">
      <c r="A41" s="18"/>
      <c r="B41" s="41"/>
      <c r="C41" s="97" t="s">
        <v>81</v>
      </c>
      <c r="D41" s="52" t="s">
        <v>45</v>
      </c>
      <c r="E41" s="53" t="s">
        <v>82</v>
      </c>
      <c r="F41" s="54" t="s">
        <v>83</v>
      </c>
      <c r="G41" s="55" t="s">
        <v>56</v>
      </c>
      <c r="H41" s="56">
        <v>24</v>
      </c>
      <c r="I41" s="57"/>
      <c r="J41" s="98">
        <f>ROUND(I41*H41,2)</f>
        <v>0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AG41" s="58" t="s">
        <v>49</v>
      </c>
      <c r="AI41" s="58" t="s">
        <v>45</v>
      </c>
      <c r="AJ41" s="58" t="s">
        <v>16</v>
      </c>
      <c r="AN41" s="14" t="s">
        <v>43</v>
      </c>
      <c r="AT41" s="37" t="e">
        <f>IF(#REF!="základná",J41,0)</f>
        <v>#REF!</v>
      </c>
      <c r="AU41" s="37" t="e">
        <f>IF(#REF!="znížená",J41,0)</f>
        <v>#REF!</v>
      </c>
      <c r="AV41" s="37" t="e">
        <f>IF(#REF!="zákl. prenesená",J41,0)</f>
        <v>#REF!</v>
      </c>
      <c r="AW41" s="37" t="e">
        <f>IF(#REF!="zníž. prenesená",J41,0)</f>
        <v>#REF!</v>
      </c>
      <c r="AX41" s="37" t="e">
        <f>IF(#REF!="nulová",J41,0)</f>
        <v>#REF!</v>
      </c>
      <c r="AY41" s="14" t="s">
        <v>16</v>
      </c>
      <c r="AZ41" s="37">
        <f>ROUND(I41*H41,2)</f>
        <v>0</v>
      </c>
      <c r="BA41" s="14" t="s">
        <v>49</v>
      </c>
      <c r="BB41" s="58" t="s">
        <v>84</v>
      </c>
    </row>
    <row r="42" spans="1:54" s="12" customFormat="1" x14ac:dyDescent="0.2">
      <c r="B42" s="65"/>
      <c r="C42" s="112"/>
      <c r="D42" s="100" t="s">
        <v>51</v>
      </c>
      <c r="E42" s="113" t="s">
        <v>0</v>
      </c>
      <c r="F42" s="114" t="s">
        <v>85</v>
      </c>
      <c r="G42" s="67"/>
      <c r="H42" s="113" t="s">
        <v>0</v>
      </c>
      <c r="I42" s="115"/>
      <c r="J42" s="116"/>
      <c r="AI42" s="66" t="s">
        <v>51</v>
      </c>
      <c r="AJ42" s="66" t="s">
        <v>16</v>
      </c>
      <c r="AK42" s="12" t="s">
        <v>14</v>
      </c>
      <c r="AL42" s="12" t="s">
        <v>5</v>
      </c>
      <c r="AM42" s="12" t="s">
        <v>12</v>
      </c>
      <c r="AN42" s="66" t="s">
        <v>43</v>
      </c>
    </row>
    <row r="43" spans="1:54" s="10" customFormat="1" x14ac:dyDescent="0.2">
      <c r="B43" s="59"/>
      <c r="C43" s="99"/>
      <c r="D43" s="100" t="s">
        <v>51</v>
      </c>
      <c r="E43" s="101" t="s">
        <v>0</v>
      </c>
      <c r="F43" s="102" t="s">
        <v>86</v>
      </c>
      <c r="G43" s="61"/>
      <c r="H43" s="103">
        <v>24</v>
      </c>
      <c r="I43" s="104"/>
      <c r="J43" s="105"/>
      <c r="AI43" s="60" t="s">
        <v>51</v>
      </c>
      <c r="AJ43" s="60" t="s">
        <v>16</v>
      </c>
      <c r="AK43" s="10" t="s">
        <v>16</v>
      </c>
      <c r="AL43" s="10" t="s">
        <v>5</v>
      </c>
      <c r="AM43" s="10" t="s">
        <v>12</v>
      </c>
      <c r="AN43" s="60" t="s">
        <v>43</v>
      </c>
    </row>
    <row r="44" spans="1:54" s="11" customFormat="1" x14ac:dyDescent="0.2">
      <c r="B44" s="62"/>
      <c r="C44" s="106"/>
      <c r="D44" s="100" t="s">
        <v>51</v>
      </c>
      <c r="E44" s="107" t="s">
        <v>0</v>
      </c>
      <c r="F44" s="108" t="s">
        <v>53</v>
      </c>
      <c r="G44" s="64"/>
      <c r="H44" s="109">
        <v>24</v>
      </c>
      <c r="I44" s="110"/>
      <c r="J44" s="111"/>
      <c r="AI44" s="63" t="s">
        <v>51</v>
      </c>
      <c r="AJ44" s="63" t="s">
        <v>16</v>
      </c>
      <c r="AK44" s="11" t="s">
        <v>49</v>
      </c>
      <c r="AL44" s="11" t="s">
        <v>5</v>
      </c>
      <c r="AM44" s="11" t="s">
        <v>14</v>
      </c>
      <c r="AN44" s="63" t="s">
        <v>43</v>
      </c>
    </row>
    <row r="45" spans="1:54" s="2" customFormat="1" ht="21.75" customHeight="1" x14ac:dyDescent="0.2">
      <c r="A45" s="18"/>
      <c r="B45" s="41"/>
      <c r="C45" s="97" t="s">
        <v>87</v>
      </c>
      <c r="D45" s="52" t="s">
        <v>45</v>
      </c>
      <c r="E45" s="53" t="s">
        <v>88</v>
      </c>
      <c r="F45" s="54" t="s">
        <v>89</v>
      </c>
      <c r="G45" s="55" t="s">
        <v>56</v>
      </c>
      <c r="H45" s="56">
        <v>14</v>
      </c>
      <c r="I45" s="57"/>
      <c r="J45" s="98">
        <f>ROUND(I45*H45,2)</f>
        <v>0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AG45" s="58" t="s">
        <v>49</v>
      </c>
      <c r="AI45" s="58" t="s">
        <v>45</v>
      </c>
      <c r="AJ45" s="58" t="s">
        <v>16</v>
      </c>
      <c r="AN45" s="14" t="s">
        <v>43</v>
      </c>
      <c r="AT45" s="37" t="e">
        <f>IF(#REF!="základná",J45,0)</f>
        <v>#REF!</v>
      </c>
      <c r="AU45" s="37" t="e">
        <f>IF(#REF!="znížená",J45,0)</f>
        <v>#REF!</v>
      </c>
      <c r="AV45" s="37" t="e">
        <f>IF(#REF!="zákl. prenesená",J45,0)</f>
        <v>#REF!</v>
      </c>
      <c r="AW45" s="37" t="e">
        <f>IF(#REF!="zníž. prenesená",J45,0)</f>
        <v>#REF!</v>
      </c>
      <c r="AX45" s="37" t="e">
        <f>IF(#REF!="nulová",J45,0)</f>
        <v>#REF!</v>
      </c>
      <c r="AY45" s="14" t="s">
        <v>16</v>
      </c>
      <c r="AZ45" s="37">
        <f>ROUND(I45*H45,2)</f>
        <v>0</v>
      </c>
      <c r="BA45" s="14" t="s">
        <v>49</v>
      </c>
      <c r="BB45" s="58" t="s">
        <v>90</v>
      </c>
    </row>
    <row r="46" spans="1:54" s="12" customFormat="1" x14ac:dyDescent="0.2">
      <c r="B46" s="65"/>
      <c r="C46" s="112"/>
      <c r="D46" s="100" t="s">
        <v>51</v>
      </c>
      <c r="E46" s="113" t="s">
        <v>0</v>
      </c>
      <c r="F46" s="114" t="s">
        <v>91</v>
      </c>
      <c r="G46" s="67"/>
      <c r="H46" s="113" t="s">
        <v>0</v>
      </c>
      <c r="I46" s="115"/>
      <c r="J46" s="116"/>
      <c r="AI46" s="66" t="s">
        <v>51</v>
      </c>
      <c r="AJ46" s="66" t="s">
        <v>16</v>
      </c>
      <c r="AK46" s="12" t="s">
        <v>14</v>
      </c>
      <c r="AL46" s="12" t="s">
        <v>5</v>
      </c>
      <c r="AM46" s="12" t="s">
        <v>12</v>
      </c>
      <c r="AN46" s="66" t="s">
        <v>43</v>
      </c>
    </row>
    <row r="47" spans="1:54" s="10" customFormat="1" x14ac:dyDescent="0.2">
      <c r="B47" s="59"/>
      <c r="C47" s="99"/>
      <c r="D47" s="100" t="s">
        <v>51</v>
      </c>
      <c r="E47" s="101" t="s">
        <v>0</v>
      </c>
      <c r="F47" s="102" t="s">
        <v>92</v>
      </c>
      <c r="G47" s="61"/>
      <c r="H47" s="103">
        <v>7</v>
      </c>
      <c r="I47" s="104"/>
      <c r="J47" s="105"/>
      <c r="AI47" s="60" t="s">
        <v>51</v>
      </c>
      <c r="AJ47" s="60" t="s">
        <v>16</v>
      </c>
      <c r="AK47" s="10" t="s">
        <v>16</v>
      </c>
      <c r="AL47" s="10" t="s">
        <v>5</v>
      </c>
      <c r="AM47" s="10" t="s">
        <v>12</v>
      </c>
      <c r="AN47" s="60" t="s">
        <v>43</v>
      </c>
    </row>
    <row r="48" spans="1:54" s="12" customFormat="1" x14ac:dyDescent="0.2">
      <c r="B48" s="65"/>
      <c r="C48" s="112"/>
      <c r="D48" s="100" t="s">
        <v>51</v>
      </c>
      <c r="E48" s="113" t="s">
        <v>0</v>
      </c>
      <c r="F48" s="114" t="s">
        <v>93</v>
      </c>
      <c r="G48" s="67"/>
      <c r="H48" s="113" t="s">
        <v>0</v>
      </c>
      <c r="I48" s="115"/>
      <c r="J48" s="116"/>
      <c r="AI48" s="66" t="s">
        <v>51</v>
      </c>
      <c r="AJ48" s="66" t="s">
        <v>16</v>
      </c>
      <c r="AK48" s="12" t="s">
        <v>14</v>
      </c>
      <c r="AL48" s="12" t="s">
        <v>5</v>
      </c>
      <c r="AM48" s="12" t="s">
        <v>12</v>
      </c>
      <c r="AN48" s="66" t="s">
        <v>43</v>
      </c>
    </row>
    <row r="49" spans="1:54" s="10" customFormat="1" x14ac:dyDescent="0.2">
      <c r="B49" s="59"/>
      <c r="C49" s="99"/>
      <c r="D49" s="100" t="s">
        <v>51</v>
      </c>
      <c r="E49" s="101" t="s">
        <v>0</v>
      </c>
      <c r="F49" s="102" t="s">
        <v>81</v>
      </c>
      <c r="G49" s="61"/>
      <c r="H49" s="103">
        <v>7</v>
      </c>
      <c r="I49" s="104"/>
      <c r="J49" s="105"/>
      <c r="AI49" s="60" t="s">
        <v>51</v>
      </c>
      <c r="AJ49" s="60" t="s">
        <v>16</v>
      </c>
      <c r="AK49" s="10" t="s">
        <v>16</v>
      </c>
      <c r="AL49" s="10" t="s">
        <v>5</v>
      </c>
      <c r="AM49" s="10" t="s">
        <v>12</v>
      </c>
      <c r="AN49" s="60" t="s">
        <v>43</v>
      </c>
    </row>
    <row r="50" spans="1:54" s="11" customFormat="1" x14ac:dyDescent="0.2">
      <c r="B50" s="62"/>
      <c r="C50" s="106"/>
      <c r="D50" s="100" t="s">
        <v>51</v>
      </c>
      <c r="E50" s="107" t="s">
        <v>0</v>
      </c>
      <c r="F50" s="108" t="s">
        <v>53</v>
      </c>
      <c r="G50" s="64"/>
      <c r="H50" s="109">
        <v>14</v>
      </c>
      <c r="I50" s="110"/>
      <c r="J50" s="111"/>
      <c r="AI50" s="63" t="s">
        <v>51</v>
      </c>
      <c r="AJ50" s="63" t="s">
        <v>16</v>
      </c>
      <c r="AK50" s="11" t="s">
        <v>49</v>
      </c>
      <c r="AL50" s="11" t="s">
        <v>5</v>
      </c>
      <c r="AM50" s="11" t="s">
        <v>14</v>
      </c>
      <c r="AN50" s="63" t="s">
        <v>43</v>
      </c>
    </row>
    <row r="51" spans="1:54" s="2" customFormat="1" ht="21.75" customHeight="1" x14ac:dyDescent="0.2">
      <c r="A51" s="18"/>
      <c r="B51" s="41"/>
      <c r="C51" s="97" t="s">
        <v>59</v>
      </c>
      <c r="D51" s="52" t="s">
        <v>45</v>
      </c>
      <c r="E51" s="53" t="s">
        <v>94</v>
      </c>
      <c r="F51" s="54" t="s">
        <v>95</v>
      </c>
      <c r="G51" s="55" t="s">
        <v>56</v>
      </c>
      <c r="H51" s="56">
        <v>3</v>
      </c>
      <c r="I51" s="57"/>
      <c r="J51" s="98">
        <f>ROUND(I51*H51,2)</f>
        <v>0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AG51" s="58" t="s">
        <v>49</v>
      </c>
      <c r="AI51" s="58" t="s">
        <v>45</v>
      </c>
      <c r="AJ51" s="58" t="s">
        <v>16</v>
      </c>
      <c r="AN51" s="14" t="s">
        <v>43</v>
      </c>
      <c r="AT51" s="37" t="e">
        <f>IF(#REF!="základná",J51,0)</f>
        <v>#REF!</v>
      </c>
      <c r="AU51" s="37" t="e">
        <f>IF(#REF!="znížená",J51,0)</f>
        <v>#REF!</v>
      </c>
      <c r="AV51" s="37" t="e">
        <f>IF(#REF!="zákl. prenesená",J51,0)</f>
        <v>#REF!</v>
      </c>
      <c r="AW51" s="37" t="e">
        <f>IF(#REF!="zníž. prenesená",J51,0)</f>
        <v>#REF!</v>
      </c>
      <c r="AX51" s="37" t="e">
        <f>IF(#REF!="nulová",J51,0)</f>
        <v>#REF!</v>
      </c>
      <c r="AY51" s="14" t="s">
        <v>16</v>
      </c>
      <c r="AZ51" s="37">
        <f>ROUND(I51*H51,2)</f>
        <v>0</v>
      </c>
      <c r="BA51" s="14" t="s">
        <v>49</v>
      </c>
      <c r="BB51" s="58" t="s">
        <v>96</v>
      </c>
    </row>
    <row r="52" spans="1:54" s="12" customFormat="1" x14ac:dyDescent="0.2">
      <c r="B52" s="65"/>
      <c r="C52" s="112"/>
      <c r="D52" s="100" t="s">
        <v>51</v>
      </c>
      <c r="E52" s="113" t="s">
        <v>0</v>
      </c>
      <c r="F52" s="114" t="s">
        <v>97</v>
      </c>
      <c r="G52" s="67"/>
      <c r="H52" s="113" t="s">
        <v>0</v>
      </c>
      <c r="I52" s="115"/>
      <c r="J52" s="116"/>
      <c r="AI52" s="66" t="s">
        <v>51</v>
      </c>
      <c r="AJ52" s="66" t="s">
        <v>16</v>
      </c>
      <c r="AK52" s="12" t="s">
        <v>14</v>
      </c>
      <c r="AL52" s="12" t="s">
        <v>5</v>
      </c>
      <c r="AM52" s="12" t="s">
        <v>12</v>
      </c>
      <c r="AN52" s="66" t="s">
        <v>43</v>
      </c>
    </row>
    <row r="53" spans="1:54" s="10" customFormat="1" x14ac:dyDescent="0.2">
      <c r="B53" s="59"/>
      <c r="C53" s="99"/>
      <c r="D53" s="100" t="s">
        <v>51</v>
      </c>
      <c r="E53" s="101" t="s">
        <v>0</v>
      </c>
      <c r="F53" s="102" t="s">
        <v>27</v>
      </c>
      <c r="G53" s="61"/>
      <c r="H53" s="103">
        <v>3</v>
      </c>
      <c r="I53" s="104"/>
      <c r="J53" s="105"/>
      <c r="AI53" s="60" t="s">
        <v>51</v>
      </c>
      <c r="AJ53" s="60" t="s">
        <v>16</v>
      </c>
      <c r="AK53" s="10" t="s">
        <v>16</v>
      </c>
      <c r="AL53" s="10" t="s">
        <v>5</v>
      </c>
      <c r="AM53" s="10" t="s">
        <v>12</v>
      </c>
      <c r="AN53" s="60" t="s">
        <v>43</v>
      </c>
    </row>
    <row r="54" spans="1:54" s="11" customFormat="1" x14ac:dyDescent="0.2">
      <c r="B54" s="62"/>
      <c r="C54" s="106"/>
      <c r="D54" s="100" t="s">
        <v>51</v>
      </c>
      <c r="E54" s="107" t="s">
        <v>0</v>
      </c>
      <c r="F54" s="108" t="s">
        <v>53</v>
      </c>
      <c r="G54" s="64"/>
      <c r="H54" s="109">
        <v>3</v>
      </c>
      <c r="I54" s="110"/>
      <c r="J54" s="111"/>
      <c r="AI54" s="63" t="s">
        <v>51</v>
      </c>
      <c r="AJ54" s="63" t="s">
        <v>16</v>
      </c>
      <c r="AK54" s="11" t="s">
        <v>49</v>
      </c>
      <c r="AL54" s="11" t="s">
        <v>5</v>
      </c>
      <c r="AM54" s="11" t="s">
        <v>14</v>
      </c>
      <c r="AN54" s="63" t="s">
        <v>43</v>
      </c>
    </row>
    <row r="55" spans="1:54" s="2" customFormat="1" ht="33" customHeight="1" x14ac:dyDescent="0.2">
      <c r="A55" s="18"/>
      <c r="B55" s="41"/>
      <c r="C55" s="97" t="s">
        <v>98</v>
      </c>
      <c r="D55" s="52" t="s">
        <v>45</v>
      </c>
      <c r="E55" s="53" t="s">
        <v>99</v>
      </c>
      <c r="F55" s="54" t="s">
        <v>100</v>
      </c>
      <c r="G55" s="55" t="s">
        <v>48</v>
      </c>
      <c r="H55" s="56">
        <v>48.3</v>
      </c>
      <c r="I55" s="57"/>
      <c r="J55" s="98">
        <f>ROUND(I55*H55,2)</f>
        <v>0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AG55" s="58" t="s">
        <v>49</v>
      </c>
      <c r="AI55" s="58" t="s">
        <v>45</v>
      </c>
      <c r="AJ55" s="58" t="s">
        <v>16</v>
      </c>
      <c r="AN55" s="14" t="s">
        <v>43</v>
      </c>
      <c r="AT55" s="37" t="e">
        <f>IF(#REF!="základná",J55,0)</f>
        <v>#REF!</v>
      </c>
      <c r="AU55" s="37" t="e">
        <f>IF(#REF!="znížená",J55,0)</f>
        <v>#REF!</v>
      </c>
      <c r="AV55" s="37" t="e">
        <f>IF(#REF!="zákl. prenesená",J55,0)</f>
        <v>#REF!</v>
      </c>
      <c r="AW55" s="37" t="e">
        <f>IF(#REF!="zníž. prenesená",J55,0)</f>
        <v>#REF!</v>
      </c>
      <c r="AX55" s="37" t="e">
        <f>IF(#REF!="nulová",J55,0)</f>
        <v>#REF!</v>
      </c>
      <c r="AY55" s="14" t="s">
        <v>16</v>
      </c>
      <c r="AZ55" s="37">
        <f>ROUND(I55*H55,2)</f>
        <v>0</v>
      </c>
      <c r="BA55" s="14" t="s">
        <v>49</v>
      </c>
      <c r="BB55" s="58" t="s">
        <v>101</v>
      </c>
    </row>
    <row r="56" spans="1:54" s="12" customFormat="1" x14ac:dyDescent="0.2">
      <c r="B56" s="65"/>
      <c r="C56" s="112"/>
      <c r="D56" s="100" t="s">
        <v>51</v>
      </c>
      <c r="E56" s="113" t="s">
        <v>0</v>
      </c>
      <c r="F56" s="114" t="s">
        <v>102</v>
      </c>
      <c r="G56" s="67"/>
      <c r="H56" s="113" t="s">
        <v>0</v>
      </c>
      <c r="I56" s="115"/>
      <c r="J56" s="116"/>
      <c r="AI56" s="66" t="s">
        <v>51</v>
      </c>
      <c r="AJ56" s="66" t="s">
        <v>16</v>
      </c>
      <c r="AK56" s="12" t="s">
        <v>14</v>
      </c>
      <c r="AL56" s="12" t="s">
        <v>5</v>
      </c>
      <c r="AM56" s="12" t="s">
        <v>12</v>
      </c>
      <c r="AN56" s="66" t="s">
        <v>43</v>
      </c>
    </row>
    <row r="57" spans="1:54" s="10" customFormat="1" x14ac:dyDescent="0.2">
      <c r="B57" s="59"/>
      <c r="C57" s="99"/>
      <c r="D57" s="100" t="s">
        <v>51</v>
      </c>
      <c r="E57" s="101" t="s">
        <v>0</v>
      </c>
      <c r="F57" s="102" t="s">
        <v>103</v>
      </c>
      <c r="G57" s="61"/>
      <c r="H57" s="103">
        <v>48.3</v>
      </c>
      <c r="I57" s="104"/>
      <c r="J57" s="105"/>
      <c r="AI57" s="60" t="s">
        <v>51</v>
      </c>
      <c r="AJ57" s="60" t="s">
        <v>16</v>
      </c>
      <c r="AK57" s="10" t="s">
        <v>16</v>
      </c>
      <c r="AL57" s="10" t="s">
        <v>5</v>
      </c>
      <c r="AM57" s="10" t="s">
        <v>12</v>
      </c>
      <c r="AN57" s="60" t="s">
        <v>43</v>
      </c>
    </row>
    <row r="58" spans="1:54" s="11" customFormat="1" x14ac:dyDescent="0.2">
      <c r="B58" s="62"/>
      <c r="C58" s="106"/>
      <c r="D58" s="100" t="s">
        <v>51</v>
      </c>
      <c r="E58" s="107" t="s">
        <v>0</v>
      </c>
      <c r="F58" s="108" t="s">
        <v>53</v>
      </c>
      <c r="G58" s="64"/>
      <c r="H58" s="109">
        <v>48.3</v>
      </c>
      <c r="I58" s="110"/>
      <c r="J58" s="111"/>
      <c r="AI58" s="63" t="s">
        <v>51</v>
      </c>
      <c r="AJ58" s="63" t="s">
        <v>16</v>
      </c>
      <c r="AK58" s="11" t="s">
        <v>49</v>
      </c>
      <c r="AL58" s="11" t="s">
        <v>5</v>
      </c>
      <c r="AM58" s="11" t="s">
        <v>14</v>
      </c>
      <c r="AN58" s="63" t="s">
        <v>43</v>
      </c>
    </row>
    <row r="59" spans="1:54" s="2" customFormat="1" ht="44.25" customHeight="1" x14ac:dyDescent="0.2">
      <c r="A59" s="18"/>
      <c r="B59" s="41"/>
      <c r="C59" s="97" t="s">
        <v>104</v>
      </c>
      <c r="D59" s="52" t="s">
        <v>45</v>
      </c>
      <c r="E59" s="53" t="s">
        <v>105</v>
      </c>
      <c r="F59" s="54" t="s">
        <v>106</v>
      </c>
      <c r="G59" s="55" t="s">
        <v>107</v>
      </c>
      <c r="H59" s="56">
        <v>35.380000000000003</v>
      </c>
      <c r="I59" s="57"/>
      <c r="J59" s="98">
        <f>ROUND(I59*H59,2)</f>
        <v>0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AG59" s="58" t="s">
        <v>49</v>
      </c>
      <c r="AI59" s="58" t="s">
        <v>45</v>
      </c>
      <c r="AJ59" s="58" t="s">
        <v>16</v>
      </c>
      <c r="AN59" s="14" t="s">
        <v>43</v>
      </c>
      <c r="AT59" s="37" t="e">
        <f>IF(#REF!="základná",J59,0)</f>
        <v>#REF!</v>
      </c>
      <c r="AU59" s="37" t="e">
        <f>IF(#REF!="znížená",J59,0)</f>
        <v>#REF!</v>
      </c>
      <c r="AV59" s="37" t="e">
        <f>IF(#REF!="zákl. prenesená",J59,0)</f>
        <v>#REF!</v>
      </c>
      <c r="AW59" s="37" t="e">
        <f>IF(#REF!="zníž. prenesená",J59,0)</f>
        <v>#REF!</v>
      </c>
      <c r="AX59" s="37" t="e">
        <f>IF(#REF!="nulová",J59,0)</f>
        <v>#REF!</v>
      </c>
      <c r="AY59" s="14" t="s">
        <v>16</v>
      </c>
      <c r="AZ59" s="37">
        <f>ROUND(I59*H59,2)</f>
        <v>0</v>
      </c>
      <c r="BA59" s="14" t="s">
        <v>49</v>
      </c>
      <c r="BB59" s="58" t="s">
        <v>108</v>
      </c>
    </row>
    <row r="60" spans="1:54" s="10" customFormat="1" x14ac:dyDescent="0.2">
      <c r="B60" s="59"/>
      <c r="C60" s="99"/>
      <c r="D60" s="100" t="s">
        <v>51</v>
      </c>
      <c r="E60" s="101" t="s">
        <v>0</v>
      </c>
      <c r="F60" s="102" t="s">
        <v>109</v>
      </c>
      <c r="G60" s="61"/>
      <c r="H60" s="103">
        <v>35.380000000000003</v>
      </c>
      <c r="I60" s="104"/>
      <c r="J60" s="105"/>
      <c r="AI60" s="60" t="s">
        <v>51</v>
      </c>
      <c r="AJ60" s="60" t="s">
        <v>16</v>
      </c>
      <c r="AK60" s="10" t="s">
        <v>16</v>
      </c>
      <c r="AL60" s="10" t="s">
        <v>5</v>
      </c>
      <c r="AM60" s="10" t="s">
        <v>12</v>
      </c>
      <c r="AN60" s="60" t="s">
        <v>43</v>
      </c>
    </row>
    <row r="61" spans="1:54" s="11" customFormat="1" x14ac:dyDescent="0.2">
      <c r="B61" s="62"/>
      <c r="C61" s="106"/>
      <c r="D61" s="100" t="s">
        <v>51</v>
      </c>
      <c r="E61" s="107" t="s">
        <v>0</v>
      </c>
      <c r="F61" s="108" t="s">
        <v>53</v>
      </c>
      <c r="G61" s="64"/>
      <c r="H61" s="109">
        <v>35.380000000000003</v>
      </c>
      <c r="I61" s="110"/>
      <c r="J61" s="111"/>
      <c r="AI61" s="63" t="s">
        <v>51</v>
      </c>
      <c r="AJ61" s="63" t="s">
        <v>16</v>
      </c>
      <c r="AK61" s="11" t="s">
        <v>49</v>
      </c>
      <c r="AL61" s="11" t="s">
        <v>5</v>
      </c>
      <c r="AM61" s="11" t="s">
        <v>14</v>
      </c>
      <c r="AN61" s="63" t="s">
        <v>43</v>
      </c>
    </row>
    <row r="62" spans="1:54" s="2" customFormat="1" ht="33" customHeight="1" x14ac:dyDescent="0.2">
      <c r="A62" s="18"/>
      <c r="B62" s="41"/>
      <c r="C62" s="97" t="s">
        <v>110</v>
      </c>
      <c r="D62" s="52" t="s">
        <v>45</v>
      </c>
      <c r="E62" s="53" t="s">
        <v>111</v>
      </c>
      <c r="F62" s="54" t="s">
        <v>112</v>
      </c>
      <c r="G62" s="55" t="s">
        <v>113</v>
      </c>
      <c r="H62" s="56">
        <v>133.42699999999999</v>
      </c>
      <c r="I62" s="57"/>
      <c r="J62" s="98">
        <f>ROUND(I62*H62,2)</f>
        <v>0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AG62" s="58" t="s">
        <v>49</v>
      </c>
      <c r="AI62" s="58" t="s">
        <v>45</v>
      </c>
      <c r="AJ62" s="58" t="s">
        <v>16</v>
      </c>
      <c r="AN62" s="14" t="s">
        <v>43</v>
      </c>
      <c r="AT62" s="37" t="e">
        <f>IF(#REF!="základná",J62,0)</f>
        <v>#REF!</v>
      </c>
      <c r="AU62" s="37" t="e">
        <f>IF(#REF!="znížená",J62,0)</f>
        <v>#REF!</v>
      </c>
      <c r="AV62" s="37" t="e">
        <f>IF(#REF!="zákl. prenesená",J62,0)</f>
        <v>#REF!</v>
      </c>
      <c r="AW62" s="37" t="e">
        <f>IF(#REF!="zníž. prenesená",J62,0)</f>
        <v>#REF!</v>
      </c>
      <c r="AX62" s="37" t="e">
        <f>IF(#REF!="nulová",J62,0)</f>
        <v>#REF!</v>
      </c>
      <c r="AY62" s="14" t="s">
        <v>16</v>
      </c>
      <c r="AZ62" s="37">
        <f>ROUND(I62*H62,2)</f>
        <v>0</v>
      </c>
      <c r="BA62" s="14" t="s">
        <v>49</v>
      </c>
      <c r="BB62" s="58" t="s">
        <v>114</v>
      </c>
    </row>
    <row r="63" spans="1:54" s="12" customFormat="1" x14ac:dyDescent="0.2">
      <c r="B63" s="65"/>
      <c r="C63" s="112"/>
      <c r="D63" s="100" t="s">
        <v>51</v>
      </c>
      <c r="E63" s="113" t="s">
        <v>0</v>
      </c>
      <c r="F63" s="114" t="s">
        <v>115</v>
      </c>
      <c r="G63" s="67"/>
      <c r="H63" s="113" t="s">
        <v>0</v>
      </c>
      <c r="I63" s="115"/>
      <c r="J63" s="116"/>
      <c r="AI63" s="66" t="s">
        <v>51</v>
      </c>
      <c r="AJ63" s="66" t="s">
        <v>16</v>
      </c>
      <c r="AK63" s="12" t="s">
        <v>14</v>
      </c>
      <c r="AL63" s="12" t="s">
        <v>5</v>
      </c>
      <c r="AM63" s="12" t="s">
        <v>12</v>
      </c>
      <c r="AN63" s="66" t="s">
        <v>43</v>
      </c>
    </row>
    <row r="64" spans="1:54" s="10" customFormat="1" x14ac:dyDescent="0.2">
      <c r="B64" s="59"/>
      <c r="C64" s="99"/>
      <c r="D64" s="100" t="s">
        <v>51</v>
      </c>
      <c r="E64" s="101" t="s">
        <v>0</v>
      </c>
      <c r="F64" s="102" t="s">
        <v>116</v>
      </c>
      <c r="G64" s="61"/>
      <c r="H64" s="103">
        <v>6.27</v>
      </c>
      <c r="I64" s="104"/>
      <c r="J64" s="105"/>
      <c r="AI64" s="60" t="s">
        <v>51</v>
      </c>
      <c r="AJ64" s="60" t="s">
        <v>16</v>
      </c>
      <c r="AK64" s="10" t="s">
        <v>16</v>
      </c>
      <c r="AL64" s="10" t="s">
        <v>5</v>
      </c>
      <c r="AM64" s="10" t="s">
        <v>12</v>
      </c>
      <c r="AN64" s="60" t="s">
        <v>43</v>
      </c>
    </row>
    <row r="65" spans="1:54" s="10" customFormat="1" x14ac:dyDescent="0.2">
      <c r="B65" s="59"/>
      <c r="C65" s="99"/>
      <c r="D65" s="100" t="s">
        <v>51</v>
      </c>
      <c r="E65" s="101" t="s">
        <v>0</v>
      </c>
      <c r="F65" s="102" t="s">
        <v>117</v>
      </c>
      <c r="G65" s="61"/>
      <c r="H65" s="103">
        <v>6.4950000000000001</v>
      </c>
      <c r="I65" s="104"/>
      <c r="J65" s="105"/>
      <c r="AI65" s="60" t="s">
        <v>51</v>
      </c>
      <c r="AJ65" s="60" t="s">
        <v>16</v>
      </c>
      <c r="AK65" s="10" t="s">
        <v>16</v>
      </c>
      <c r="AL65" s="10" t="s">
        <v>5</v>
      </c>
      <c r="AM65" s="10" t="s">
        <v>12</v>
      </c>
      <c r="AN65" s="60" t="s">
        <v>43</v>
      </c>
    </row>
    <row r="66" spans="1:54" s="13" customFormat="1" x14ac:dyDescent="0.2">
      <c r="B66" s="68"/>
      <c r="C66" s="117"/>
      <c r="D66" s="100" t="s">
        <v>51</v>
      </c>
      <c r="E66" s="118" t="s">
        <v>34</v>
      </c>
      <c r="F66" s="119" t="s">
        <v>118</v>
      </c>
      <c r="G66" s="70"/>
      <c r="H66" s="120">
        <v>12.765000000000001</v>
      </c>
      <c r="I66" s="121"/>
      <c r="J66" s="122"/>
      <c r="AI66" s="69" t="s">
        <v>51</v>
      </c>
      <c r="AJ66" s="69" t="s">
        <v>16</v>
      </c>
      <c r="AK66" s="13" t="s">
        <v>27</v>
      </c>
      <c r="AL66" s="13" t="s">
        <v>5</v>
      </c>
      <c r="AM66" s="13" t="s">
        <v>12</v>
      </c>
      <c r="AN66" s="69" t="s">
        <v>43</v>
      </c>
    </row>
    <row r="67" spans="1:54" s="12" customFormat="1" x14ac:dyDescent="0.2">
      <c r="B67" s="65"/>
      <c r="C67" s="112"/>
      <c r="D67" s="100" t="s">
        <v>51</v>
      </c>
      <c r="E67" s="113" t="s">
        <v>0</v>
      </c>
      <c r="F67" s="114" t="s">
        <v>119</v>
      </c>
      <c r="G67" s="67"/>
      <c r="H67" s="113" t="s">
        <v>0</v>
      </c>
      <c r="I67" s="115"/>
      <c r="J67" s="116"/>
      <c r="AI67" s="66" t="s">
        <v>51</v>
      </c>
      <c r="AJ67" s="66" t="s">
        <v>16</v>
      </c>
      <c r="AK67" s="12" t="s">
        <v>14</v>
      </c>
      <c r="AL67" s="12" t="s">
        <v>5</v>
      </c>
      <c r="AM67" s="12" t="s">
        <v>12</v>
      </c>
      <c r="AN67" s="66" t="s">
        <v>43</v>
      </c>
    </row>
    <row r="68" spans="1:54" s="10" customFormat="1" x14ac:dyDescent="0.2">
      <c r="B68" s="59"/>
      <c r="C68" s="99"/>
      <c r="D68" s="100" t="s">
        <v>51</v>
      </c>
      <c r="E68" s="101" t="s">
        <v>0</v>
      </c>
      <c r="F68" s="102" t="s">
        <v>120</v>
      </c>
      <c r="G68" s="61"/>
      <c r="H68" s="103">
        <v>37.1</v>
      </c>
      <c r="I68" s="104"/>
      <c r="J68" s="105"/>
      <c r="AI68" s="60" t="s">
        <v>51</v>
      </c>
      <c r="AJ68" s="60" t="s">
        <v>16</v>
      </c>
      <c r="AK68" s="10" t="s">
        <v>16</v>
      </c>
      <c r="AL68" s="10" t="s">
        <v>5</v>
      </c>
      <c r="AM68" s="10" t="s">
        <v>12</v>
      </c>
      <c r="AN68" s="60" t="s">
        <v>43</v>
      </c>
    </row>
    <row r="69" spans="1:54" s="12" customFormat="1" x14ac:dyDescent="0.2">
      <c r="B69" s="65"/>
      <c r="C69" s="112"/>
      <c r="D69" s="100" t="s">
        <v>51</v>
      </c>
      <c r="E69" s="113" t="s">
        <v>0</v>
      </c>
      <c r="F69" s="114" t="s">
        <v>121</v>
      </c>
      <c r="G69" s="67"/>
      <c r="H69" s="113" t="s">
        <v>0</v>
      </c>
      <c r="I69" s="115"/>
      <c r="J69" s="116"/>
      <c r="AI69" s="66" t="s">
        <v>51</v>
      </c>
      <c r="AJ69" s="66" t="s">
        <v>16</v>
      </c>
      <c r="AK69" s="12" t="s">
        <v>14</v>
      </c>
      <c r="AL69" s="12" t="s">
        <v>5</v>
      </c>
      <c r="AM69" s="12" t="s">
        <v>12</v>
      </c>
      <c r="AN69" s="66" t="s">
        <v>43</v>
      </c>
    </row>
    <row r="70" spans="1:54" s="10" customFormat="1" x14ac:dyDescent="0.2">
      <c r="B70" s="59"/>
      <c r="C70" s="99"/>
      <c r="D70" s="100" t="s">
        <v>51</v>
      </c>
      <c r="E70" s="101" t="s">
        <v>0</v>
      </c>
      <c r="F70" s="102" t="s">
        <v>122</v>
      </c>
      <c r="G70" s="61"/>
      <c r="H70" s="103">
        <v>83.561999999999998</v>
      </c>
      <c r="I70" s="104"/>
      <c r="J70" s="105"/>
      <c r="AI70" s="60" t="s">
        <v>51</v>
      </c>
      <c r="AJ70" s="60" t="s">
        <v>16</v>
      </c>
      <c r="AK70" s="10" t="s">
        <v>16</v>
      </c>
      <c r="AL70" s="10" t="s">
        <v>5</v>
      </c>
      <c r="AM70" s="10" t="s">
        <v>12</v>
      </c>
      <c r="AN70" s="60" t="s">
        <v>43</v>
      </c>
    </row>
    <row r="71" spans="1:54" s="13" customFormat="1" x14ac:dyDescent="0.2">
      <c r="B71" s="68"/>
      <c r="C71" s="117"/>
      <c r="D71" s="100" t="s">
        <v>51</v>
      </c>
      <c r="E71" s="118" t="s">
        <v>30</v>
      </c>
      <c r="F71" s="119" t="s">
        <v>118</v>
      </c>
      <c r="G71" s="70"/>
      <c r="H71" s="120">
        <v>120.66200000000001</v>
      </c>
      <c r="I71" s="121"/>
      <c r="J71" s="122"/>
      <c r="AI71" s="69" t="s">
        <v>51</v>
      </c>
      <c r="AJ71" s="69" t="s">
        <v>16</v>
      </c>
      <c r="AK71" s="13" t="s">
        <v>27</v>
      </c>
      <c r="AL71" s="13" t="s">
        <v>5</v>
      </c>
      <c r="AM71" s="13" t="s">
        <v>12</v>
      </c>
      <c r="AN71" s="69" t="s">
        <v>43</v>
      </c>
    </row>
    <row r="72" spans="1:54" s="11" customFormat="1" x14ac:dyDescent="0.2">
      <c r="B72" s="62"/>
      <c r="C72" s="106"/>
      <c r="D72" s="100" t="s">
        <v>51</v>
      </c>
      <c r="E72" s="107" t="s">
        <v>0</v>
      </c>
      <c r="F72" s="108" t="s">
        <v>53</v>
      </c>
      <c r="G72" s="64"/>
      <c r="H72" s="109">
        <v>133.42699999999999</v>
      </c>
      <c r="I72" s="110"/>
      <c r="J72" s="111"/>
      <c r="AI72" s="63" t="s">
        <v>51</v>
      </c>
      <c r="AJ72" s="63" t="s">
        <v>16</v>
      </c>
      <c r="AK72" s="11" t="s">
        <v>49</v>
      </c>
      <c r="AL72" s="11" t="s">
        <v>5</v>
      </c>
      <c r="AM72" s="11" t="s">
        <v>14</v>
      </c>
      <c r="AN72" s="63" t="s">
        <v>43</v>
      </c>
    </row>
    <row r="73" spans="1:54" s="2" customFormat="1" ht="21.75" customHeight="1" x14ac:dyDescent="0.2">
      <c r="A73" s="18"/>
      <c r="B73" s="41"/>
      <c r="C73" s="97" t="s">
        <v>123</v>
      </c>
      <c r="D73" s="52" t="s">
        <v>45</v>
      </c>
      <c r="E73" s="53" t="s">
        <v>124</v>
      </c>
      <c r="F73" s="54" t="s">
        <v>125</v>
      </c>
      <c r="G73" s="55" t="s">
        <v>113</v>
      </c>
      <c r="H73" s="56">
        <v>327.983</v>
      </c>
      <c r="I73" s="57"/>
      <c r="J73" s="98">
        <f>ROUND(I73*H73,2)</f>
        <v>0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AG73" s="58" t="s">
        <v>49</v>
      </c>
      <c r="AI73" s="58" t="s">
        <v>45</v>
      </c>
      <c r="AJ73" s="58" t="s">
        <v>16</v>
      </c>
      <c r="AN73" s="14" t="s">
        <v>43</v>
      </c>
      <c r="AT73" s="37" t="e">
        <f>IF(#REF!="základná",J73,0)</f>
        <v>#REF!</v>
      </c>
      <c r="AU73" s="37" t="e">
        <f>IF(#REF!="znížená",J73,0)</f>
        <v>#REF!</v>
      </c>
      <c r="AV73" s="37" t="e">
        <f>IF(#REF!="zákl. prenesená",J73,0)</f>
        <v>#REF!</v>
      </c>
      <c r="AW73" s="37" t="e">
        <f>IF(#REF!="zníž. prenesená",J73,0)</f>
        <v>#REF!</v>
      </c>
      <c r="AX73" s="37" t="e">
        <f>IF(#REF!="nulová",J73,0)</f>
        <v>#REF!</v>
      </c>
      <c r="AY73" s="14" t="s">
        <v>16</v>
      </c>
      <c r="AZ73" s="37">
        <f>ROUND(I73*H73,2)</f>
        <v>0</v>
      </c>
      <c r="BA73" s="14" t="s">
        <v>49</v>
      </c>
      <c r="BB73" s="58" t="s">
        <v>126</v>
      </c>
    </row>
    <row r="74" spans="1:54" s="12" customFormat="1" x14ac:dyDescent="0.2">
      <c r="B74" s="65"/>
      <c r="C74" s="112"/>
      <c r="D74" s="100" t="s">
        <v>51</v>
      </c>
      <c r="E74" s="113" t="s">
        <v>0</v>
      </c>
      <c r="F74" s="114" t="s">
        <v>127</v>
      </c>
      <c r="G74" s="67"/>
      <c r="H74" s="113" t="s">
        <v>0</v>
      </c>
      <c r="I74" s="115"/>
      <c r="J74" s="116"/>
      <c r="AI74" s="66" t="s">
        <v>51</v>
      </c>
      <c r="AJ74" s="66" t="s">
        <v>16</v>
      </c>
      <c r="AK74" s="12" t="s">
        <v>14</v>
      </c>
      <c r="AL74" s="12" t="s">
        <v>5</v>
      </c>
      <c r="AM74" s="12" t="s">
        <v>12</v>
      </c>
      <c r="AN74" s="66" t="s">
        <v>43</v>
      </c>
    </row>
    <row r="75" spans="1:54" s="10" customFormat="1" x14ac:dyDescent="0.2">
      <c r="B75" s="59"/>
      <c r="C75" s="99"/>
      <c r="D75" s="100" t="s">
        <v>51</v>
      </c>
      <c r="E75" s="101" t="s">
        <v>0</v>
      </c>
      <c r="F75" s="102" t="s">
        <v>128</v>
      </c>
      <c r="G75" s="61"/>
      <c r="H75" s="103">
        <v>35.774999999999999</v>
      </c>
      <c r="I75" s="104"/>
      <c r="J75" s="105"/>
      <c r="AI75" s="60" t="s">
        <v>51</v>
      </c>
      <c r="AJ75" s="60" t="s">
        <v>16</v>
      </c>
      <c r="AK75" s="10" t="s">
        <v>16</v>
      </c>
      <c r="AL75" s="10" t="s">
        <v>5</v>
      </c>
      <c r="AM75" s="10" t="s">
        <v>12</v>
      </c>
      <c r="AN75" s="60" t="s">
        <v>43</v>
      </c>
    </row>
    <row r="76" spans="1:54" s="12" customFormat="1" ht="22.5" x14ac:dyDescent="0.2">
      <c r="B76" s="65"/>
      <c r="C76" s="112"/>
      <c r="D76" s="100" t="s">
        <v>51</v>
      </c>
      <c r="E76" s="113" t="s">
        <v>0</v>
      </c>
      <c r="F76" s="114" t="s">
        <v>129</v>
      </c>
      <c r="G76" s="67"/>
      <c r="H76" s="113" t="s">
        <v>0</v>
      </c>
      <c r="I76" s="115"/>
      <c r="J76" s="116"/>
      <c r="AI76" s="66" t="s">
        <v>51</v>
      </c>
      <c r="AJ76" s="66" t="s">
        <v>16</v>
      </c>
      <c r="AK76" s="12" t="s">
        <v>14</v>
      </c>
      <c r="AL76" s="12" t="s">
        <v>5</v>
      </c>
      <c r="AM76" s="12" t="s">
        <v>12</v>
      </c>
      <c r="AN76" s="66" t="s">
        <v>43</v>
      </c>
    </row>
    <row r="77" spans="1:54" s="10" customFormat="1" x14ac:dyDescent="0.2">
      <c r="B77" s="59"/>
      <c r="C77" s="99"/>
      <c r="D77" s="100" t="s">
        <v>51</v>
      </c>
      <c r="E77" s="101" t="s">
        <v>0</v>
      </c>
      <c r="F77" s="102" t="s">
        <v>130</v>
      </c>
      <c r="G77" s="61"/>
      <c r="H77" s="103">
        <v>155.67400000000001</v>
      </c>
      <c r="I77" s="104"/>
      <c r="J77" s="105"/>
      <c r="AI77" s="60" t="s">
        <v>51</v>
      </c>
      <c r="AJ77" s="60" t="s">
        <v>16</v>
      </c>
      <c r="AK77" s="10" t="s">
        <v>16</v>
      </c>
      <c r="AL77" s="10" t="s">
        <v>5</v>
      </c>
      <c r="AM77" s="10" t="s">
        <v>12</v>
      </c>
      <c r="AN77" s="60" t="s">
        <v>43</v>
      </c>
    </row>
    <row r="78" spans="1:54" s="12" customFormat="1" x14ac:dyDescent="0.2">
      <c r="B78" s="65"/>
      <c r="C78" s="112"/>
      <c r="D78" s="100" t="s">
        <v>51</v>
      </c>
      <c r="E78" s="113" t="s">
        <v>0</v>
      </c>
      <c r="F78" s="114" t="s">
        <v>131</v>
      </c>
      <c r="G78" s="67"/>
      <c r="H78" s="113" t="s">
        <v>0</v>
      </c>
      <c r="I78" s="115"/>
      <c r="J78" s="116"/>
      <c r="AI78" s="66" t="s">
        <v>51</v>
      </c>
      <c r="AJ78" s="66" t="s">
        <v>16</v>
      </c>
      <c r="AK78" s="12" t="s">
        <v>14</v>
      </c>
      <c r="AL78" s="12" t="s">
        <v>5</v>
      </c>
      <c r="AM78" s="12" t="s">
        <v>12</v>
      </c>
      <c r="AN78" s="66" t="s">
        <v>43</v>
      </c>
    </row>
    <row r="79" spans="1:54" s="10" customFormat="1" x14ac:dyDescent="0.2">
      <c r="B79" s="59"/>
      <c r="C79" s="99"/>
      <c r="D79" s="100" t="s">
        <v>51</v>
      </c>
      <c r="E79" s="101" t="s">
        <v>0</v>
      </c>
      <c r="F79" s="102" t="s">
        <v>132</v>
      </c>
      <c r="G79" s="61"/>
      <c r="H79" s="103">
        <v>0.65</v>
      </c>
      <c r="I79" s="104"/>
      <c r="J79" s="105"/>
      <c r="AI79" s="60" t="s">
        <v>51</v>
      </c>
      <c r="AJ79" s="60" t="s">
        <v>16</v>
      </c>
      <c r="AK79" s="10" t="s">
        <v>16</v>
      </c>
      <c r="AL79" s="10" t="s">
        <v>5</v>
      </c>
      <c r="AM79" s="10" t="s">
        <v>12</v>
      </c>
      <c r="AN79" s="60" t="s">
        <v>43</v>
      </c>
    </row>
    <row r="80" spans="1:54" s="12" customFormat="1" ht="22.5" x14ac:dyDescent="0.2">
      <c r="B80" s="65"/>
      <c r="C80" s="112"/>
      <c r="D80" s="100" t="s">
        <v>51</v>
      </c>
      <c r="E80" s="113" t="s">
        <v>0</v>
      </c>
      <c r="F80" s="114" t="s">
        <v>133</v>
      </c>
      <c r="G80" s="67"/>
      <c r="H80" s="113" t="s">
        <v>0</v>
      </c>
      <c r="I80" s="115"/>
      <c r="J80" s="116"/>
      <c r="AI80" s="66" t="s">
        <v>51</v>
      </c>
      <c r="AJ80" s="66" t="s">
        <v>16</v>
      </c>
      <c r="AK80" s="12" t="s">
        <v>14</v>
      </c>
      <c r="AL80" s="12" t="s">
        <v>5</v>
      </c>
      <c r="AM80" s="12" t="s">
        <v>12</v>
      </c>
      <c r="AN80" s="66" t="s">
        <v>43</v>
      </c>
    </row>
    <row r="81" spans="1:54" s="10" customFormat="1" x14ac:dyDescent="0.2">
      <c r="B81" s="59"/>
      <c r="C81" s="99"/>
      <c r="D81" s="100" t="s">
        <v>51</v>
      </c>
      <c r="E81" s="101" t="s">
        <v>0</v>
      </c>
      <c r="F81" s="102" t="s">
        <v>134</v>
      </c>
      <c r="G81" s="61"/>
      <c r="H81" s="103">
        <v>7.1989999999999998</v>
      </c>
      <c r="I81" s="104"/>
      <c r="J81" s="105"/>
      <c r="AI81" s="60" t="s">
        <v>51</v>
      </c>
      <c r="AJ81" s="60" t="s">
        <v>16</v>
      </c>
      <c r="AK81" s="10" t="s">
        <v>16</v>
      </c>
      <c r="AL81" s="10" t="s">
        <v>5</v>
      </c>
      <c r="AM81" s="10" t="s">
        <v>12</v>
      </c>
      <c r="AN81" s="60" t="s">
        <v>43</v>
      </c>
    </row>
    <row r="82" spans="1:54" s="12" customFormat="1" ht="22.5" x14ac:dyDescent="0.2">
      <c r="B82" s="65"/>
      <c r="C82" s="112"/>
      <c r="D82" s="100" t="s">
        <v>51</v>
      </c>
      <c r="E82" s="113" t="s">
        <v>0</v>
      </c>
      <c r="F82" s="114" t="s">
        <v>135</v>
      </c>
      <c r="G82" s="67"/>
      <c r="H82" s="113" t="s">
        <v>0</v>
      </c>
      <c r="I82" s="115"/>
      <c r="J82" s="116"/>
      <c r="AI82" s="66" t="s">
        <v>51</v>
      </c>
      <c r="AJ82" s="66" t="s">
        <v>16</v>
      </c>
      <c r="AK82" s="12" t="s">
        <v>14</v>
      </c>
      <c r="AL82" s="12" t="s">
        <v>5</v>
      </c>
      <c r="AM82" s="12" t="s">
        <v>12</v>
      </c>
      <c r="AN82" s="66" t="s">
        <v>43</v>
      </c>
    </row>
    <row r="83" spans="1:54" s="10" customFormat="1" x14ac:dyDescent="0.2">
      <c r="B83" s="59"/>
      <c r="C83" s="99"/>
      <c r="D83" s="100" t="s">
        <v>51</v>
      </c>
      <c r="E83" s="101" t="s">
        <v>0</v>
      </c>
      <c r="F83" s="102" t="s">
        <v>136</v>
      </c>
      <c r="G83" s="61"/>
      <c r="H83" s="103">
        <v>14.731999999999999</v>
      </c>
      <c r="I83" s="104"/>
      <c r="J83" s="105"/>
      <c r="AI83" s="60" t="s">
        <v>51</v>
      </c>
      <c r="AJ83" s="60" t="s">
        <v>16</v>
      </c>
      <c r="AK83" s="10" t="s">
        <v>16</v>
      </c>
      <c r="AL83" s="10" t="s">
        <v>5</v>
      </c>
      <c r="AM83" s="10" t="s">
        <v>12</v>
      </c>
      <c r="AN83" s="60" t="s">
        <v>43</v>
      </c>
    </row>
    <row r="84" spans="1:54" s="12" customFormat="1" ht="22.5" x14ac:dyDescent="0.2">
      <c r="B84" s="65"/>
      <c r="C84" s="112"/>
      <c r="D84" s="100" t="s">
        <v>51</v>
      </c>
      <c r="E84" s="113" t="s">
        <v>0</v>
      </c>
      <c r="F84" s="114" t="s">
        <v>137</v>
      </c>
      <c r="G84" s="67"/>
      <c r="H84" s="113" t="s">
        <v>0</v>
      </c>
      <c r="I84" s="115"/>
      <c r="J84" s="116"/>
      <c r="AI84" s="66" t="s">
        <v>51</v>
      </c>
      <c r="AJ84" s="66" t="s">
        <v>16</v>
      </c>
      <c r="AK84" s="12" t="s">
        <v>14</v>
      </c>
      <c r="AL84" s="12" t="s">
        <v>5</v>
      </c>
      <c r="AM84" s="12" t="s">
        <v>12</v>
      </c>
      <c r="AN84" s="66" t="s">
        <v>43</v>
      </c>
    </row>
    <row r="85" spans="1:54" s="10" customFormat="1" x14ac:dyDescent="0.2">
      <c r="B85" s="59"/>
      <c r="C85" s="99"/>
      <c r="D85" s="100" t="s">
        <v>51</v>
      </c>
      <c r="E85" s="101" t="s">
        <v>0</v>
      </c>
      <c r="F85" s="102" t="s">
        <v>138</v>
      </c>
      <c r="G85" s="61"/>
      <c r="H85" s="103">
        <v>105.032</v>
      </c>
      <c r="I85" s="104"/>
      <c r="J85" s="105"/>
      <c r="AI85" s="60" t="s">
        <v>51</v>
      </c>
      <c r="AJ85" s="60" t="s">
        <v>16</v>
      </c>
      <c r="AK85" s="10" t="s">
        <v>16</v>
      </c>
      <c r="AL85" s="10" t="s">
        <v>5</v>
      </c>
      <c r="AM85" s="10" t="s">
        <v>12</v>
      </c>
      <c r="AN85" s="60" t="s">
        <v>43</v>
      </c>
    </row>
    <row r="86" spans="1:54" s="12" customFormat="1" x14ac:dyDescent="0.2">
      <c r="B86" s="65"/>
      <c r="C86" s="112"/>
      <c r="D86" s="100" t="s">
        <v>51</v>
      </c>
      <c r="E86" s="113" t="s">
        <v>0</v>
      </c>
      <c r="F86" s="114" t="s">
        <v>139</v>
      </c>
      <c r="G86" s="67"/>
      <c r="H86" s="113" t="s">
        <v>0</v>
      </c>
      <c r="I86" s="115"/>
      <c r="J86" s="116"/>
      <c r="AI86" s="66" t="s">
        <v>51</v>
      </c>
      <c r="AJ86" s="66" t="s">
        <v>16</v>
      </c>
      <c r="AK86" s="12" t="s">
        <v>14</v>
      </c>
      <c r="AL86" s="12" t="s">
        <v>5</v>
      </c>
      <c r="AM86" s="12" t="s">
        <v>12</v>
      </c>
      <c r="AN86" s="66" t="s">
        <v>43</v>
      </c>
    </row>
    <row r="87" spans="1:54" s="10" customFormat="1" x14ac:dyDescent="0.2">
      <c r="B87" s="59"/>
      <c r="C87" s="99"/>
      <c r="D87" s="100" t="s">
        <v>51</v>
      </c>
      <c r="E87" s="101" t="s">
        <v>0</v>
      </c>
      <c r="F87" s="102" t="s">
        <v>140</v>
      </c>
      <c r="G87" s="61"/>
      <c r="H87" s="103">
        <v>8.9209999999999994</v>
      </c>
      <c r="I87" s="104"/>
      <c r="J87" s="105"/>
      <c r="AI87" s="60" t="s">
        <v>51</v>
      </c>
      <c r="AJ87" s="60" t="s">
        <v>16</v>
      </c>
      <c r="AK87" s="10" t="s">
        <v>16</v>
      </c>
      <c r="AL87" s="10" t="s">
        <v>5</v>
      </c>
      <c r="AM87" s="10" t="s">
        <v>12</v>
      </c>
      <c r="AN87" s="60" t="s">
        <v>43</v>
      </c>
    </row>
    <row r="88" spans="1:54" s="11" customFormat="1" x14ac:dyDescent="0.2">
      <c r="B88" s="62"/>
      <c r="C88" s="106"/>
      <c r="D88" s="100" t="s">
        <v>51</v>
      </c>
      <c r="E88" s="107" t="s">
        <v>28</v>
      </c>
      <c r="F88" s="108" t="s">
        <v>53</v>
      </c>
      <c r="G88" s="64"/>
      <c r="H88" s="109">
        <v>327.983</v>
      </c>
      <c r="I88" s="110"/>
      <c r="J88" s="111"/>
      <c r="AI88" s="63" t="s">
        <v>51</v>
      </c>
      <c r="AJ88" s="63" t="s">
        <v>16</v>
      </c>
      <c r="AK88" s="11" t="s">
        <v>49</v>
      </c>
      <c r="AL88" s="11" t="s">
        <v>5</v>
      </c>
      <c r="AM88" s="11" t="s">
        <v>14</v>
      </c>
      <c r="AN88" s="63" t="s">
        <v>43</v>
      </c>
    </row>
    <row r="89" spans="1:54" s="2" customFormat="1" ht="21.75" customHeight="1" x14ac:dyDescent="0.2">
      <c r="A89" s="18"/>
      <c r="B89" s="41"/>
      <c r="C89" s="97" t="s">
        <v>141</v>
      </c>
      <c r="D89" s="52" t="s">
        <v>45</v>
      </c>
      <c r="E89" s="53" t="s">
        <v>142</v>
      </c>
      <c r="F89" s="54" t="s">
        <v>143</v>
      </c>
      <c r="G89" s="55" t="s">
        <v>113</v>
      </c>
      <c r="H89" s="56">
        <v>327.983</v>
      </c>
      <c r="I89" s="57"/>
      <c r="J89" s="98">
        <f>ROUND(I89*H89,2)</f>
        <v>0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AG89" s="58" t="s">
        <v>49</v>
      </c>
      <c r="AI89" s="58" t="s">
        <v>45</v>
      </c>
      <c r="AJ89" s="58" t="s">
        <v>16</v>
      </c>
      <c r="AN89" s="14" t="s">
        <v>43</v>
      </c>
      <c r="AT89" s="37" t="e">
        <f>IF(#REF!="základná",J89,0)</f>
        <v>#REF!</v>
      </c>
      <c r="AU89" s="37" t="e">
        <f>IF(#REF!="znížená",J89,0)</f>
        <v>#REF!</v>
      </c>
      <c r="AV89" s="37" t="e">
        <f>IF(#REF!="zákl. prenesená",J89,0)</f>
        <v>#REF!</v>
      </c>
      <c r="AW89" s="37" t="e">
        <f>IF(#REF!="zníž. prenesená",J89,0)</f>
        <v>#REF!</v>
      </c>
      <c r="AX89" s="37" t="e">
        <f>IF(#REF!="nulová",J89,0)</f>
        <v>#REF!</v>
      </c>
      <c r="AY89" s="14" t="s">
        <v>16</v>
      </c>
      <c r="AZ89" s="37">
        <f>ROUND(I89*H89,2)</f>
        <v>0</v>
      </c>
      <c r="BA89" s="14" t="s">
        <v>49</v>
      </c>
      <c r="BB89" s="58" t="s">
        <v>144</v>
      </c>
    </row>
    <row r="90" spans="1:54" s="10" customFormat="1" x14ac:dyDescent="0.2">
      <c r="B90" s="59"/>
      <c r="C90" s="99"/>
      <c r="D90" s="100" t="s">
        <v>51</v>
      </c>
      <c r="E90" s="101" t="s">
        <v>0</v>
      </c>
      <c r="F90" s="102" t="s">
        <v>28</v>
      </c>
      <c r="G90" s="61"/>
      <c r="H90" s="103">
        <v>327.983</v>
      </c>
      <c r="I90" s="104"/>
      <c r="J90" s="105"/>
      <c r="AI90" s="60" t="s">
        <v>51</v>
      </c>
      <c r="AJ90" s="60" t="s">
        <v>16</v>
      </c>
      <c r="AK90" s="10" t="s">
        <v>16</v>
      </c>
      <c r="AL90" s="10" t="s">
        <v>5</v>
      </c>
      <c r="AM90" s="10" t="s">
        <v>14</v>
      </c>
      <c r="AN90" s="60" t="s">
        <v>43</v>
      </c>
    </row>
    <row r="91" spans="1:54" s="2" customFormat="1" ht="21.75" customHeight="1" x14ac:dyDescent="0.2">
      <c r="A91" s="18"/>
      <c r="B91" s="41"/>
      <c r="C91" s="97" t="s">
        <v>145</v>
      </c>
      <c r="D91" s="52" t="s">
        <v>45</v>
      </c>
      <c r="E91" s="53" t="s">
        <v>146</v>
      </c>
      <c r="F91" s="54" t="s">
        <v>147</v>
      </c>
      <c r="G91" s="55" t="s">
        <v>113</v>
      </c>
      <c r="H91" s="56">
        <v>14.875</v>
      </c>
      <c r="I91" s="57"/>
      <c r="J91" s="98">
        <f>ROUND(I91*H91,2)</f>
        <v>0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AG91" s="58" t="s">
        <v>49</v>
      </c>
      <c r="AI91" s="58" t="s">
        <v>45</v>
      </c>
      <c r="AJ91" s="58" t="s">
        <v>16</v>
      </c>
      <c r="AN91" s="14" t="s">
        <v>43</v>
      </c>
      <c r="AT91" s="37" t="e">
        <f>IF(#REF!="základná",J91,0)</f>
        <v>#REF!</v>
      </c>
      <c r="AU91" s="37" t="e">
        <f>IF(#REF!="znížená",J91,0)</f>
        <v>#REF!</v>
      </c>
      <c r="AV91" s="37" t="e">
        <f>IF(#REF!="zákl. prenesená",J91,0)</f>
        <v>#REF!</v>
      </c>
      <c r="AW91" s="37" t="e">
        <f>IF(#REF!="zníž. prenesená",J91,0)</f>
        <v>#REF!</v>
      </c>
      <c r="AX91" s="37" t="e">
        <f>IF(#REF!="nulová",J91,0)</f>
        <v>#REF!</v>
      </c>
      <c r="AY91" s="14" t="s">
        <v>16</v>
      </c>
      <c r="AZ91" s="37">
        <f>ROUND(I91*H91,2)</f>
        <v>0</v>
      </c>
      <c r="BA91" s="14" t="s">
        <v>49</v>
      </c>
      <c r="BB91" s="58" t="s">
        <v>148</v>
      </c>
    </row>
    <row r="92" spans="1:54" s="12" customFormat="1" ht="22.5" x14ac:dyDescent="0.2">
      <c r="B92" s="65"/>
      <c r="C92" s="112"/>
      <c r="D92" s="100" t="s">
        <v>51</v>
      </c>
      <c r="E92" s="113" t="s">
        <v>0</v>
      </c>
      <c r="F92" s="114" t="s">
        <v>129</v>
      </c>
      <c r="G92" s="67"/>
      <c r="H92" s="113" t="s">
        <v>0</v>
      </c>
      <c r="I92" s="115"/>
      <c r="J92" s="116"/>
      <c r="AI92" s="66" t="s">
        <v>51</v>
      </c>
      <c r="AJ92" s="66" t="s">
        <v>16</v>
      </c>
      <c r="AK92" s="12" t="s">
        <v>14</v>
      </c>
      <c r="AL92" s="12" t="s">
        <v>5</v>
      </c>
      <c r="AM92" s="12" t="s">
        <v>12</v>
      </c>
      <c r="AN92" s="66" t="s">
        <v>43</v>
      </c>
    </row>
    <row r="93" spans="1:54" s="10" customFormat="1" x14ac:dyDescent="0.2">
      <c r="B93" s="59"/>
      <c r="C93" s="99"/>
      <c r="D93" s="100" t="s">
        <v>51</v>
      </c>
      <c r="E93" s="101" t="s">
        <v>0</v>
      </c>
      <c r="F93" s="102" t="s">
        <v>149</v>
      </c>
      <c r="G93" s="61"/>
      <c r="H93" s="103">
        <v>8.1929999999999996</v>
      </c>
      <c r="I93" s="104"/>
      <c r="J93" s="105"/>
      <c r="AI93" s="60" t="s">
        <v>51</v>
      </c>
      <c r="AJ93" s="60" t="s">
        <v>16</v>
      </c>
      <c r="AK93" s="10" t="s">
        <v>16</v>
      </c>
      <c r="AL93" s="10" t="s">
        <v>5</v>
      </c>
      <c r="AM93" s="10" t="s">
        <v>12</v>
      </c>
      <c r="AN93" s="60" t="s">
        <v>43</v>
      </c>
    </row>
    <row r="94" spans="1:54" s="12" customFormat="1" ht="22.5" x14ac:dyDescent="0.2">
      <c r="B94" s="65"/>
      <c r="C94" s="112"/>
      <c r="D94" s="100" t="s">
        <v>51</v>
      </c>
      <c r="E94" s="113" t="s">
        <v>0</v>
      </c>
      <c r="F94" s="114" t="s">
        <v>133</v>
      </c>
      <c r="G94" s="67"/>
      <c r="H94" s="113" t="s">
        <v>0</v>
      </c>
      <c r="I94" s="115"/>
      <c r="J94" s="116"/>
      <c r="AI94" s="66" t="s">
        <v>51</v>
      </c>
      <c r="AJ94" s="66" t="s">
        <v>16</v>
      </c>
      <c r="AK94" s="12" t="s">
        <v>14</v>
      </c>
      <c r="AL94" s="12" t="s">
        <v>5</v>
      </c>
      <c r="AM94" s="12" t="s">
        <v>12</v>
      </c>
      <c r="AN94" s="66" t="s">
        <v>43</v>
      </c>
    </row>
    <row r="95" spans="1:54" s="10" customFormat="1" x14ac:dyDescent="0.2">
      <c r="B95" s="59"/>
      <c r="C95" s="99"/>
      <c r="D95" s="100" t="s">
        <v>51</v>
      </c>
      <c r="E95" s="101" t="s">
        <v>0</v>
      </c>
      <c r="F95" s="102" t="s">
        <v>150</v>
      </c>
      <c r="G95" s="61"/>
      <c r="H95" s="103">
        <v>0.379</v>
      </c>
      <c r="I95" s="104"/>
      <c r="J95" s="105"/>
      <c r="AI95" s="60" t="s">
        <v>51</v>
      </c>
      <c r="AJ95" s="60" t="s">
        <v>16</v>
      </c>
      <c r="AK95" s="10" t="s">
        <v>16</v>
      </c>
      <c r="AL95" s="10" t="s">
        <v>5</v>
      </c>
      <c r="AM95" s="10" t="s">
        <v>12</v>
      </c>
      <c r="AN95" s="60" t="s">
        <v>43</v>
      </c>
    </row>
    <row r="96" spans="1:54" s="12" customFormat="1" ht="22.5" x14ac:dyDescent="0.2">
      <c r="B96" s="65"/>
      <c r="C96" s="112"/>
      <c r="D96" s="100" t="s">
        <v>51</v>
      </c>
      <c r="E96" s="113" t="s">
        <v>0</v>
      </c>
      <c r="F96" s="114" t="s">
        <v>135</v>
      </c>
      <c r="G96" s="67"/>
      <c r="H96" s="113" t="s">
        <v>0</v>
      </c>
      <c r="I96" s="115"/>
      <c r="J96" s="116"/>
      <c r="AI96" s="66" t="s">
        <v>51</v>
      </c>
      <c r="AJ96" s="66" t="s">
        <v>16</v>
      </c>
      <c r="AK96" s="12" t="s">
        <v>14</v>
      </c>
      <c r="AL96" s="12" t="s">
        <v>5</v>
      </c>
      <c r="AM96" s="12" t="s">
        <v>12</v>
      </c>
      <c r="AN96" s="66" t="s">
        <v>43</v>
      </c>
    </row>
    <row r="97" spans="1:54" s="10" customFormat="1" x14ac:dyDescent="0.2">
      <c r="B97" s="59"/>
      <c r="C97" s="99"/>
      <c r="D97" s="100" t="s">
        <v>51</v>
      </c>
      <c r="E97" s="101" t="s">
        <v>0</v>
      </c>
      <c r="F97" s="102" t="s">
        <v>151</v>
      </c>
      <c r="G97" s="61"/>
      <c r="H97" s="103">
        <v>0.77500000000000002</v>
      </c>
      <c r="I97" s="104"/>
      <c r="J97" s="105"/>
      <c r="AI97" s="60" t="s">
        <v>51</v>
      </c>
      <c r="AJ97" s="60" t="s">
        <v>16</v>
      </c>
      <c r="AK97" s="10" t="s">
        <v>16</v>
      </c>
      <c r="AL97" s="10" t="s">
        <v>5</v>
      </c>
      <c r="AM97" s="10" t="s">
        <v>12</v>
      </c>
      <c r="AN97" s="60" t="s">
        <v>43</v>
      </c>
    </row>
    <row r="98" spans="1:54" s="12" customFormat="1" ht="22.5" x14ac:dyDescent="0.2">
      <c r="B98" s="65"/>
      <c r="C98" s="112"/>
      <c r="D98" s="100" t="s">
        <v>51</v>
      </c>
      <c r="E98" s="113" t="s">
        <v>0</v>
      </c>
      <c r="F98" s="114" t="s">
        <v>137</v>
      </c>
      <c r="G98" s="67"/>
      <c r="H98" s="113" t="s">
        <v>0</v>
      </c>
      <c r="I98" s="115"/>
      <c r="J98" s="116"/>
      <c r="AI98" s="66" t="s">
        <v>51</v>
      </c>
      <c r="AJ98" s="66" t="s">
        <v>16</v>
      </c>
      <c r="AK98" s="12" t="s">
        <v>14</v>
      </c>
      <c r="AL98" s="12" t="s">
        <v>5</v>
      </c>
      <c r="AM98" s="12" t="s">
        <v>12</v>
      </c>
      <c r="AN98" s="66" t="s">
        <v>43</v>
      </c>
    </row>
    <row r="99" spans="1:54" s="10" customFormat="1" x14ac:dyDescent="0.2">
      <c r="B99" s="59"/>
      <c r="C99" s="99"/>
      <c r="D99" s="100" t="s">
        <v>51</v>
      </c>
      <c r="E99" s="101" t="s">
        <v>0</v>
      </c>
      <c r="F99" s="102" t="s">
        <v>152</v>
      </c>
      <c r="G99" s="61"/>
      <c r="H99" s="103">
        <v>5.5279999999999996</v>
      </c>
      <c r="I99" s="104"/>
      <c r="J99" s="105"/>
      <c r="AI99" s="60" t="s">
        <v>51</v>
      </c>
      <c r="AJ99" s="60" t="s">
        <v>16</v>
      </c>
      <c r="AK99" s="10" t="s">
        <v>16</v>
      </c>
      <c r="AL99" s="10" t="s">
        <v>5</v>
      </c>
      <c r="AM99" s="10" t="s">
        <v>12</v>
      </c>
      <c r="AN99" s="60" t="s">
        <v>43</v>
      </c>
    </row>
    <row r="100" spans="1:54" s="11" customFormat="1" x14ac:dyDescent="0.2">
      <c r="B100" s="62"/>
      <c r="C100" s="106"/>
      <c r="D100" s="100" t="s">
        <v>51</v>
      </c>
      <c r="E100" s="107" t="s">
        <v>31</v>
      </c>
      <c r="F100" s="108" t="s">
        <v>53</v>
      </c>
      <c r="G100" s="64"/>
      <c r="H100" s="109">
        <v>14.875</v>
      </c>
      <c r="I100" s="110"/>
      <c r="J100" s="111"/>
      <c r="AI100" s="63" t="s">
        <v>51</v>
      </c>
      <c r="AJ100" s="63" t="s">
        <v>16</v>
      </c>
      <c r="AK100" s="11" t="s">
        <v>49</v>
      </c>
      <c r="AL100" s="11" t="s">
        <v>5</v>
      </c>
      <c r="AM100" s="11" t="s">
        <v>14</v>
      </c>
      <c r="AN100" s="63" t="s">
        <v>43</v>
      </c>
    </row>
    <row r="101" spans="1:54" s="2" customFormat="1" ht="16.5" customHeight="1" x14ac:dyDescent="0.2">
      <c r="A101" s="18"/>
      <c r="B101" s="41"/>
      <c r="C101" s="97" t="s">
        <v>153</v>
      </c>
      <c r="D101" s="52" t="s">
        <v>45</v>
      </c>
      <c r="E101" s="53" t="s">
        <v>154</v>
      </c>
      <c r="F101" s="54" t="s">
        <v>155</v>
      </c>
      <c r="G101" s="55" t="s">
        <v>113</v>
      </c>
      <c r="H101" s="56">
        <v>10.02</v>
      </c>
      <c r="I101" s="57"/>
      <c r="J101" s="98">
        <f>ROUND(I101*H101,2)</f>
        <v>0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AG101" s="58" t="s">
        <v>49</v>
      </c>
      <c r="AI101" s="58" t="s">
        <v>45</v>
      </c>
      <c r="AJ101" s="58" t="s">
        <v>16</v>
      </c>
      <c r="AN101" s="14" t="s">
        <v>43</v>
      </c>
      <c r="AT101" s="37" t="e">
        <f>IF(#REF!="základná",J101,0)</f>
        <v>#REF!</v>
      </c>
      <c r="AU101" s="37" t="e">
        <f>IF(#REF!="znížená",J101,0)</f>
        <v>#REF!</v>
      </c>
      <c r="AV101" s="37" t="e">
        <f>IF(#REF!="zákl. prenesená",J101,0)</f>
        <v>#REF!</v>
      </c>
      <c r="AW101" s="37" t="e">
        <f>IF(#REF!="zníž. prenesená",J101,0)</f>
        <v>#REF!</v>
      </c>
      <c r="AX101" s="37" t="e">
        <f>IF(#REF!="nulová",J101,0)</f>
        <v>#REF!</v>
      </c>
      <c r="AY101" s="14" t="s">
        <v>16</v>
      </c>
      <c r="AZ101" s="37">
        <f>ROUND(I101*H101,2)</f>
        <v>0</v>
      </c>
      <c r="BA101" s="14" t="s">
        <v>49</v>
      </c>
      <c r="BB101" s="58" t="s">
        <v>156</v>
      </c>
    </row>
    <row r="102" spans="1:54" s="12" customFormat="1" x14ac:dyDescent="0.2">
      <c r="B102" s="65"/>
      <c r="C102" s="112"/>
      <c r="D102" s="100" t="s">
        <v>51</v>
      </c>
      <c r="E102" s="113" t="s">
        <v>0</v>
      </c>
      <c r="F102" s="114" t="s">
        <v>157</v>
      </c>
      <c r="G102" s="67"/>
      <c r="H102" s="113" t="s">
        <v>0</v>
      </c>
      <c r="I102" s="115"/>
      <c r="J102" s="116"/>
      <c r="AI102" s="66" t="s">
        <v>51</v>
      </c>
      <c r="AJ102" s="66" t="s">
        <v>16</v>
      </c>
      <c r="AK102" s="12" t="s">
        <v>14</v>
      </c>
      <c r="AL102" s="12" t="s">
        <v>5</v>
      </c>
      <c r="AM102" s="12" t="s">
        <v>12</v>
      </c>
      <c r="AN102" s="66" t="s">
        <v>43</v>
      </c>
    </row>
    <row r="103" spans="1:54" s="10" customFormat="1" x14ac:dyDescent="0.2">
      <c r="B103" s="59"/>
      <c r="C103" s="99"/>
      <c r="D103" s="100" t="s">
        <v>51</v>
      </c>
      <c r="E103" s="101" t="s">
        <v>0</v>
      </c>
      <c r="F103" s="102" t="s">
        <v>158</v>
      </c>
      <c r="G103" s="61"/>
      <c r="H103" s="103">
        <v>10.02</v>
      </c>
      <c r="I103" s="104"/>
      <c r="J103" s="105"/>
      <c r="AI103" s="60" t="s">
        <v>51</v>
      </c>
      <c r="AJ103" s="60" t="s">
        <v>16</v>
      </c>
      <c r="AK103" s="10" t="s">
        <v>16</v>
      </c>
      <c r="AL103" s="10" t="s">
        <v>5</v>
      </c>
      <c r="AM103" s="10" t="s">
        <v>12</v>
      </c>
      <c r="AN103" s="60" t="s">
        <v>43</v>
      </c>
    </row>
    <row r="104" spans="1:54" s="11" customFormat="1" x14ac:dyDescent="0.2">
      <c r="B104" s="62"/>
      <c r="C104" s="106"/>
      <c r="D104" s="100" t="s">
        <v>51</v>
      </c>
      <c r="E104" s="107" t="s">
        <v>32</v>
      </c>
      <c r="F104" s="108" t="s">
        <v>53</v>
      </c>
      <c r="G104" s="64"/>
      <c r="H104" s="109">
        <v>10.02</v>
      </c>
      <c r="I104" s="110"/>
      <c r="J104" s="111"/>
      <c r="AI104" s="63" t="s">
        <v>51</v>
      </c>
      <c r="AJ104" s="63" t="s">
        <v>16</v>
      </c>
      <c r="AK104" s="11" t="s">
        <v>49</v>
      </c>
      <c r="AL104" s="11" t="s">
        <v>5</v>
      </c>
      <c r="AM104" s="11" t="s">
        <v>14</v>
      </c>
      <c r="AN104" s="63" t="s">
        <v>43</v>
      </c>
    </row>
    <row r="105" spans="1:54" s="2" customFormat="1" ht="33" customHeight="1" x14ac:dyDescent="0.2">
      <c r="A105" s="18"/>
      <c r="B105" s="41"/>
      <c r="C105" s="97" t="s">
        <v>70</v>
      </c>
      <c r="D105" s="52" t="s">
        <v>45</v>
      </c>
      <c r="E105" s="53" t="s">
        <v>159</v>
      </c>
      <c r="F105" s="54" t="s">
        <v>160</v>
      </c>
      <c r="G105" s="55" t="s">
        <v>113</v>
      </c>
      <c r="H105" s="56">
        <v>10.02</v>
      </c>
      <c r="I105" s="57"/>
      <c r="J105" s="98">
        <f>ROUND(I105*H105,2)</f>
        <v>0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AG105" s="58" t="s">
        <v>49</v>
      </c>
      <c r="AI105" s="58" t="s">
        <v>45</v>
      </c>
      <c r="AJ105" s="58" t="s">
        <v>16</v>
      </c>
      <c r="AN105" s="14" t="s">
        <v>43</v>
      </c>
      <c r="AT105" s="37" t="e">
        <f>IF(#REF!="základná",J105,0)</f>
        <v>#REF!</v>
      </c>
      <c r="AU105" s="37" t="e">
        <f>IF(#REF!="znížená",J105,0)</f>
        <v>#REF!</v>
      </c>
      <c r="AV105" s="37" t="e">
        <f>IF(#REF!="zákl. prenesená",J105,0)</f>
        <v>#REF!</v>
      </c>
      <c r="AW105" s="37" t="e">
        <f>IF(#REF!="zníž. prenesená",J105,0)</f>
        <v>#REF!</v>
      </c>
      <c r="AX105" s="37" t="e">
        <f>IF(#REF!="nulová",J105,0)</f>
        <v>#REF!</v>
      </c>
      <c r="AY105" s="14" t="s">
        <v>16</v>
      </c>
      <c r="AZ105" s="37">
        <f>ROUND(I105*H105,2)</f>
        <v>0</v>
      </c>
      <c r="BA105" s="14" t="s">
        <v>49</v>
      </c>
      <c r="BB105" s="58" t="s">
        <v>161</v>
      </c>
    </row>
    <row r="106" spans="1:54" s="10" customFormat="1" x14ac:dyDescent="0.2">
      <c r="B106" s="59"/>
      <c r="C106" s="99"/>
      <c r="D106" s="100" t="s">
        <v>51</v>
      </c>
      <c r="E106" s="101" t="s">
        <v>0</v>
      </c>
      <c r="F106" s="102" t="s">
        <v>32</v>
      </c>
      <c r="G106" s="61"/>
      <c r="H106" s="103">
        <v>10.02</v>
      </c>
      <c r="I106" s="104"/>
      <c r="J106" s="105"/>
      <c r="AI106" s="60" t="s">
        <v>51</v>
      </c>
      <c r="AJ106" s="60" t="s">
        <v>16</v>
      </c>
      <c r="AK106" s="10" t="s">
        <v>16</v>
      </c>
      <c r="AL106" s="10" t="s">
        <v>5</v>
      </c>
      <c r="AM106" s="10" t="s">
        <v>14</v>
      </c>
      <c r="AN106" s="60" t="s">
        <v>43</v>
      </c>
    </row>
    <row r="107" spans="1:54" s="2" customFormat="1" ht="21.75" customHeight="1" x14ac:dyDescent="0.2">
      <c r="A107" s="18"/>
      <c r="B107" s="41"/>
      <c r="C107" s="97" t="s">
        <v>162</v>
      </c>
      <c r="D107" s="52" t="s">
        <v>45</v>
      </c>
      <c r="E107" s="53" t="s">
        <v>163</v>
      </c>
      <c r="F107" s="54" t="s">
        <v>164</v>
      </c>
      <c r="G107" s="55" t="s">
        <v>113</v>
      </c>
      <c r="H107" s="56">
        <v>97.391999999999996</v>
      </c>
      <c r="I107" s="57"/>
      <c r="J107" s="98">
        <f>ROUND(I107*H107,2)</f>
        <v>0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AG107" s="58" t="s">
        <v>49</v>
      </c>
      <c r="AI107" s="58" t="s">
        <v>45</v>
      </c>
      <c r="AJ107" s="58" t="s">
        <v>16</v>
      </c>
      <c r="AN107" s="14" t="s">
        <v>43</v>
      </c>
      <c r="AT107" s="37" t="e">
        <f>IF(#REF!="základná",J107,0)</f>
        <v>#REF!</v>
      </c>
      <c r="AU107" s="37" t="e">
        <f>IF(#REF!="znížená",J107,0)</f>
        <v>#REF!</v>
      </c>
      <c r="AV107" s="37" t="e">
        <f>IF(#REF!="zákl. prenesená",J107,0)</f>
        <v>#REF!</v>
      </c>
      <c r="AW107" s="37" t="e">
        <f>IF(#REF!="zníž. prenesená",J107,0)</f>
        <v>#REF!</v>
      </c>
      <c r="AX107" s="37" t="e">
        <f>IF(#REF!="nulová",J107,0)</f>
        <v>#REF!</v>
      </c>
      <c r="AY107" s="14" t="s">
        <v>16</v>
      </c>
      <c r="AZ107" s="37">
        <f>ROUND(I107*H107,2)</f>
        <v>0</v>
      </c>
      <c r="BA107" s="14" t="s">
        <v>49</v>
      </c>
      <c r="BB107" s="58" t="s">
        <v>165</v>
      </c>
    </row>
    <row r="108" spans="1:54" s="12" customFormat="1" x14ac:dyDescent="0.2">
      <c r="B108" s="65"/>
      <c r="C108" s="112"/>
      <c r="D108" s="100" t="s">
        <v>51</v>
      </c>
      <c r="E108" s="113" t="s">
        <v>0</v>
      </c>
      <c r="F108" s="114" t="s">
        <v>166</v>
      </c>
      <c r="G108" s="67"/>
      <c r="H108" s="113" t="s">
        <v>0</v>
      </c>
      <c r="I108" s="115"/>
      <c r="J108" s="116"/>
      <c r="AI108" s="66" t="s">
        <v>51</v>
      </c>
      <c r="AJ108" s="66" t="s">
        <v>16</v>
      </c>
      <c r="AK108" s="12" t="s">
        <v>14</v>
      </c>
      <c r="AL108" s="12" t="s">
        <v>5</v>
      </c>
      <c r="AM108" s="12" t="s">
        <v>12</v>
      </c>
      <c r="AN108" s="66" t="s">
        <v>43</v>
      </c>
    </row>
    <row r="109" spans="1:54" s="10" customFormat="1" x14ac:dyDescent="0.2">
      <c r="B109" s="59"/>
      <c r="C109" s="99"/>
      <c r="D109" s="100" t="s">
        <v>51</v>
      </c>
      <c r="E109" s="101" t="s">
        <v>0</v>
      </c>
      <c r="F109" s="102" t="s">
        <v>167</v>
      </c>
      <c r="G109" s="61"/>
      <c r="H109" s="103">
        <v>46.073999999999998</v>
      </c>
      <c r="I109" s="104"/>
      <c r="J109" s="105"/>
      <c r="AI109" s="60" t="s">
        <v>51</v>
      </c>
      <c r="AJ109" s="60" t="s">
        <v>16</v>
      </c>
      <c r="AK109" s="10" t="s">
        <v>16</v>
      </c>
      <c r="AL109" s="10" t="s">
        <v>5</v>
      </c>
      <c r="AM109" s="10" t="s">
        <v>12</v>
      </c>
      <c r="AN109" s="60" t="s">
        <v>43</v>
      </c>
    </row>
    <row r="110" spans="1:54" s="10" customFormat="1" x14ac:dyDescent="0.2">
      <c r="B110" s="59"/>
      <c r="C110" s="99"/>
      <c r="D110" s="100" t="s">
        <v>51</v>
      </c>
      <c r="E110" s="101" t="s">
        <v>0</v>
      </c>
      <c r="F110" s="102" t="s">
        <v>168</v>
      </c>
      <c r="G110" s="61"/>
      <c r="H110" s="103">
        <v>32.049999999999997</v>
      </c>
      <c r="I110" s="104"/>
      <c r="J110" s="105"/>
      <c r="AI110" s="60" t="s">
        <v>51</v>
      </c>
      <c r="AJ110" s="60" t="s">
        <v>16</v>
      </c>
      <c r="AK110" s="10" t="s">
        <v>16</v>
      </c>
      <c r="AL110" s="10" t="s">
        <v>5</v>
      </c>
      <c r="AM110" s="10" t="s">
        <v>12</v>
      </c>
      <c r="AN110" s="60" t="s">
        <v>43</v>
      </c>
    </row>
    <row r="111" spans="1:54" s="12" customFormat="1" x14ac:dyDescent="0.2">
      <c r="B111" s="65"/>
      <c r="C111" s="112"/>
      <c r="D111" s="100" t="s">
        <v>51</v>
      </c>
      <c r="E111" s="113" t="s">
        <v>0</v>
      </c>
      <c r="F111" s="114" t="s">
        <v>169</v>
      </c>
      <c r="G111" s="67"/>
      <c r="H111" s="113" t="s">
        <v>0</v>
      </c>
      <c r="I111" s="115"/>
      <c r="J111" s="116"/>
      <c r="AI111" s="66" t="s">
        <v>51</v>
      </c>
      <c r="AJ111" s="66" t="s">
        <v>16</v>
      </c>
      <c r="AK111" s="12" t="s">
        <v>14</v>
      </c>
      <c r="AL111" s="12" t="s">
        <v>5</v>
      </c>
      <c r="AM111" s="12" t="s">
        <v>12</v>
      </c>
      <c r="AN111" s="66" t="s">
        <v>43</v>
      </c>
    </row>
    <row r="112" spans="1:54" s="10" customFormat="1" x14ac:dyDescent="0.2">
      <c r="B112" s="59"/>
      <c r="C112" s="99"/>
      <c r="D112" s="100" t="s">
        <v>51</v>
      </c>
      <c r="E112" s="101" t="s">
        <v>0</v>
      </c>
      <c r="F112" s="102" t="s">
        <v>170</v>
      </c>
      <c r="G112" s="61"/>
      <c r="H112" s="103">
        <v>14.268000000000001</v>
      </c>
      <c r="I112" s="104"/>
      <c r="J112" s="105"/>
      <c r="AI112" s="60" t="s">
        <v>51</v>
      </c>
      <c r="AJ112" s="60" t="s">
        <v>16</v>
      </c>
      <c r="AK112" s="10" t="s">
        <v>16</v>
      </c>
      <c r="AL112" s="10" t="s">
        <v>5</v>
      </c>
      <c r="AM112" s="10" t="s">
        <v>12</v>
      </c>
      <c r="AN112" s="60" t="s">
        <v>43</v>
      </c>
    </row>
    <row r="113" spans="1:54" s="12" customFormat="1" x14ac:dyDescent="0.2">
      <c r="B113" s="65"/>
      <c r="C113" s="112"/>
      <c r="D113" s="100" t="s">
        <v>51</v>
      </c>
      <c r="E113" s="113" t="s">
        <v>0</v>
      </c>
      <c r="F113" s="114" t="s">
        <v>171</v>
      </c>
      <c r="G113" s="67"/>
      <c r="H113" s="113" t="s">
        <v>0</v>
      </c>
      <c r="I113" s="115"/>
      <c r="J113" s="116"/>
      <c r="AI113" s="66" t="s">
        <v>51</v>
      </c>
      <c r="AJ113" s="66" t="s">
        <v>16</v>
      </c>
      <c r="AK113" s="12" t="s">
        <v>14</v>
      </c>
      <c r="AL113" s="12" t="s">
        <v>5</v>
      </c>
      <c r="AM113" s="12" t="s">
        <v>12</v>
      </c>
      <c r="AN113" s="66" t="s">
        <v>43</v>
      </c>
    </row>
    <row r="114" spans="1:54" s="10" customFormat="1" x14ac:dyDescent="0.2">
      <c r="B114" s="59"/>
      <c r="C114" s="99"/>
      <c r="D114" s="100" t="s">
        <v>51</v>
      </c>
      <c r="E114" s="101" t="s">
        <v>0</v>
      </c>
      <c r="F114" s="102" t="s">
        <v>67</v>
      </c>
      <c r="G114" s="61"/>
      <c r="H114" s="103">
        <v>5</v>
      </c>
      <c r="I114" s="104"/>
      <c r="J114" s="105"/>
      <c r="AI114" s="60" t="s">
        <v>51</v>
      </c>
      <c r="AJ114" s="60" t="s">
        <v>16</v>
      </c>
      <c r="AK114" s="10" t="s">
        <v>16</v>
      </c>
      <c r="AL114" s="10" t="s">
        <v>5</v>
      </c>
      <c r="AM114" s="10" t="s">
        <v>12</v>
      </c>
      <c r="AN114" s="60" t="s">
        <v>43</v>
      </c>
    </row>
    <row r="115" spans="1:54" s="11" customFormat="1" x14ac:dyDescent="0.2">
      <c r="B115" s="62"/>
      <c r="C115" s="106"/>
      <c r="D115" s="100" t="s">
        <v>51</v>
      </c>
      <c r="E115" s="107" t="s">
        <v>0</v>
      </c>
      <c r="F115" s="108" t="s">
        <v>53</v>
      </c>
      <c r="G115" s="64"/>
      <c r="H115" s="109">
        <v>97.391999999999996</v>
      </c>
      <c r="I115" s="110"/>
      <c r="J115" s="111"/>
      <c r="AI115" s="63" t="s">
        <v>51</v>
      </c>
      <c r="AJ115" s="63" t="s">
        <v>16</v>
      </c>
      <c r="AK115" s="11" t="s">
        <v>49</v>
      </c>
      <c r="AL115" s="11" t="s">
        <v>5</v>
      </c>
      <c r="AM115" s="11" t="s">
        <v>14</v>
      </c>
      <c r="AN115" s="63" t="s">
        <v>43</v>
      </c>
    </row>
    <row r="116" spans="1:54" s="2" customFormat="1" ht="33" customHeight="1" x14ac:dyDescent="0.2">
      <c r="A116" s="18"/>
      <c r="B116" s="41"/>
      <c r="C116" s="97" t="s">
        <v>172</v>
      </c>
      <c r="D116" s="52" t="s">
        <v>45</v>
      </c>
      <c r="E116" s="53" t="s">
        <v>173</v>
      </c>
      <c r="F116" s="54" t="s">
        <v>174</v>
      </c>
      <c r="G116" s="55" t="s">
        <v>113</v>
      </c>
      <c r="H116" s="56">
        <v>365.64299999999997</v>
      </c>
      <c r="I116" s="57"/>
      <c r="J116" s="98">
        <f>ROUND(I116*H116,2)</f>
        <v>0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AG116" s="58" t="s">
        <v>49</v>
      </c>
      <c r="AI116" s="58" t="s">
        <v>45</v>
      </c>
      <c r="AJ116" s="58" t="s">
        <v>16</v>
      </c>
      <c r="AN116" s="14" t="s">
        <v>43</v>
      </c>
      <c r="AT116" s="37" t="e">
        <f>IF(#REF!="základná",J116,0)</f>
        <v>#REF!</v>
      </c>
      <c r="AU116" s="37" t="e">
        <f>IF(#REF!="znížená",J116,0)</f>
        <v>#REF!</v>
      </c>
      <c r="AV116" s="37" t="e">
        <f>IF(#REF!="zákl. prenesená",J116,0)</f>
        <v>#REF!</v>
      </c>
      <c r="AW116" s="37" t="e">
        <f>IF(#REF!="zníž. prenesená",J116,0)</f>
        <v>#REF!</v>
      </c>
      <c r="AX116" s="37" t="e">
        <f>IF(#REF!="nulová",J116,0)</f>
        <v>#REF!</v>
      </c>
      <c r="AY116" s="14" t="s">
        <v>16</v>
      </c>
      <c r="AZ116" s="37">
        <f>ROUND(I116*H116,2)</f>
        <v>0</v>
      </c>
      <c r="BA116" s="14" t="s">
        <v>49</v>
      </c>
      <c r="BB116" s="58" t="s">
        <v>175</v>
      </c>
    </row>
    <row r="117" spans="1:54" s="12" customFormat="1" x14ac:dyDescent="0.2">
      <c r="B117" s="65"/>
      <c r="C117" s="112"/>
      <c r="D117" s="100" t="s">
        <v>51</v>
      </c>
      <c r="E117" s="113" t="s">
        <v>0</v>
      </c>
      <c r="F117" s="114" t="s">
        <v>176</v>
      </c>
      <c r="G117" s="67"/>
      <c r="H117" s="113" t="s">
        <v>0</v>
      </c>
      <c r="I117" s="115"/>
      <c r="J117" s="116"/>
      <c r="AI117" s="66" t="s">
        <v>51</v>
      </c>
      <c r="AJ117" s="66" t="s">
        <v>16</v>
      </c>
      <c r="AK117" s="12" t="s">
        <v>14</v>
      </c>
      <c r="AL117" s="12" t="s">
        <v>5</v>
      </c>
      <c r="AM117" s="12" t="s">
        <v>12</v>
      </c>
      <c r="AN117" s="66" t="s">
        <v>43</v>
      </c>
    </row>
    <row r="118" spans="1:54" s="10" customFormat="1" x14ac:dyDescent="0.2">
      <c r="B118" s="59"/>
      <c r="C118" s="99"/>
      <c r="D118" s="100" t="s">
        <v>51</v>
      </c>
      <c r="E118" s="101" t="s">
        <v>0</v>
      </c>
      <c r="F118" s="102" t="s">
        <v>34</v>
      </c>
      <c r="G118" s="61"/>
      <c r="H118" s="103">
        <v>12.765000000000001</v>
      </c>
      <c r="I118" s="104"/>
      <c r="J118" s="105"/>
      <c r="AI118" s="60" t="s">
        <v>51</v>
      </c>
      <c r="AJ118" s="60" t="s">
        <v>16</v>
      </c>
      <c r="AK118" s="10" t="s">
        <v>16</v>
      </c>
      <c r="AL118" s="10" t="s">
        <v>5</v>
      </c>
      <c r="AM118" s="10" t="s">
        <v>12</v>
      </c>
      <c r="AN118" s="60" t="s">
        <v>43</v>
      </c>
    </row>
    <row r="119" spans="1:54" s="10" customFormat="1" x14ac:dyDescent="0.2">
      <c r="B119" s="59"/>
      <c r="C119" s="99"/>
      <c r="D119" s="100" t="s">
        <v>51</v>
      </c>
      <c r="E119" s="101" t="s">
        <v>0</v>
      </c>
      <c r="F119" s="102" t="s">
        <v>28</v>
      </c>
      <c r="G119" s="61"/>
      <c r="H119" s="103">
        <v>327.983</v>
      </c>
      <c r="I119" s="104"/>
      <c r="J119" s="105"/>
      <c r="AI119" s="60" t="s">
        <v>51</v>
      </c>
      <c r="AJ119" s="60" t="s">
        <v>16</v>
      </c>
      <c r="AK119" s="10" t="s">
        <v>16</v>
      </c>
      <c r="AL119" s="10" t="s">
        <v>5</v>
      </c>
      <c r="AM119" s="10" t="s">
        <v>12</v>
      </c>
      <c r="AN119" s="60" t="s">
        <v>43</v>
      </c>
    </row>
    <row r="120" spans="1:54" s="10" customFormat="1" x14ac:dyDescent="0.2">
      <c r="B120" s="59"/>
      <c r="C120" s="99"/>
      <c r="D120" s="100" t="s">
        <v>51</v>
      </c>
      <c r="E120" s="101" t="s">
        <v>0</v>
      </c>
      <c r="F120" s="102" t="s">
        <v>31</v>
      </c>
      <c r="G120" s="61"/>
      <c r="H120" s="103">
        <v>14.875</v>
      </c>
      <c r="I120" s="104"/>
      <c r="J120" s="105"/>
      <c r="AI120" s="60" t="s">
        <v>51</v>
      </c>
      <c r="AJ120" s="60" t="s">
        <v>16</v>
      </c>
      <c r="AK120" s="10" t="s">
        <v>16</v>
      </c>
      <c r="AL120" s="10" t="s">
        <v>5</v>
      </c>
      <c r="AM120" s="10" t="s">
        <v>12</v>
      </c>
      <c r="AN120" s="60" t="s">
        <v>43</v>
      </c>
    </row>
    <row r="121" spans="1:54" s="10" customFormat="1" x14ac:dyDescent="0.2">
      <c r="B121" s="59"/>
      <c r="C121" s="99"/>
      <c r="D121" s="100" t="s">
        <v>51</v>
      </c>
      <c r="E121" s="101" t="s">
        <v>0</v>
      </c>
      <c r="F121" s="102" t="s">
        <v>32</v>
      </c>
      <c r="G121" s="61"/>
      <c r="H121" s="103">
        <v>10.02</v>
      </c>
      <c r="I121" s="104"/>
      <c r="J121" s="105"/>
      <c r="AI121" s="60" t="s">
        <v>51</v>
      </c>
      <c r="AJ121" s="60" t="s">
        <v>16</v>
      </c>
      <c r="AK121" s="10" t="s">
        <v>16</v>
      </c>
      <c r="AL121" s="10" t="s">
        <v>5</v>
      </c>
      <c r="AM121" s="10" t="s">
        <v>12</v>
      </c>
      <c r="AN121" s="60" t="s">
        <v>43</v>
      </c>
    </row>
    <row r="122" spans="1:54" s="11" customFormat="1" x14ac:dyDescent="0.2">
      <c r="B122" s="62"/>
      <c r="C122" s="106"/>
      <c r="D122" s="100" t="s">
        <v>51</v>
      </c>
      <c r="E122" s="107" t="s">
        <v>29</v>
      </c>
      <c r="F122" s="108" t="s">
        <v>53</v>
      </c>
      <c r="G122" s="64"/>
      <c r="H122" s="109">
        <v>365.64299999999997</v>
      </c>
      <c r="I122" s="110"/>
      <c r="J122" s="111"/>
      <c r="AI122" s="63" t="s">
        <v>51</v>
      </c>
      <c r="AJ122" s="63" t="s">
        <v>16</v>
      </c>
      <c r="AK122" s="11" t="s">
        <v>49</v>
      </c>
      <c r="AL122" s="11" t="s">
        <v>5</v>
      </c>
      <c r="AM122" s="11" t="s">
        <v>14</v>
      </c>
      <c r="AN122" s="63" t="s">
        <v>43</v>
      </c>
    </row>
    <row r="123" spans="1:54" s="2" customFormat="1" ht="44.25" customHeight="1" x14ac:dyDescent="0.2">
      <c r="A123" s="18"/>
      <c r="B123" s="41"/>
      <c r="C123" s="97" t="s">
        <v>2</v>
      </c>
      <c r="D123" s="52" t="s">
        <v>45</v>
      </c>
      <c r="E123" s="53" t="s">
        <v>177</v>
      </c>
      <c r="F123" s="54" t="s">
        <v>178</v>
      </c>
      <c r="G123" s="55" t="s">
        <v>113</v>
      </c>
      <c r="H123" s="56">
        <v>2559.5010000000002</v>
      </c>
      <c r="I123" s="57"/>
      <c r="J123" s="98">
        <f>ROUND(I123*H123,2)</f>
        <v>0</v>
      </c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AG123" s="58" t="s">
        <v>49</v>
      </c>
      <c r="AI123" s="58" t="s">
        <v>45</v>
      </c>
      <c r="AJ123" s="58" t="s">
        <v>16</v>
      </c>
      <c r="AN123" s="14" t="s">
        <v>43</v>
      </c>
      <c r="AT123" s="37" t="e">
        <f>IF(#REF!="základná",J123,0)</f>
        <v>#REF!</v>
      </c>
      <c r="AU123" s="37" t="e">
        <f>IF(#REF!="znížená",J123,0)</f>
        <v>#REF!</v>
      </c>
      <c r="AV123" s="37" t="e">
        <f>IF(#REF!="zákl. prenesená",J123,0)</f>
        <v>#REF!</v>
      </c>
      <c r="AW123" s="37" t="e">
        <f>IF(#REF!="zníž. prenesená",J123,0)</f>
        <v>#REF!</v>
      </c>
      <c r="AX123" s="37" t="e">
        <f>IF(#REF!="nulová",J123,0)</f>
        <v>#REF!</v>
      </c>
      <c r="AY123" s="14" t="s">
        <v>16</v>
      </c>
      <c r="AZ123" s="37">
        <f>ROUND(I123*H123,2)</f>
        <v>0</v>
      </c>
      <c r="BA123" s="14" t="s">
        <v>49</v>
      </c>
      <c r="BB123" s="58" t="s">
        <v>179</v>
      </c>
    </row>
    <row r="124" spans="1:54" s="10" customFormat="1" x14ac:dyDescent="0.2">
      <c r="B124" s="59"/>
      <c r="C124" s="99"/>
      <c r="D124" s="100" t="s">
        <v>51</v>
      </c>
      <c r="E124" s="101" t="s">
        <v>0</v>
      </c>
      <c r="F124" s="102" t="s">
        <v>29</v>
      </c>
      <c r="G124" s="61"/>
      <c r="H124" s="103">
        <v>365.64299999999997</v>
      </c>
      <c r="I124" s="104"/>
      <c r="J124" s="105"/>
      <c r="AI124" s="60" t="s">
        <v>51</v>
      </c>
      <c r="AJ124" s="60" t="s">
        <v>16</v>
      </c>
      <c r="AK124" s="10" t="s">
        <v>16</v>
      </c>
      <c r="AL124" s="10" t="s">
        <v>5</v>
      </c>
      <c r="AM124" s="10" t="s">
        <v>14</v>
      </c>
      <c r="AN124" s="60" t="s">
        <v>43</v>
      </c>
    </row>
    <row r="125" spans="1:54" s="10" customFormat="1" x14ac:dyDescent="0.2">
      <c r="B125" s="59"/>
      <c r="C125" s="99"/>
      <c r="D125" s="100" t="s">
        <v>51</v>
      </c>
      <c r="E125" s="61"/>
      <c r="F125" s="102" t="s">
        <v>180</v>
      </c>
      <c r="G125" s="61"/>
      <c r="H125" s="103">
        <v>2559.5010000000002</v>
      </c>
      <c r="I125" s="104"/>
      <c r="J125" s="105"/>
      <c r="AI125" s="60" t="s">
        <v>51</v>
      </c>
      <c r="AJ125" s="60" t="s">
        <v>16</v>
      </c>
      <c r="AK125" s="10" t="s">
        <v>16</v>
      </c>
      <c r="AL125" s="10" t="s">
        <v>1</v>
      </c>
      <c r="AM125" s="10" t="s">
        <v>14</v>
      </c>
      <c r="AN125" s="60" t="s">
        <v>43</v>
      </c>
    </row>
    <row r="126" spans="1:54" s="2" customFormat="1" ht="33" customHeight="1" x14ac:dyDescent="0.2">
      <c r="A126" s="18"/>
      <c r="B126" s="41"/>
      <c r="C126" s="97" t="s">
        <v>181</v>
      </c>
      <c r="D126" s="52" t="s">
        <v>45</v>
      </c>
      <c r="E126" s="53" t="s">
        <v>182</v>
      </c>
      <c r="F126" s="54" t="s">
        <v>183</v>
      </c>
      <c r="G126" s="55" t="s">
        <v>113</v>
      </c>
      <c r="H126" s="56">
        <v>23.27</v>
      </c>
      <c r="I126" s="57"/>
      <c r="J126" s="98">
        <f>ROUND(I126*H126,2)</f>
        <v>0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AG126" s="58" t="s">
        <v>49</v>
      </c>
      <c r="AI126" s="58" t="s">
        <v>45</v>
      </c>
      <c r="AJ126" s="58" t="s">
        <v>16</v>
      </c>
      <c r="AN126" s="14" t="s">
        <v>43</v>
      </c>
      <c r="AT126" s="37" t="e">
        <f>IF(#REF!="základná",J126,0)</f>
        <v>#REF!</v>
      </c>
      <c r="AU126" s="37" t="e">
        <f>IF(#REF!="znížená",J126,0)</f>
        <v>#REF!</v>
      </c>
      <c r="AV126" s="37" t="e">
        <f>IF(#REF!="zákl. prenesená",J126,0)</f>
        <v>#REF!</v>
      </c>
      <c r="AW126" s="37" t="e">
        <f>IF(#REF!="zníž. prenesená",J126,0)</f>
        <v>#REF!</v>
      </c>
      <c r="AX126" s="37" t="e">
        <f>IF(#REF!="nulová",J126,0)</f>
        <v>#REF!</v>
      </c>
      <c r="AY126" s="14" t="s">
        <v>16</v>
      </c>
      <c r="AZ126" s="37">
        <f>ROUND(I126*H126,2)</f>
        <v>0</v>
      </c>
      <c r="BA126" s="14" t="s">
        <v>49</v>
      </c>
      <c r="BB126" s="58" t="s">
        <v>184</v>
      </c>
    </row>
    <row r="127" spans="1:54" s="10" customFormat="1" x14ac:dyDescent="0.2">
      <c r="B127" s="59"/>
      <c r="C127" s="99"/>
      <c r="D127" s="100" t="s">
        <v>51</v>
      </c>
      <c r="E127" s="101" t="s">
        <v>0</v>
      </c>
      <c r="F127" s="102" t="s">
        <v>30</v>
      </c>
      <c r="G127" s="61"/>
      <c r="H127" s="103">
        <v>120.66200000000001</v>
      </c>
      <c r="I127" s="104"/>
      <c r="J127" s="105"/>
      <c r="AI127" s="60" t="s">
        <v>51</v>
      </c>
      <c r="AJ127" s="60" t="s">
        <v>16</v>
      </c>
      <c r="AK127" s="10" t="s">
        <v>16</v>
      </c>
      <c r="AL127" s="10" t="s">
        <v>5</v>
      </c>
      <c r="AM127" s="10" t="s">
        <v>12</v>
      </c>
      <c r="AN127" s="60" t="s">
        <v>43</v>
      </c>
    </row>
    <row r="128" spans="1:54" s="12" customFormat="1" x14ac:dyDescent="0.2">
      <c r="B128" s="65"/>
      <c r="C128" s="112"/>
      <c r="D128" s="100" t="s">
        <v>51</v>
      </c>
      <c r="E128" s="113" t="s">
        <v>0</v>
      </c>
      <c r="F128" s="114" t="s">
        <v>185</v>
      </c>
      <c r="G128" s="67"/>
      <c r="H128" s="113" t="s">
        <v>0</v>
      </c>
      <c r="I128" s="115"/>
      <c r="J128" s="116"/>
      <c r="AI128" s="66" t="s">
        <v>51</v>
      </c>
      <c r="AJ128" s="66" t="s">
        <v>16</v>
      </c>
      <c r="AK128" s="12" t="s">
        <v>14</v>
      </c>
      <c r="AL128" s="12" t="s">
        <v>5</v>
      </c>
      <c r="AM128" s="12" t="s">
        <v>12</v>
      </c>
      <c r="AN128" s="66" t="s">
        <v>43</v>
      </c>
    </row>
    <row r="129" spans="1:54" s="10" customFormat="1" x14ac:dyDescent="0.2">
      <c r="B129" s="59"/>
      <c r="C129" s="99"/>
      <c r="D129" s="100" t="s">
        <v>51</v>
      </c>
      <c r="E129" s="101" t="s">
        <v>0</v>
      </c>
      <c r="F129" s="102" t="s">
        <v>186</v>
      </c>
      <c r="G129" s="61"/>
      <c r="H129" s="103">
        <v>-46.073999999999998</v>
      </c>
      <c r="I129" s="104"/>
      <c r="J129" s="105"/>
      <c r="AI129" s="60" t="s">
        <v>51</v>
      </c>
      <c r="AJ129" s="60" t="s">
        <v>16</v>
      </c>
      <c r="AK129" s="10" t="s">
        <v>16</v>
      </c>
      <c r="AL129" s="10" t="s">
        <v>5</v>
      </c>
      <c r="AM129" s="10" t="s">
        <v>12</v>
      </c>
      <c r="AN129" s="60" t="s">
        <v>43</v>
      </c>
    </row>
    <row r="130" spans="1:54" s="10" customFormat="1" x14ac:dyDescent="0.2">
      <c r="B130" s="59"/>
      <c r="C130" s="99"/>
      <c r="D130" s="100" t="s">
        <v>51</v>
      </c>
      <c r="E130" s="101" t="s">
        <v>0</v>
      </c>
      <c r="F130" s="102" t="s">
        <v>187</v>
      </c>
      <c r="G130" s="61"/>
      <c r="H130" s="103">
        <v>-32.049999999999997</v>
      </c>
      <c r="I130" s="104"/>
      <c r="J130" s="105"/>
      <c r="AI130" s="60" t="s">
        <v>51</v>
      </c>
      <c r="AJ130" s="60" t="s">
        <v>16</v>
      </c>
      <c r="AK130" s="10" t="s">
        <v>16</v>
      </c>
      <c r="AL130" s="10" t="s">
        <v>5</v>
      </c>
      <c r="AM130" s="10" t="s">
        <v>12</v>
      </c>
      <c r="AN130" s="60" t="s">
        <v>43</v>
      </c>
    </row>
    <row r="131" spans="1:54" s="12" customFormat="1" x14ac:dyDescent="0.2">
      <c r="B131" s="65"/>
      <c r="C131" s="112"/>
      <c r="D131" s="100" t="s">
        <v>51</v>
      </c>
      <c r="E131" s="113" t="s">
        <v>0</v>
      </c>
      <c r="F131" s="114" t="s">
        <v>188</v>
      </c>
      <c r="G131" s="67"/>
      <c r="H131" s="113" t="s">
        <v>0</v>
      </c>
      <c r="I131" s="115"/>
      <c r="J131" s="116"/>
      <c r="AI131" s="66" t="s">
        <v>51</v>
      </c>
      <c r="AJ131" s="66" t="s">
        <v>16</v>
      </c>
      <c r="AK131" s="12" t="s">
        <v>14</v>
      </c>
      <c r="AL131" s="12" t="s">
        <v>5</v>
      </c>
      <c r="AM131" s="12" t="s">
        <v>12</v>
      </c>
      <c r="AN131" s="66" t="s">
        <v>43</v>
      </c>
    </row>
    <row r="132" spans="1:54" s="12" customFormat="1" x14ac:dyDescent="0.2">
      <c r="B132" s="65"/>
      <c r="C132" s="112"/>
      <c r="D132" s="100" t="s">
        <v>51</v>
      </c>
      <c r="E132" s="113" t="s">
        <v>0</v>
      </c>
      <c r="F132" s="114" t="s">
        <v>169</v>
      </c>
      <c r="G132" s="67"/>
      <c r="H132" s="113" t="s">
        <v>0</v>
      </c>
      <c r="I132" s="115"/>
      <c r="J132" s="116"/>
      <c r="AI132" s="66" t="s">
        <v>51</v>
      </c>
      <c r="AJ132" s="66" t="s">
        <v>16</v>
      </c>
      <c r="AK132" s="12" t="s">
        <v>14</v>
      </c>
      <c r="AL132" s="12" t="s">
        <v>5</v>
      </c>
      <c r="AM132" s="12" t="s">
        <v>12</v>
      </c>
      <c r="AN132" s="66" t="s">
        <v>43</v>
      </c>
    </row>
    <row r="133" spans="1:54" s="10" customFormat="1" x14ac:dyDescent="0.2">
      <c r="B133" s="59"/>
      <c r="C133" s="99"/>
      <c r="D133" s="100" t="s">
        <v>51</v>
      </c>
      <c r="E133" s="101" t="s">
        <v>0</v>
      </c>
      <c r="F133" s="102" t="s">
        <v>189</v>
      </c>
      <c r="G133" s="61"/>
      <c r="H133" s="103">
        <v>-14.268000000000001</v>
      </c>
      <c r="I133" s="104"/>
      <c r="J133" s="105"/>
      <c r="AI133" s="60" t="s">
        <v>51</v>
      </c>
      <c r="AJ133" s="60" t="s">
        <v>16</v>
      </c>
      <c r="AK133" s="10" t="s">
        <v>16</v>
      </c>
      <c r="AL133" s="10" t="s">
        <v>5</v>
      </c>
      <c r="AM133" s="10" t="s">
        <v>12</v>
      </c>
      <c r="AN133" s="60" t="s">
        <v>43</v>
      </c>
    </row>
    <row r="134" spans="1:54" s="12" customFormat="1" x14ac:dyDescent="0.2">
      <c r="B134" s="65"/>
      <c r="C134" s="112"/>
      <c r="D134" s="100" t="s">
        <v>51</v>
      </c>
      <c r="E134" s="113" t="s">
        <v>0</v>
      </c>
      <c r="F134" s="114" t="s">
        <v>190</v>
      </c>
      <c r="G134" s="67"/>
      <c r="H134" s="113" t="s">
        <v>0</v>
      </c>
      <c r="I134" s="115"/>
      <c r="J134" s="116"/>
      <c r="AI134" s="66" t="s">
        <v>51</v>
      </c>
      <c r="AJ134" s="66" t="s">
        <v>16</v>
      </c>
      <c r="AK134" s="12" t="s">
        <v>14</v>
      </c>
      <c r="AL134" s="12" t="s">
        <v>5</v>
      </c>
      <c r="AM134" s="12" t="s">
        <v>12</v>
      </c>
      <c r="AN134" s="66" t="s">
        <v>43</v>
      </c>
    </row>
    <row r="135" spans="1:54" s="10" customFormat="1" x14ac:dyDescent="0.2">
      <c r="B135" s="59"/>
      <c r="C135" s="99"/>
      <c r="D135" s="100" t="s">
        <v>51</v>
      </c>
      <c r="E135" s="101" t="s">
        <v>0</v>
      </c>
      <c r="F135" s="102" t="s">
        <v>191</v>
      </c>
      <c r="G135" s="61"/>
      <c r="H135" s="103">
        <v>-5</v>
      </c>
      <c r="I135" s="104"/>
      <c r="J135" s="105"/>
      <c r="AI135" s="60" t="s">
        <v>51</v>
      </c>
      <c r="AJ135" s="60" t="s">
        <v>16</v>
      </c>
      <c r="AK135" s="10" t="s">
        <v>16</v>
      </c>
      <c r="AL135" s="10" t="s">
        <v>5</v>
      </c>
      <c r="AM135" s="10" t="s">
        <v>12</v>
      </c>
      <c r="AN135" s="60" t="s">
        <v>43</v>
      </c>
    </row>
    <row r="136" spans="1:54" s="11" customFormat="1" x14ac:dyDescent="0.2">
      <c r="B136" s="62"/>
      <c r="C136" s="106"/>
      <c r="D136" s="100" t="s">
        <v>51</v>
      </c>
      <c r="E136" s="107" t="s">
        <v>0</v>
      </c>
      <c r="F136" s="108" t="s">
        <v>53</v>
      </c>
      <c r="G136" s="64"/>
      <c r="H136" s="109">
        <v>23.27</v>
      </c>
      <c r="I136" s="110"/>
      <c r="J136" s="111"/>
      <c r="AI136" s="63" t="s">
        <v>51</v>
      </c>
      <c r="AJ136" s="63" t="s">
        <v>16</v>
      </c>
      <c r="AK136" s="11" t="s">
        <v>49</v>
      </c>
      <c r="AL136" s="11" t="s">
        <v>5</v>
      </c>
      <c r="AM136" s="11" t="s">
        <v>14</v>
      </c>
      <c r="AN136" s="63" t="s">
        <v>43</v>
      </c>
    </row>
    <row r="137" spans="1:54" s="2" customFormat="1" ht="21.75" customHeight="1" x14ac:dyDescent="0.2">
      <c r="A137" s="18"/>
      <c r="B137" s="41"/>
      <c r="C137" s="97" t="s">
        <v>192</v>
      </c>
      <c r="D137" s="52" t="s">
        <v>45</v>
      </c>
      <c r="E137" s="53" t="s">
        <v>193</v>
      </c>
      <c r="F137" s="54" t="s">
        <v>194</v>
      </c>
      <c r="G137" s="55" t="s">
        <v>113</v>
      </c>
      <c r="H137" s="56">
        <v>365.64299999999997</v>
      </c>
      <c r="I137" s="57"/>
      <c r="J137" s="98">
        <f>ROUND(I137*H137,2)</f>
        <v>0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AG137" s="58" t="s">
        <v>49</v>
      </c>
      <c r="AI137" s="58" t="s">
        <v>45</v>
      </c>
      <c r="AJ137" s="58" t="s">
        <v>16</v>
      </c>
      <c r="AN137" s="14" t="s">
        <v>43</v>
      </c>
      <c r="AT137" s="37" t="e">
        <f>IF(#REF!="základná",J137,0)</f>
        <v>#REF!</v>
      </c>
      <c r="AU137" s="37" t="e">
        <f>IF(#REF!="znížená",J137,0)</f>
        <v>#REF!</v>
      </c>
      <c r="AV137" s="37" t="e">
        <f>IF(#REF!="zákl. prenesená",J137,0)</f>
        <v>#REF!</v>
      </c>
      <c r="AW137" s="37" t="e">
        <f>IF(#REF!="zníž. prenesená",J137,0)</f>
        <v>#REF!</v>
      </c>
      <c r="AX137" s="37" t="e">
        <f>IF(#REF!="nulová",J137,0)</f>
        <v>#REF!</v>
      </c>
      <c r="AY137" s="14" t="s">
        <v>16</v>
      </c>
      <c r="AZ137" s="37">
        <f>ROUND(I137*H137,2)</f>
        <v>0</v>
      </c>
      <c r="BA137" s="14" t="s">
        <v>49</v>
      </c>
      <c r="BB137" s="58" t="s">
        <v>195</v>
      </c>
    </row>
    <row r="138" spans="1:54" s="10" customFormat="1" x14ac:dyDescent="0.2">
      <c r="B138" s="59"/>
      <c r="C138" s="99"/>
      <c r="D138" s="100" t="s">
        <v>51</v>
      </c>
      <c r="E138" s="101" t="s">
        <v>0</v>
      </c>
      <c r="F138" s="102" t="s">
        <v>29</v>
      </c>
      <c r="G138" s="61"/>
      <c r="H138" s="103">
        <v>365.64299999999997</v>
      </c>
      <c r="I138" s="104"/>
      <c r="J138" s="105"/>
      <c r="AI138" s="60" t="s">
        <v>51</v>
      </c>
      <c r="AJ138" s="60" t="s">
        <v>16</v>
      </c>
      <c r="AK138" s="10" t="s">
        <v>16</v>
      </c>
      <c r="AL138" s="10" t="s">
        <v>5</v>
      </c>
      <c r="AM138" s="10" t="s">
        <v>12</v>
      </c>
      <c r="AN138" s="60" t="s">
        <v>43</v>
      </c>
    </row>
    <row r="139" spans="1:54" s="11" customFormat="1" x14ac:dyDescent="0.2">
      <c r="B139" s="62"/>
      <c r="C139" s="106"/>
      <c r="D139" s="100" t="s">
        <v>51</v>
      </c>
      <c r="E139" s="107" t="s">
        <v>0</v>
      </c>
      <c r="F139" s="108" t="s">
        <v>53</v>
      </c>
      <c r="G139" s="64"/>
      <c r="H139" s="109">
        <v>365.64299999999997</v>
      </c>
      <c r="I139" s="110"/>
      <c r="J139" s="111"/>
      <c r="AI139" s="63" t="s">
        <v>51</v>
      </c>
      <c r="AJ139" s="63" t="s">
        <v>16</v>
      </c>
      <c r="AK139" s="11" t="s">
        <v>49</v>
      </c>
      <c r="AL139" s="11" t="s">
        <v>5</v>
      </c>
      <c r="AM139" s="11" t="s">
        <v>14</v>
      </c>
      <c r="AN139" s="63" t="s">
        <v>43</v>
      </c>
    </row>
    <row r="140" spans="1:54" s="2" customFormat="1" ht="21.75" customHeight="1" x14ac:dyDescent="0.2">
      <c r="A140" s="18"/>
      <c r="B140" s="41"/>
      <c r="C140" s="97" t="s">
        <v>196</v>
      </c>
      <c r="D140" s="52" t="s">
        <v>45</v>
      </c>
      <c r="E140" s="53" t="s">
        <v>197</v>
      </c>
      <c r="F140" s="54" t="s">
        <v>198</v>
      </c>
      <c r="G140" s="55" t="s">
        <v>56</v>
      </c>
      <c r="H140" s="56">
        <v>25</v>
      </c>
      <c r="I140" s="57"/>
      <c r="J140" s="98">
        <f>ROUND(I140*H140,2)</f>
        <v>0</v>
      </c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AG140" s="58" t="s">
        <v>49</v>
      </c>
      <c r="AI140" s="58" t="s">
        <v>45</v>
      </c>
      <c r="AJ140" s="58" t="s">
        <v>16</v>
      </c>
      <c r="AN140" s="14" t="s">
        <v>43</v>
      </c>
      <c r="AT140" s="37" t="e">
        <f>IF(#REF!="základná",J140,0)</f>
        <v>#REF!</v>
      </c>
      <c r="AU140" s="37" t="e">
        <f>IF(#REF!="znížená",J140,0)</f>
        <v>#REF!</v>
      </c>
      <c r="AV140" s="37" t="e">
        <f>IF(#REF!="zákl. prenesená",J140,0)</f>
        <v>#REF!</v>
      </c>
      <c r="AW140" s="37" t="e">
        <f>IF(#REF!="zníž. prenesená",J140,0)</f>
        <v>#REF!</v>
      </c>
      <c r="AX140" s="37" t="e">
        <f>IF(#REF!="nulová",J140,0)</f>
        <v>#REF!</v>
      </c>
      <c r="AY140" s="14" t="s">
        <v>16</v>
      </c>
      <c r="AZ140" s="37">
        <f>ROUND(I140*H140,2)</f>
        <v>0</v>
      </c>
      <c r="BA140" s="14" t="s">
        <v>49</v>
      </c>
      <c r="BB140" s="58" t="s">
        <v>199</v>
      </c>
    </row>
    <row r="141" spans="1:54" s="10" customFormat="1" x14ac:dyDescent="0.2">
      <c r="B141" s="59"/>
      <c r="C141" s="99"/>
      <c r="D141" s="100" t="s">
        <v>51</v>
      </c>
      <c r="E141" s="101" t="s">
        <v>0</v>
      </c>
      <c r="F141" s="102" t="s">
        <v>200</v>
      </c>
      <c r="G141" s="61"/>
      <c r="H141" s="103">
        <v>25</v>
      </c>
      <c r="I141" s="104"/>
      <c r="J141" s="105"/>
      <c r="AI141" s="60" t="s">
        <v>51</v>
      </c>
      <c r="AJ141" s="60" t="s">
        <v>16</v>
      </c>
      <c r="AK141" s="10" t="s">
        <v>16</v>
      </c>
      <c r="AL141" s="10" t="s">
        <v>5</v>
      </c>
      <c r="AM141" s="10" t="s">
        <v>12</v>
      </c>
      <c r="AN141" s="60" t="s">
        <v>43</v>
      </c>
    </row>
    <row r="142" spans="1:54" s="11" customFormat="1" x14ac:dyDescent="0.2">
      <c r="B142" s="62"/>
      <c r="C142" s="106"/>
      <c r="D142" s="100" t="s">
        <v>51</v>
      </c>
      <c r="E142" s="107" t="s">
        <v>0</v>
      </c>
      <c r="F142" s="108" t="s">
        <v>53</v>
      </c>
      <c r="G142" s="64"/>
      <c r="H142" s="109">
        <v>25</v>
      </c>
      <c r="I142" s="110"/>
      <c r="J142" s="111"/>
      <c r="AI142" s="63" t="s">
        <v>51</v>
      </c>
      <c r="AJ142" s="63" t="s">
        <v>16</v>
      </c>
      <c r="AK142" s="11" t="s">
        <v>49</v>
      </c>
      <c r="AL142" s="11" t="s">
        <v>5</v>
      </c>
      <c r="AM142" s="11" t="s">
        <v>14</v>
      </c>
      <c r="AN142" s="63" t="s">
        <v>43</v>
      </c>
    </row>
    <row r="143" spans="1:54" s="2" customFormat="1" ht="21.75" customHeight="1" x14ac:dyDescent="0.2">
      <c r="A143" s="18"/>
      <c r="B143" s="41"/>
      <c r="C143" s="97" t="s">
        <v>86</v>
      </c>
      <c r="D143" s="52" t="s">
        <v>45</v>
      </c>
      <c r="E143" s="53" t="s">
        <v>201</v>
      </c>
      <c r="F143" s="54" t="s">
        <v>202</v>
      </c>
      <c r="G143" s="55" t="s">
        <v>48</v>
      </c>
      <c r="H143" s="56">
        <v>1307.3</v>
      </c>
      <c r="I143" s="57"/>
      <c r="J143" s="98">
        <f>ROUND(I143*H143,2)</f>
        <v>0</v>
      </c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AG143" s="58" t="s">
        <v>49</v>
      </c>
      <c r="AI143" s="58" t="s">
        <v>45</v>
      </c>
      <c r="AJ143" s="58" t="s">
        <v>16</v>
      </c>
      <c r="AN143" s="14" t="s">
        <v>43</v>
      </c>
      <c r="AT143" s="37" t="e">
        <f>IF(#REF!="základná",J143,0)</f>
        <v>#REF!</v>
      </c>
      <c r="AU143" s="37" t="e">
        <f>IF(#REF!="znížená",J143,0)</f>
        <v>#REF!</v>
      </c>
      <c r="AV143" s="37" t="e">
        <f>IF(#REF!="zákl. prenesená",J143,0)</f>
        <v>#REF!</v>
      </c>
      <c r="AW143" s="37" t="e">
        <f>IF(#REF!="zníž. prenesená",J143,0)</f>
        <v>#REF!</v>
      </c>
      <c r="AX143" s="37" t="e">
        <f>IF(#REF!="nulová",J143,0)</f>
        <v>#REF!</v>
      </c>
      <c r="AY143" s="14" t="s">
        <v>16</v>
      </c>
      <c r="AZ143" s="37">
        <f>ROUND(I143*H143,2)</f>
        <v>0</v>
      </c>
      <c r="BA143" s="14" t="s">
        <v>49</v>
      </c>
      <c r="BB143" s="58" t="s">
        <v>203</v>
      </c>
    </row>
    <row r="144" spans="1:54" s="10" customFormat="1" x14ac:dyDescent="0.2">
      <c r="B144" s="59"/>
      <c r="C144" s="99"/>
      <c r="D144" s="100" t="s">
        <v>51</v>
      </c>
      <c r="E144" s="101" t="s">
        <v>0</v>
      </c>
      <c r="F144" s="102" t="s">
        <v>52</v>
      </c>
      <c r="G144" s="61"/>
      <c r="H144" s="103">
        <v>1307.3</v>
      </c>
      <c r="I144" s="104"/>
      <c r="J144" s="105"/>
      <c r="AI144" s="60" t="s">
        <v>51</v>
      </c>
      <c r="AJ144" s="60" t="s">
        <v>16</v>
      </c>
      <c r="AK144" s="10" t="s">
        <v>16</v>
      </c>
      <c r="AL144" s="10" t="s">
        <v>5</v>
      </c>
      <c r="AM144" s="10" t="s">
        <v>12</v>
      </c>
      <c r="AN144" s="60" t="s">
        <v>43</v>
      </c>
    </row>
    <row r="145" spans="1:54" s="11" customFormat="1" x14ac:dyDescent="0.2">
      <c r="B145" s="62"/>
      <c r="C145" s="106"/>
      <c r="D145" s="100" t="s">
        <v>51</v>
      </c>
      <c r="E145" s="107" t="s">
        <v>0</v>
      </c>
      <c r="F145" s="108" t="s">
        <v>53</v>
      </c>
      <c r="G145" s="64"/>
      <c r="H145" s="109">
        <v>1307.3</v>
      </c>
      <c r="I145" s="110"/>
      <c r="J145" s="111"/>
      <c r="AI145" s="63" t="s">
        <v>51</v>
      </c>
      <c r="AJ145" s="63" t="s">
        <v>16</v>
      </c>
      <c r="AK145" s="11" t="s">
        <v>49</v>
      </c>
      <c r="AL145" s="11" t="s">
        <v>5</v>
      </c>
      <c r="AM145" s="11" t="s">
        <v>14</v>
      </c>
      <c r="AN145" s="63" t="s">
        <v>43</v>
      </c>
    </row>
    <row r="146" spans="1:54" s="2" customFormat="1" ht="21.75" customHeight="1" x14ac:dyDescent="0.2">
      <c r="A146" s="18"/>
      <c r="B146" s="41"/>
      <c r="C146" s="97" t="s">
        <v>204</v>
      </c>
      <c r="D146" s="52" t="s">
        <v>45</v>
      </c>
      <c r="E146" s="53" t="s">
        <v>205</v>
      </c>
      <c r="F146" s="54" t="s">
        <v>206</v>
      </c>
      <c r="G146" s="55" t="s">
        <v>48</v>
      </c>
      <c r="H146" s="56">
        <v>460.74400000000003</v>
      </c>
      <c r="I146" s="57"/>
      <c r="J146" s="98">
        <f>ROUND(I146*H146,2)</f>
        <v>0</v>
      </c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AG146" s="58" t="s">
        <v>49</v>
      </c>
      <c r="AI146" s="58" t="s">
        <v>45</v>
      </c>
      <c r="AJ146" s="58" t="s">
        <v>16</v>
      </c>
      <c r="AN146" s="14" t="s">
        <v>43</v>
      </c>
      <c r="AT146" s="37" t="e">
        <f>IF(#REF!="základná",J146,0)</f>
        <v>#REF!</v>
      </c>
      <c r="AU146" s="37" t="e">
        <f>IF(#REF!="znížená",J146,0)</f>
        <v>#REF!</v>
      </c>
      <c r="AV146" s="37" t="e">
        <f>IF(#REF!="zákl. prenesená",J146,0)</f>
        <v>#REF!</v>
      </c>
      <c r="AW146" s="37" t="e">
        <f>IF(#REF!="zníž. prenesená",J146,0)</f>
        <v>#REF!</v>
      </c>
      <c r="AX146" s="37" t="e">
        <f>IF(#REF!="nulová",J146,0)</f>
        <v>#REF!</v>
      </c>
      <c r="AY146" s="14" t="s">
        <v>16</v>
      </c>
      <c r="AZ146" s="37">
        <f>ROUND(I146*H146,2)</f>
        <v>0</v>
      </c>
      <c r="BA146" s="14" t="s">
        <v>49</v>
      </c>
      <c r="BB146" s="58" t="s">
        <v>207</v>
      </c>
    </row>
    <row r="147" spans="1:54" s="12" customFormat="1" x14ac:dyDescent="0.2">
      <c r="B147" s="65"/>
      <c r="C147" s="112"/>
      <c r="D147" s="100" t="s">
        <v>51</v>
      </c>
      <c r="E147" s="113" t="s">
        <v>0</v>
      </c>
      <c r="F147" s="114" t="s">
        <v>208</v>
      </c>
      <c r="G147" s="67"/>
      <c r="H147" s="113" t="s">
        <v>0</v>
      </c>
      <c r="I147" s="115"/>
      <c r="J147" s="116"/>
      <c r="AI147" s="66" t="s">
        <v>51</v>
      </c>
      <c r="AJ147" s="66" t="s">
        <v>16</v>
      </c>
      <c r="AK147" s="12" t="s">
        <v>14</v>
      </c>
      <c r="AL147" s="12" t="s">
        <v>5</v>
      </c>
      <c r="AM147" s="12" t="s">
        <v>12</v>
      </c>
      <c r="AN147" s="66" t="s">
        <v>43</v>
      </c>
    </row>
    <row r="148" spans="1:54" s="10" customFormat="1" x14ac:dyDescent="0.2">
      <c r="B148" s="59"/>
      <c r="C148" s="99"/>
      <c r="D148" s="100" t="s">
        <v>51</v>
      </c>
      <c r="E148" s="101" t="s">
        <v>0</v>
      </c>
      <c r="F148" s="102" t="s">
        <v>209</v>
      </c>
      <c r="G148" s="61"/>
      <c r="H148" s="103">
        <v>460.74400000000003</v>
      </c>
      <c r="I148" s="104"/>
      <c r="J148" s="105"/>
      <c r="AI148" s="60" t="s">
        <v>51</v>
      </c>
      <c r="AJ148" s="60" t="s">
        <v>16</v>
      </c>
      <c r="AK148" s="10" t="s">
        <v>16</v>
      </c>
      <c r="AL148" s="10" t="s">
        <v>5</v>
      </c>
      <c r="AM148" s="10" t="s">
        <v>12</v>
      </c>
      <c r="AN148" s="60" t="s">
        <v>43</v>
      </c>
    </row>
    <row r="149" spans="1:54" s="11" customFormat="1" x14ac:dyDescent="0.2">
      <c r="B149" s="62"/>
      <c r="C149" s="106"/>
      <c r="D149" s="100" t="s">
        <v>51</v>
      </c>
      <c r="E149" s="107" t="s">
        <v>0</v>
      </c>
      <c r="F149" s="108" t="s">
        <v>53</v>
      </c>
      <c r="G149" s="64"/>
      <c r="H149" s="109">
        <v>460.74400000000003</v>
      </c>
      <c r="I149" s="110"/>
      <c r="J149" s="111"/>
      <c r="AI149" s="63" t="s">
        <v>51</v>
      </c>
      <c r="AJ149" s="63" t="s">
        <v>16</v>
      </c>
      <c r="AK149" s="11" t="s">
        <v>49</v>
      </c>
      <c r="AL149" s="11" t="s">
        <v>5</v>
      </c>
      <c r="AM149" s="11" t="s">
        <v>14</v>
      </c>
      <c r="AN149" s="63" t="s">
        <v>43</v>
      </c>
    </row>
    <row r="150" spans="1:54" s="2" customFormat="1" ht="21.75" customHeight="1" x14ac:dyDescent="0.2">
      <c r="A150" s="18"/>
      <c r="B150" s="41"/>
      <c r="C150" s="97" t="s">
        <v>210</v>
      </c>
      <c r="D150" s="52" t="s">
        <v>45</v>
      </c>
      <c r="E150" s="53" t="s">
        <v>211</v>
      </c>
      <c r="F150" s="54" t="s">
        <v>212</v>
      </c>
      <c r="G150" s="55" t="s">
        <v>48</v>
      </c>
      <c r="H150" s="56">
        <v>47.558999999999997</v>
      </c>
      <c r="I150" s="57"/>
      <c r="J150" s="98">
        <f>ROUND(I150*H150,2)</f>
        <v>0</v>
      </c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AG150" s="58" t="s">
        <v>49</v>
      </c>
      <c r="AI150" s="58" t="s">
        <v>45</v>
      </c>
      <c r="AJ150" s="58" t="s">
        <v>16</v>
      </c>
      <c r="AN150" s="14" t="s">
        <v>43</v>
      </c>
      <c r="AT150" s="37" t="e">
        <f>IF(#REF!="základná",J150,0)</f>
        <v>#REF!</v>
      </c>
      <c r="AU150" s="37" t="e">
        <f>IF(#REF!="znížená",J150,0)</f>
        <v>#REF!</v>
      </c>
      <c r="AV150" s="37" t="e">
        <f>IF(#REF!="zákl. prenesená",J150,0)</f>
        <v>#REF!</v>
      </c>
      <c r="AW150" s="37" t="e">
        <f>IF(#REF!="zníž. prenesená",J150,0)</f>
        <v>#REF!</v>
      </c>
      <c r="AX150" s="37" t="e">
        <f>IF(#REF!="nulová",J150,0)</f>
        <v>#REF!</v>
      </c>
      <c r="AY150" s="14" t="s">
        <v>16</v>
      </c>
      <c r="AZ150" s="37">
        <f>ROUND(I150*H150,2)</f>
        <v>0</v>
      </c>
      <c r="BA150" s="14" t="s">
        <v>49</v>
      </c>
      <c r="BB150" s="58" t="s">
        <v>213</v>
      </c>
    </row>
    <row r="151" spans="1:54" s="12" customFormat="1" x14ac:dyDescent="0.2">
      <c r="B151" s="65"/>
      <c r="C151" s="112"/>
      <c r="D151" s="100" t="s">
        <v>51</v>
      </c>
      <c r="E151" s="113" t="s">
        <v>0</v>
      </c>
      <c r="F151" s="114" t="s">
        <v>169</v>
      </c>
      <c r="G151" s="67"/>
      <c r="H151" s="113" t="s">
        <v>0</v>
      </c>
      <c r="I151" s="115"/>
      <c r="J151" s="116"/>
      <c r="AI151" s="66" t="s">
        <v>51</v>
      </c>
      <c r="AJ151" s="66" t="s">
        <v>16</v>
      </c>
      <c r="AK151" s="12" t="s">
        <v>14</v>
      </c>
      <c r="AL151" s="12" t="s">
        <v>5</v>
      </c>
      <c r="AM151" s="12" t="s">
        <v>12</v>
      </c>
      <c r="AN151" s="66" t="s">
        <v>43</v>
      </c>
    </row>
    <row r="152" spans="1:54" s="10" customFormat="1" x14ac:dyDescent="0.2">
      <c r="B152" s="59"/>
      <c r="C152" s="99"/>
      <c r="D152" s="100" t="s">
        <v>51</v>
      </c>
      <c r="E152" s="101" t="s">
        <v>0</v>
      </c>
      <c r="F152" s="102" t="s">
        <v>214</v>
      </c>
      <c r="G152" s="61"/>
      <c r="H152" s="103">
        <v>47.558999999999997</v>
      </c>
      <c r="I152" s="104"/>
      <c r="J152" s="105"/>
      <c r="AI152" s="60" t="s">
        <v>51</v>
      </c>
      <c r="AJ152" s="60" t="s">
        <v>16</v>
      </c>
      <c r="AK152" s="10" t="s">
        <v>16</v>
      </c>
      <c r="AL152" s="10" t="s">
        <v>5</v>
      </c>
      <c r="AM152" s="10" t="s">
        <v>12</v>
      </c>
      <c r="AN152" s="60" t="s">
        <v>43</v>
      </c>
    </row>
    <row r="153" spans="1:54" s="11" customFormat="1" x14ac:dyDescent="0.2">
      <c r="B153" s="62"/>
      <c r="C153" s="106"/>
      <c r="D153" s="100" t="s">
        <v>51</v>
      </c>
      <c r="E153" s="107" t="s">
        <v>0</v>
      </c>
      <c r="F153" s="108" t="s">
        <v>53</v>
      </c>
      <c r="G153" s="64"/>
      <c r="H153" s="109">
        <v>47.558999999999997</v>
      </c>
      <c r="I153" s="110"/>
      <c r="J153" s="111"/>
      <c r="AI153" s="63" t="s">
        <v>51</v>
      </c>
      <c r="AJ153" s="63" t="s">
        <v>16</v>
      </c>
      <c r="AK153" s="11" t="s">
        <v>49</v>
      </c>
      <c r="AL153" s="11" t="s">
        <v>5</v>
      </c>
      <c r="AM153" s="11" t="s">
        <v>14</v>
      </c>
      <c r="AN153" s="63" t="s">
        <v>43</v>
      </c>
    </row>
    <row r="154" spans="1:54" s="2" customFormat="1" ht="21.75" customHeight="1" x14ac:dyDescent="0.2">
      <c r="A154" s="18"/>
      <c r="B154" s="41"/>
      <c r="C154" s="97" t="s">
        <v>215</v>
      </c>
      <c r="D154" s="52" t="s">
        <v>45</v>
      </c>
      <c r="E154" s="53" t="s">
        <v>216</v>
      </c>
      <c r="F154" s="54" t="s">
        <v>217</v>
      </c>
      <c r="G154" s="55" t="s">
        <v>48</v>
      </c>
      <c r="H154" s="56">
        <v>641</v>
      </c>
      <c r="I154" s="57"/>
      <c r="J154" s="98">
        <f>ROUND(I154*H154,2)</f>
        <v>0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AG154" s="58" t="s">
        <v>49</v>
      </c>
      <c r="AI154" s="58" t="s">
        <v>45</v>
      </c>
      <c r="AJ154" s="58" t="s">
        <v>16</v>
      </c>
      <c r="AN154" s="14" t="s">
        <v>43</v>
      </c>
      <c r="AT154" s="37" t="e">
        <f>IF(#REF!="základná",J154,0)</f>
        <v>#REF!</v>
      </c>
      <c r="AU154" s="37" t="e">
        <f>IF(#REF!="znížená",J154,0)</f>
        <v>#REF!</v>
      </c>
      <c r="AV154" s="37" t="e">
        <f>IF(#REF!="zákl. prenesená",J154,0)</f>
        <v>#REF!</v>
      </c>
      <c r="AW154" s="37" t="e">
        <f>IF(#REF!="zníž. prenesená",J154,0)</f>
        <v>#REF!</v>
      </c>
      <c r="AX154" s="37" t="e">
        <f>IF(#REF!="nulová",J154,0)</f>
        <v>#REF!</v>
      </c>
      <c r="AY154" s="14" t="s">
        <v>16</v>
      </c>
      <c r="AZ154" s="37">
        <f>ROUND(I154*H154,2)</f>
        <v>0</v>
      </c>
      <c r="BA154" s="14" t="s">
        <v>49</v>
      </c>
      <c r="BB154" s="58" t="s">
        <v>218</v>
      </c>
    </row>
    <row r="155" spans="1:54" s="12" customFormat="1" x14ac:dyDescent="0.2">
      <c r="B155" s="65"/>
      <c r="C155" s="112"/>
      <c r="D155" s="100" t="s">
        <v>51</v>
      </c>
      <c r="E155" s="113" t="s">
        <v>0</v>
      </c>
      <c r="F155" s="114" t="s">
        <v>219</v>
      </c>
      <c r="G155" s="67"/>
      <c r="H155" s="113" t="s">
        <v>0</v>
      </c>
      <c r="I155" s="115"/>
      <c r="J155" s="116"/>
      <c r="AI155" s="66" t="s">
        <v>51</v>
      </c>
      <c r="AJ155" s="66" t="s">
        <v>16</v>
      </c>
      <c r="AK155" s="12" t="s">
        <v>14</v>
      </c>
      <c r="AL155" s="12" t="s">
        <v>5</v>
      </c>
      <c r="AM155" s="12" t="s">
        <v>12</v>
      </c>
      <c r="AN155" s="66" t="s">
        <v>43</v>
      </c>
    </row>
    <row r="156" spans="1:54" s="10" customFormat="1" x14ac:dyDescent="0.2">
      <c r="B156" s="59"/>
      <c r="C156" s="99"/>
      <c r="D156" s="100" t="s">
        <v>51</v>
      </c>
      <c r="E156" s="101" t="s">
        <v>0</v>
      </c>
      <c r="F156" s="102" t="s">
        <v>25</v>
      </c>
      <c r="G156" s="61"/>
      <c r="H156" s="103">
        <v>641</v>
      </c>
      <c r="I156" s="104"/>
      <c r="J156" s="105"/>
      <c r="AI156" s="60" t="s">
        <v>51</v>
      </c>
      <c r="AJ156" s="60" t="s">
        <v>16</v>
      </c>
      <c r="AK156" s="10" t="s">
        <v>16</v>
      </c>
      <c r="AL156" s="10" t="s">
        <v>5</v>
      </c>
      <c r="AM156" s="10" t="s">
        <v>12</v>
      </c>
      <c r="AN156" s="60" t="s">
        <v>43</v>
      </c>
    </row>
    <row r="157" spans="1:54" s="11" customFormat="1" x14ac:dyDescent="0.2">
      <c r="B157" s="62"/>
      <c r="C157" s="106"/>
      <c r="D157" s="100" t="s">
        <v>51</v>
      </c>
      <c r="E157" s="107" t="s">
        <v>0</v>
      </c>
      <c r="F157" s="108" t="s">
        <v>53</v>
      </c>
      <c r="G157" s="64"/>
      <c r="H157" s="109">
        <v>641</v>
      </c>
      <c r="I157" s="110"/>
      <c r="J157" s="111"/>
      <c r="AI157" s="63" t="s">
        <v>51</v>
      </c>
      <c r="AJ157" s="63" t="s">
        <v>16</v>
      </c>
      <c r="AK157" s="11" t="s">
        <v>49</v>
      </c>
      <c r="AL157" s="11" t="s">
        <v>5</v>
      </c>
      <c r="AM157" s="11" t="s">
        <v>14</v>
      </c>
      <c r="AN157" s="63" t="s">
        <v>43</v>
      </c>
    </row>
    <row r="158" spans="1:54" s="9" customFormat="1" ht="22.9" customHeight="1" x14ac:dyDescent="0.2">
      <c r="B158" s="47"/>
      <c r="C158" s="90"/>
      <c r="D158" s="91" t="s">
        <v>11</v>
      </c>
      <c r="E158" s="95" t="s">
        <v>59</v>
      </c>
      <c r="F158" s="95" t="s">
        <v>220</v>
      </c>
      <c r="G158" s="49"/>
      <c r="H158" s="49"/>
      <c r="I158" s="93"/>
      <c r="J158" s="96">
        <f>AZ158</f>
        <v>0</v>
      </c>
      <c r="AG158" s="48" t="s">
        <v>14</v>
      </c>
      <c r="AI158" s="50" t="s">
        <v>11</v>
      </c>
      <c r="AJ158" s="50" t="s">
        <v>14</v>
      </c>
      <c r="AN158" s="48" t="s">
        <v>43</v>
      </c>
      <c r="AZ158" s="51">
        <f>SUM(AZ159:AZ176)</f>
        <v>0</v>
      </c>
    </row>
    <row r="159" spans="1:54" s="2" customFormat="1" ht="33" customHeight="1" x14ac:dyDescent="0.2">
      <c r="A159" s="18"/>
      <c r="B159" s="41"/>
      <c r="C159" s="97" t="s">
        <v>221</v>
      </c>
      <c r="D159" s="52" t="s">
        <v>45</v>
      </c>
      <c r="E159" s="53" t="s">
        <v>222</v>
      </c>
      <c r="F159" s="54" t="s">
        <v>223</v>
      </c>
      <c r="G159" s="55" t="s">
        <v>113</v>
      </c>
      <c r="H159" s="56">
        <v>9.66</v>
      </c>
      <c r="I159" s="57"/>
      <c r="J159" s="98">
        <f>ROUND(I159*H159,2)</f>
        <v>0</v>
      </c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AG159" s="58" t="s">
        <v>49</v>
      </c>
      <c r="AI159" s="58" t="s">
        <v>45</v>
      </c>
      <c r="AJ159" s="58" t="s">
        <v>16</v>
      </c>
      <c r="AN159" s="14" t="s">
        <v>43</v>
      </c>
      <c r="AT159" s="37" t="e">
        <f>IF(#REF!="základná",J159,0)</f>
        <v>#REF!</v>
      </c>
      <c r="AU159" s="37" t="e">
        <f>IF(#REF!="znížená",J159,0)</f>
        <v>#REF!</v>
      </c>
      <c r="AV159" s="37" t="e">
        <f>IF(#REF!="zákl. prenesená",J159,0)</f>
        <v>#REF!</v>
      </c>
      <c r="AW159" s="37" t="e">
        <f>IF(#REF!="zníž. prenesená",J159,0)</f>
        <v>#REF!</v>
      </c>
      <c r="AX159" s="37" t="e">
        <f>IF(#REF!="nulová",J159,0)</f>
        <v>#REF!</v>
      </c>
      <c r="AY159" s="14" t="s">
        <v>16</v>
      </c>
      <c r="AZ159" s="37">
        <f>ROUND(I159*H159,2)</f>
        <v>0</v>
      </c>
      <c r="BA159" s="14" t="s">
        <v>49</v>
      </c>
      <c r="BB159" s="58" t="s">
        <v>224</v>
      </c>
    </row>
    <row r="160" spans="1:54" s="12" customFormat="1" x14ac:dyDescent="0.2">
      <c r="B160" s="65"/>
      <c r="C160" s="112"/>
      <c r="D160" s="100" t="s">
        <v>51</v>
      </c>
      <c r="E160" s="113" t="s">
        <v>0</v>
      </c>
      <c r="F160" s="114" t="s">
        <v>225</v>
      </c>
      <c r="G160" s="67"/>
      <c r="H160" s="113" t="s">
        <v>0</v>
      </c>
      <c r="I160" s="115"/>
      <c r="J160" s="116"/>
      <c r="AI160" s="66" t="s">
        <v>51</v>
      </c>
      <c r="AJ160" s="66" t="s">
        <v>16</v>
      </c>
      <c r="AK160" s="12" t="s">
        <v>14</v>
      </c>
      <c r="AL160" s="12" t="s">
        <v>5</v>
      </c>
      <c r="AM160" s="12" t="s">
        <v>12</v>
      </c>
      <c r="AN160" s="66" t="s">
        <v>43</v>
      </c>
    </row>
    <row r="161" spans="1:54" s="10" customFormat="1" x14ac:dyDescent="0.2">
      <c r="B161" s="59"/>
      <c r="C161" s="99"/>
      <c r="D161" s="100" t="s">
        <v>51</v>
      </c>
      <c r="E161" s="101" t="s">
        <v>0</v>
      </c>
      <c r="F161" s="102" t="s">
        <v>226</v>
      </c>
      <c r="G161" s="61"/>
      <c r="H161" s="103">
        <v>9.66</v>
      </c>
      <c r="I161" s="104"/>
      <c r="J161" s="105"/>
      <c r="AI161" s="60" t="s">
        <v>51</v>
      </c>
      <c r="AJ161" s="60" t="s">
        <v>16</v>
      </c>
      <c r="AK161" s="10" t="s">
        <v>16</v>
      </c>
      <c r="AL161" s="10" t="s">
        <v>5</v>
      </c>
      <c r="AM161" s="10" t="s">
        <v>12</v>
      </c>
      <c r="AN161" s="60" t="s">
        <v>43</v>
      </c>
    </row>
    <row r="162" spans="1:54" s="11" customFormat="1" x14ac:dyDescent="0.2">
      <c r="B162" s="62"/>
      <c r="C162" s="106"/>
      <c r="D162" s="100" t="s">
        <v>51</v>
      </c>
      <c r="E162" s="107" t="s">
        <v>0</v>
      </c>
      <c r="F162" s="108" t="s">
        <v>53</v>
      </c>
      <c r="G162" s="64"/>
      <c r="H162" s="109">
        <v>9.66</v>
      </c>
      <c r="I162" s="110"/>
      <c r="J162" s="111"/>
      <c r="AI162" s="63" t="s">
        <v>51</v>
      </c>
      <c r="AJ162" s="63" t="s">
        <v>16</v>
      </c>
      <c r="AK162" s="11" t="s">
        <v>49</v>
      </c>
      <c r="AL162" s="11" t="s">
        <v>5</v>
      </c>
      <c r="AM162" s="11" t="s">
        <v>14</v>
      </c>
      <c r="AN162" s="63" t="s">
        <v>43</v>
      </c>
    </row>
    <row r="163" spans="1:54" s="12" customFormat="1" ht="22.5" x14ac:dyDescent="0.2">
      <c r="B163" s="65"/>
      <c r="C163" s="112"/>
      <c r="D163" s="100" t="s">
        <v>51</v>
      </c>
      <c r="E163" s="113" t="s">
        <v>0</v>
      </c>
      <c r="F163" s="114" t="s">
        <v>227</v>
      </c>
      <c r="G163" s="67"/>
      <c r="H163" s="113" t="s">
        <v>0</v>
      </c>
      <c r="I163" s="115"/>
      <c r="J163" s="116"/>
      <c r="AI163" s="66" t="s">
        <v>51</v>
      </c>
      <c r="AJ163" s="66" t="s">
        <v>16</v>
      </c>
      <c r="AK163" s="12" t="s">
        <v>14</v>
      </c>
      <c r="AL163" s="12" t="s">
        <v>5</v>
      </c>
      <c r="AM163" s="12" t="s">
        <v>12</v>
      </c>
      <c r="AN163" s="66" t="s">
        <v>43</v>
      </c>
    </row>
    <row r="164" spans="1:54" s="2" customFormat="1" ht="33" customHeight="1" x14ac:dyDescent="0.2">
      <c r="A164" s="18"/>
      <c r="B164" s="41"/>
      <c r="C164" s="97" t="s">
        <v>228</v>
      </c>
      <c r="D164" s="52" t="s">
        <v>45</v>
      </c>
      <c r="E164" s="53" t="s">
        <v>229</v>
      </c>
      <c r="F164" s="54" t="s">
        <v>230</v>
      </c>
      <c r="G164" s="55" t="s">
        <v>113</v>
      </c>
      <c r="H164" s="56">
        <v>9.66</v>
      </c>
      <c r="I164" s="57"/>
      <c r="J164" s="98">
        <f t="shared" ref="J164:J173" si="0">ROUND(I164*H164,2)</f>
        <v>0</v>
      </c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AG164" s="58" t="s">
        <v>49</v>
      </c>
      <c r="AI164" s="58" t="s">
        <v>45</v>
      </c>
      <c r="AJ164" s="58" t="s">
        <v>16</v>
      </c>
      <c r="AN164" s="14" t="s">
        <v>43</v>
      </c>
      <c r="AT164" s="37" t="e">
        <f>IF(#REF!="základná",J164,0)</f>
        <v>#REF!</v>
      </c>
      <c r="AU164" s="37" t="e">
        <f>IF(#REF!="znížená",J164,0)</f>
        <v>#REF!</v>
      </c>
      <c r="AV164" s="37" t="e">
        <f>IF(#REF!="zákl. prenesená",J164,0)</f>
        <v>#REF!</v>
      </c>
      <c r="AW164" s="37" t="e">
        <f>IF(#REF!="zníž. prenesená",J164,0)</f>
        <v>#REF!</v>
      </c>
      <c r="AX164" s="37" t="e">
        <f>IF(#REF!="nulová",J164,0)</f>
        <v>#REF!</v>
      </c>
      <c r="AY164" s="14" t="s">
        <v>16</v>
      </c>
      <c r="AZ164" s="37">
        <f t="shared" ref="AZ164:AZ173" si="1">ROUND(I164*H164,2)</f>
        <v>0</v>
      </c>
      <c r="BA164" s="14" t="s">
        <v>49</v>
      </c>
      <c r="BB164" s="58" t="s">
        <v>231</v>
      </c>
    </row>
    <row r="165" spans="1:54" s="2" customFormat="1" ht="21.75" customHeight="1" x14ac:dyDescent="0.2">
      <c r="A165" s="18"/>
      <c r="B165" s="41"/>
      <c r="C165" s="97" t="s">
        <v>232</v>
      </c>
      <c r="D165" s="52" t="s">
        <v>45</v>
      </c>
      <c r="E165" s="53" t="s">
        <v>233</v>
      </c>
      <c r="F165" s="54" t="s">
        <v>234</v>
      </c>
      <c r="G165" s="55" t="s">
        <v>56</v>
      </c>
      <c r="H165" s="56">
        <v>14</v>
      </c>
      <c r="I165" s="57"/>
      <c r="J165" s="98">
        <f t="shared" si="0"/>
        <v>0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AG165" s="58" t="s">
        <v>49</v>
      </c>
      <c r="AI165" s="58" t="s">
        <v>45</v>
      </c>
      <c r="AJ165" s="58" t="s">
        <v>16</v>
      </c>
      <c r="AN165" s="14" t="s">
        <v>43</v>
      </c>
      <c r="AT165" s="37" t="e">
        <f>IF(#REF!="základná",J165,0)</f>
        <v>#REF!</v>
      </c>
      <c r="AU165" s="37" t="e">
        <f>IF(#REF!="znížená",J165,0)</f>
        <v>#REF!</v>
      </c>
      <c r="AV165" s="37" t="e">
        <f>IF(#REF!="zákl. prenesená",J165,0)</f>
        <v>#REF!</v>
      </c>
      <c r="AW165" s="37" t="e">
        <f>IF(#REF!="zníž. prenesená",J165,0)</f>
        <v>#REF!</v>
      </c>
      <c r="AX165" s="37" t="e">
        <f>IF(#REF!="nulová",J165,0)</f>
        <v>#REF!</v>
      </c>
      <c r="AY165" s="14" t="s">
        <v>16</v>
      </c>
      <c r="AZ165" s="37">
        <f t="shared" si="1"/>
        <v>0</v>
      </c>
      <c r="BA165" s="14" t="s">
        <v>49</v>
      </c>
      <c r="BB165" s="58" t="s">
        <v>235</v>
      </c>
    </row>
    <row r="166" spans="1:54" s="2" customFormat="1" ht="21.75" customHeight="1" x14ac:dyDescent="0.2">
      <c r="A166" s="18"/>
      <c r="B166" s="41"/>
      <c r="C166" s="97" t="s">
        <v>236</v>
      </c>
      <c r="D166" s="52" t="s">
        <v>45</v>
      </c>
      <c r="E166" s="53" t="s">
        <v>237</v>
      </c>
      <c r="F166" s="54" t="s">
        <v>238</v>
      </c>
      <c r="G166" s="55" t="s">
        <v>56</v>
      </c>
      <c r="H166" s="56">
        <v>4</v>
      </c>
      <c r="I166" s="57"/>
      <c r="J166" s="98">
        <f t="shared" si="0"/>
        <v>0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AG166" s="58" t="s">
        <v>49</v>
      </c>
      <c r="AI166" s="58" t="s">
        <v>45</v>
      </c>
      <c r="AJ166" s="58" t="s">
        <v>16</v>
      </c>
      <c r="AN166" s="14" t="s">
        <v>43</v>
      </c>
      <c r="AT166" s="37" t="e">
        <f>IF(#REF!="základná",J166,0)</f>
        <v>#REF!</v>
      </c>
      <c r="AU166" s="37" t="e">
        <f>IF(#REF!="znížená",J166,0)</f>
        <v>#REF!</v>
      </c>
      <c r="AV166" s="37" t="e">
        <f>IF(#REF!="zákl. prenesená",J166,0)</f>
        <v>#REF!</v>
      </c>
      <c r="AW166" s="37" t="e">
        <f>IF(#REF!="zníž. prenesená",J166,0)</f>
        <v>#REF!</v>
      </c>
      <c r="AX166" s="37" t="e">
        <f>IF(#REF!="nulová",J166,0)</f>
        <v>#REF!</v>
      </c>
      <c r="AY166" s="14" t="s">
        <v>16</v>
      </c>
      <c r="AZ166" s="37">
        <f t="shared" si="1"/>
        <v>0</v>
      </c>
      <c r="BA166" s="14" t="s">
        <v>49</v>
      </c>
      <c r="BB166" s="58" t="s">
        <v>239</v>
      </c>
    </row>
    <row r="167" spans="1:54" s="2" customFormat="1" ht="21.75" customHeight="1" x14ac:dyDescent="0.2">
      <c r="A167" s="18"/>
      <c r="B167" s="41"/>
      <c r="C167" s="97" t="s">
        <v>240</v>
      </c>
      <c r="D167" s="52" t="s">
        <v>45</v>
      </c>
      <c r="E167" s="53" t="s">
        <v>241</v>
      </c>
      <c r="F167" s="54" t="s">
        <v>242</v>
      </c>
      <c r="G167" s="55" t="s">
        <v>56</v>
      </c>
      <c r="H167" s="56">
        <v>2</v>
      </c>
      <c r="I167" s="57"/>
      <c r="J167" s="98">
        <f t="shared" si="0"/>
        <v>0</v>
      </c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AG167" s="58" t="s">
        <v>49</v>
      </c>
      <c r="AI167" s="58" t="s">
        <v>45</v>
      </c>
      <c r="AJ167" s="58" t="s">
        <v>16</v>
      </c>
      <c r="AN167" s="14" t="s">
        <v>43</v>
      </c>
      <c r="AT167" s="37" t="e">
        <f>IF(#REF!="základná",J167,0)</f>
        <v>#REF!</v>
      </c>
      <c r="AU167" s="37" t="e">
        <f>IF(#REF!="znížená",J167,0)</f>
        <v>#REF!</v>
      </c>
      <c r="AV167" s="37" t="e">
        <f>IF(#REF!="zákl. prenesená",J167,0)</f>
        <v>#REF!</v>
      </c>
      <c r="AW167" s="37" t="e">
        <f>IF(#REF!="zníž. prenesená",J167,0)</f>
        <v>#REF!</v>
      </c>
      <c r="AX167" s="37" t="e">
        <f>IF(#REF!="nulová",J167,0)</f>
        <v>#REF!</v>
      </c>
      <c r="AY167" s="14" t="s">
        <v>16</v>
      </c>
      <c r="AZ167" s="37">
        <f t="shared" si="1"/>
        <v>0</v>
      </c>
      <c r="BA167" s="14" t="s">
        <v>49</v>
      </c>
      <c r="BB167" s="58" t="s">
        <v>243</v>
      </c>
    </row>
    <row r="168" spans="1:54" s="2" customFormat="1" ht="33" customHeight="1" x14ac:dyDescent="0.2">
      <c r="A168" s="18"/>
      <c r="B168" s="41"/>
      <c r="C168" s="97" t="s">
        <v>244</v>
      </c>
      <c r="D168" s="52" t="s">
        <v>45</v>
      </c>
      <c r="E168" s="53" t="s">
        <v>245</v>
      </c>
      <c r="F168" s="54" t="s">
        <v>246</v>
      </c>
      <c r="G168" s="55" t="s">
        <v>56</v>
      </c>
      <c r="H168" s="56">
        <v>10</v>
      </c>
      <c r="I168" s="57"/>
      <c r="J168" s="98">
        <f t="shared" si="0"/>
        <v>0</v>
      </c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AG168" s="58" t="s">
        <v>49</v>
      </c>
      <c r="AI168" s="58" t="s">
        <v>45</v>
      </c>
      <c r="AJ168" s="58" t="s">
        <v>16</v>
      </c>
      <c r="AN168" s="14" t="s">
        <v>43</v>
      </c>
      <c r="AT168" s="37" t="e">
        <f>IF(#REF!="základná",J168,0)</f>
        <v>#REF!</v>
      </c>
      <c r="AU168" s="37" t="e">
        <f>IF(#REF!="znížená",J168,0)</f>
        <v>#REF!</v>
      </c>
      <c r="AV168" s="37" t="e">
        <f>IF(#REF!="zákl. prenesená",J168,0)</f>
        <v>#REF!</v>
      </c>
      <c r="AW168" s="37" t="e">
        <f>IF(#REF!="zníž. prenesená",J168,0)</f>
        <v>#REF!</v>
      </c>
      <c r="AX168" s="37" t="e">
        <f>IF(#REF!="nulová",J168,0)</f>
        <v>#REF!</v>
      </c>
      <c r="AY168" s="14" t="s">
        <v>16</v>
      </c>
      <c r="AZ168" s="37">
        <f t="shared" si="1"/>
        <v>0</v>
      </c>
      <c r="BA168" s="14" t="s">
        <v>49</v>
      </c>
      <c r="BB168" s="58" t="s">
        <v>247</v>
      </c>
    </row>
    <row r="169" spans="1:54" s="2" customFormat="1" ht="21.75" customHeight="1" x14ac:dyDescent="0.2">
      <c r="A169" s="18"/>
      <c r="B169" s="41"/>
      <c r="C169" s="97" t="s">
        <v>248</v>
      </c>
      <c r="D169" s="52" t="s">
        <v>45</v>
      </c>
      <c r="E169" s="53" t="s">
        <v>249</v>
      </c>
      <c r="F169" s="54" t="s">
        <v>250</v>
      </c>
      <c r="G169" s="55" t="s">
        <v>56</v>
      </c>
      <c r="H169" s="56">
        <v>73</v>
      </c>
      <c r="I169" s="57"/>
      <c r="J169" s="98">
        <f t="shared" si="0"/>
        <v>0</v>
      </c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AG169" s="58" t="s">
        <v>49</v>
      </c>
      <c r="AI169" s="58" t="s">
        <v>45</v>
      </c>
      <c r="AJ169" s="58" t="s">
        <v>16</v>
      </c>
      <c r="AN169" s="14" t="s">
        <v>43</v>
      </c>
      <c r="AT169" s="37" t="e">
        <f>IF(#REF!="základná",J169,0)</f>
        <v>#REF!</v>
      </c>
      <c r="AU169" s="37" t="e">
        <f>IF(#REF!="znížená",J169,0)</f>
        <v>#REF!</v>
      </c>
      <c r="AV169" s="37" t="e">
        <f>IF(#REF!="zákl. prenesená",J169,0)</f>
        <v>#REF!</v>
      </c>
      <c r="AW169" s="37" t="e">
        <f>IF(#REF!="zníž. prenesená",J169,0)</f>
        <v>#REF!</v>
      </c>
      <c r="AX169" s="37" t="e">
        <f>IF(#REF!="nulová",J169,0)</f>
        <v>#REF!</v>
      </c>
      <c r="AY169" s="14" t="s">
        <v>16</v>
      </c>
      <c r="AZ169" s="37">
        <f t="shared" si="1"/>
        <v>0</v>
      </c>
      <c r="BA169" s="14" t="s">
        <v>49</v>
      </c>
      <c r="BB169" s="58" t="s">
        <v>251</v>
      </c>
    </row>
    <row r="170" spans="1:54" s="2" customFormat="1" ht="21.75" customHeight="1" x14ac:dyDescent="0.2">
      <c r="A170" s="18"/>
      <c r="B170" s="41"/>
      <c r="C170" s="97" t="s">
        <v>252</v>
      </c>
      <c r="D170" s="52" t="s">
        <v>45</v>
      </c>
      <c r="E170" s="53" t="s">
        <v>253</v>
      </c>
      <c r="F170" s="54" t="s">
        <v>254</v>
      </c>
      <c r="G170" s="55" t="s">
        <v>56</v>
      </c>
      <c r="H170" s="56">
        <v>4</v>
      </c>
      <c r="I170" s="57"/>
      <c r="J170" s="98">
        <f t="shared" si="0"/>
        <v>0</v>
      </c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AG170" s="58" t="s">
        <v>49</v>
      </c>
      <c r="AI170" s="58" t="s">
        <v>45</v>
      </c>
      <c r="AJ170" s="58" t="s">
        <v>16</v>
      </c>
      <c r="AN170" s="14" t="s">
        <v>43</v>
      </c>
      <c r="AT170" s="37" t="e">
        <f>IF(#REF!="základná",J170,0)</f>
        <v>#REF!</v>
      </c>
      <c r="AU170" s="37" t="e">
        <f>IF(#REF!="znížená",J170,0)</f>
        <v>#REF!</v>
      </c>
      <c r="AV170" s="37" t="e">
        <f>IF(#REF!="zákl. prenesená",J170,0)</f>
        <v>#REF!</v>
      </c>
      <c r="AW170" s="37" t="e">
        <f>IF(#REF!="zníž. prenesená",J170,0)</f>
        <v>#REF!</v>
      </c>
      <c r="AX170" s="37" t="e">
        <f>IF(#REF!="nulová",J170,0)</f>
        <v>#REF!</v>
      </c>
      <c r="AY170" s="14" t="s">
        <v>16</v>
      </c>
      <c r="AZ170" s="37">
        <f t="shared" si="1"/>
        <v>0</v>
      </c>
      <c r="BA170" s="14" t="s">
        <v>49</v>
      </c>
      <c r="BB170" s="58" t="s">
        <v>255</v>
      </c>
    </row>
    <row r="171" spans="1:54" s="2" customFormat="1" ht="21.75" customHeight="1" x14ac:dyDescent="0.2">
      <c r="A171" s="18"/>
      <c r="B171" s="41"/>
      <c r="C171" s="97" t="s">
        <v>256</v>
      </c>
      <c r="D171" s="52" t="s">
        <v>45</v>
      </c>
      <c r="E171" s="53" t="s">
        <v>257</v>
      </c>
      <c r="F171" s="54" t="s">
        <v>258</v>
      </c>
      <c r="G171" s="55" t="s">
        <v>56</v>
      </c>
      <c r="H171" s="56">
        <v>34</v>
      </c>
      <c r="I171" s="57"/>
      <c r="J171" s="98">
        <f t="shared" si="0"/>
        <v>0</v>
      </c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AG171" s="58" t="s">
        <v>49</v>
      </c>
      <c r="AI171" s="58" t="s">
        <v>45</v>
      </c>
      <c r="AJ171" s="58" t="s">
        <v>16</v>
      </c>
      <c r="AN171" s="14" t="s">
        <v>43</v>
      </c>
      <c r="AT171" s="37" t="e">
        <f>IF(#REF!="základná",J171,0)</f>
        <v>#REF!</v>
      </c>
      <c r="AU171" s="37" t="e">
        <f>IF(#REF!="znížená",J171,0)</f>
        <v>#REF!</v>
      </c>
      <c r="AV171" s="37" t="e">
        <f>IF(#REF!="zákl. prenesená",J171,0)</f>
        <v>#REF!</v>
      </c>
      <c r="AW171" s="37" t="e">
        <f>IF(#REF!="zníž. prenesená",J171,0)</f>
        <v>#REF!</v>
      </c>
      <c r="AX171" s="37" t="e">
        <f>IF(#REF!="nulová",J171,0)</f>
        <v>#REF!</v>
      </c>
      <c r="AY171" s="14" t="s">
        <v>16</v>
      </c>
      <c r="AZ171" s="37">
        <f t="shared" si="1"/>
        <v>0</v>
      </c>
      <c r="BA171" s="14" t="s">
        <v>49</v>
      </c>
      <c r="BB171" s="58" t="s">
        <v>259</v>
      </c>
    </row>
    <row r="172" spans="1:54" s="2" customFormat="1" ht="21.75" customHeight="1" x14ac:dyDescent="0.2">
      <c r="A172" s="18"/>
      <c r="B172" s="41"/>
      <c r="C172" s="97" t="s">
        <v>260</v>
      </c>
      <c r="D172" s="52" t="s">
        <v>45</v>
      </c>
      <c r="E172" s="53" t="s">
        <v>261</v>
      </c>
      <c r="F172" s="54" t="s">
        <v>262</v>
      </c>
      <c r="G172" s="55" t="s">
        <v>263</v>
      </c>
      <c r="H172" s="56">
        <v>32.603000000000002</v>
      </c>
      <c r="I172" s="57"/>
      <c r="J172" s="98">
        <f t="shared" si="0"/>
        <v>0</v>
      </c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AG172" s="58" t="s">
        <v>49</v>
      </c>
      <c r="AI172" s="58" t="s">
        <v>45</v>
      </c>
      <c r="AJ172" s="58" t="s">
        <v>16</v>
      </c>
      <c r="AN172" s="14" t="s">
        <v>43</v>
      </c>
      <c r="AT172" s="37" t="e">
        <f>IF(#REF!="základná",J172,0)</f>
        <v>#REF!</v>
      </c>
      <c r="AU172" s="37" t="e">
        <f>IF(#REF!="znížená",J172,0)</f>
        <v>#REF!</v>
      </c>
      <c r="AV172" s="37" t="e">
        <f>IF(#REF!="zákl. prenesená",J172,0)</f>
        <v>#REF!</v>
      </c>
      <c r="AW172" s="37" t="e">
        <f>IF(#REF!="zníž. prenesená",J172,0)</f>
        <v>#REF!</v>
      </c>
      <c r="AX172" s="37" t="e">
        <f>IF(#REF!="nulová",J172,0)</f>
        <v>#REF!</v>
      </c>
      <c r="AY172" s="14" t="s">
        <v>16</v>
      </c>
      <c r="AZ172" s="37">
        <f t="shared" si="1"/>
        <v>0</v>
      </c>
      <c r="BA172" s="14" t="s">
        <v>49</v>
      </c>
      <c r="BB172" s="58" t="s">
        <v>264</v>
      </c>
    </row>
    <row r="173" spans="1:54" s="2" customFormat="1" ht="44.25" customHeight="1" x14ac:dyDescent="0.2">
      <c r="A173" s="18"/>
      <c r="B173" s="41"/>
      <c r="C173" s="97" t="s">
        <v>265</v>
      </c>
      <c r="D173" s="52" t="s">
        <v>45</v>
      </c>
      <c r="E173" s="53" t="s">
        <v>266</v>
      </c>
      <c r="F173" s="54" t="s">
        <v>267</v>
      </c>
      <c r="G173" s="55" t="s">
        <v>263</v>
      </c>
      <c r="H173" s="56">
        <v>293.42700000000002</v>
      </c>
      <c r="I173" s="57"/>
      <c r="J173" s="98">
        <f t="shared" si="0"/>
        <v>0</v>
      </c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AG173" s="58" t="s">
        <v>49</v>
      </c>
      <c r="AI173" s="58" t="s">
        <v>45</v>
      </c>
      <c r="AJ173" s="58" t="s">
        <v>16</v>
      </c>
      <c r="AN173" s="14" t="s">
        <v>43</v>
      </c>
      <c r="AT173" s="37" t="e">
        <f>IF(#REF!="základná",J173,0)</f>
        <v>#REF!</v>
      </c>
      <c r="AU173" s="37" t="e">
        <f>IF(#REF!="znížená",J173,0)</f>
        <v>#REF!</v>
      </c>
      <c r="AV173" s="37" t="e">
        <f>IF(#REF!="zákl. prenesená",J173,0)</f>
        <v>#REF!</v>
      </c>
      <c r="AW173" s="37" t="e">
        <f>IF(#REF!="zníž. prenesená",J173,0)</f>
        <v>#REF!</v>
      </c>
      <c r="AX173" s="37" t="e">
        <f>IF(#REF!="nulová",J173,0)</f>
        <v>#REF!</v>
      </c>
      <c r="AY173" s="14" t="s">
        <v>16</v>
      </c>
      <c r="AZ173" s="37">
        <f t="shared" si="1"/>
        <v>0</v>
      </c>
      <c r="BA173" s="14" t="s">
        <v>49</v>
      </c>
      <c r="BB173" s="58" t="s">
        <v>268</v>
      </c>
    </row>
    <row r="174" spans="1:54" s="10" customFormat="1" x14ac:dyDescent="0.2">
      <c r="B174" s="59"/>
      <c r="C174" s="99"/>
      <c r="D174" s="100" t="s">
        <v>51</v>
      </c>
      <c r="E174" s="61"/>
      <c r="F174" s="102" t="s">
        <v>269</v>
      </c>
      <c r="G174" s="61"/>
      <c r="H174" s="103">
        <v>293.42700000000002</v>
      </c>
      <c r="I174" s="104"/>
      <c r="J174" s="105"/>
      <c r="AI174" s="60" t="s">
        <v>51</v>
      </c>
      <c r="AJ174" s="60" t="s">
        <v>16</v>
      </c>
      <c r="AK174" s="10" t="s">
        <v>16</v>
      </c>
      <c r="AL174" s="10" t="s">
        <v>1</v>
      </c>
      <c r="AM174" s="10" t="s">
        <v>14</v>
      </c>
      <c r="AN174" s="60" t="s">
        <v>43</v>
      </c>
    </row>
    <row r="175" spans="1:54" s="2" customFormat="1" ht="21.75" customHeight="1" x14ac:dyDescent="0.2">
      <c r="A175" s="18"/>
      <c r="B175" s="41"/>
      <c r="C175" s="97" t="s">
        <v>270</v>
      </c>
      <c r="D175" s="52" t="s">
        <v>45</v>
      </c>
      <c r="E175" s="53" t="s">
        <v>271</v>
      </c>
      <c r="F175" s="54" t="s">
        <v>272</v>
      </c>
      <c r="G175" s="55" t="s">
        <v>263</v>
      </c>
      <c r="H175" s="56">
        <v>32.603000000000002</v>
      </c>
      <c r="I175" s="57"/>
      <c r="J175" s="98">
        <f>ROUND(I175*H175,2)</f>
        <v>0</v>
      </c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AG175" s="58" t="s">
        <v>49</v>
      </c>
      <c r="AI175" s="58" t="s">
        <v>45</v>
      </c>
      <c r="AJ175" s="58" t="s">
        <v>16</v>
      </c>
      <c r="AN175" s="14" t="s">
        <v>43</v>
      </c>
      <c r="AT175" s="37" t="e">
        <f>IF(#REF!="základná",J175,0)</f>
        <v>#REF!</v>
      </c>
      <c r="AU175" s="37" t="e">
        <f>IF(#REF!="znížená",J175,0)</f>
        <v>#REF!</v>
      </c>
      <c r="AV175" s="37" t="e">
        <f>IF(#REF!="zákl. prenesená",J175,0)</f>
        <v>#REF!</v>
      </c>
      <c r="AW175" s="37" t="e">
        <f>IF(#REF!="zníž. prenesená",J175,0)</f>
        <v>#REF!</v>
      </c>
      <c r="AX175" s="37" t="e">
        <f>IF(#REF!="nulová",J175,0)</f>
        <v>#REF!</v>
      </c>
      <c r="AY175" s="14" t="s">
        <v>16</v>
      </c>
      <c r="AZ175" s="37">
        <f>ROUND(I175*H175,2)</f>
        <v>0</v>
      </c>
      <c r="BA175" s="14" t="s">
        <v>49</v>
      </c>
      <c r="BB175" s="58" t="s">
        <v>273</v>
      </c>
    </row>
    <row r="176" spans="1:54" s="2" customFormat="1" ht="21.75" customHeight="1" x14ac:dyDescent="0.2">
      <c r="A176" s="18"/>
      <c r="B176" s="41"/>
      <c r="C176" s="97" t="s">
        <v>274</v>
      </c>
      <c r="D176" s="52" t="s">
        <v>45</v>
      </c>
      <c r="E176" s="53" t="s">
        <v>275</v>
      </c>
      <c r="F176" s="54" t="s">
        <v>276</v>
      </c>
      <c r="G176" s="55" t="s">
        <v>263</v>
      </c>
      <c r="H176" s="56">
        <v>32.603000000000002</v>
      </c>
      <c r="I176" s="57"/>
      <c r="J176" s="98">
        <f>ROUND(I176*H176,2)</f>
        <v>0</v>
      </c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AG176" s="58" t="s">
        <v>49</v>
      </c>
      <c r="AI176" s="58" t="s">
        <v>45</v>
      </c>
      <c r="AJ176" s="58" t="s">
        <v>16</v>
      </c>
      <c r="AN176" s="14" t="s">
        <v>43</v>
      </c>
      <c r="AT176" s="37" t="e">
        <f>IF(#REF!="základná",J176,0)</f>
        <v>#REF!</v>
      </c>
      <c r="AU176" s="37" t="e">
        <f>IF(#REF!="znížená",J176,0)</f>
        <v>#REF!</v>
      </c>
      <c r="AV176" s="37" t="e">
        <f>IF(#REF!="zákl. prenesená",J176,0)</f>
        <v>#REF!</v>
      </c>
      <c r="AW176" s="37" t="e">
        <f>IF(#REF!="zníž. prenesená",J176,0)</f>
        <v>#REF!</v>
      </c>
      <c r="AX176" s="37" t="e">
        <f>IF(#REF!="nulová",J176,0)</f>
        <v>#REF!</v>
      </c>
      <c r="AY176" s="14" t="s">
        <v>16</v>
      </c>
      <c r="AZ176" s="37">
        <f>ROUND(I176*H176,2)</f>
        <v>0</v>
      </c>
      <c r="BA176" s="14" t="s">
        <v>49</v>
      </c>
      <c r="BB176" s="58" t="s">
        <v>277</v>
      </c>
    </row>
    <row r="177" spans="2:10" ht="12" thickBot="1" x14ac:dyDescent="0.25"/>
    <row r="178" spans="2:10" ht="12.75" x14ac:dyDescent="0.2">
      <c r="B178" s="126"/>
      <c r="C178" s="127" t="s">
        <v>33</v>
      </c>
      <c r="D178" s="124"/>
      <c r="E178" s="124"/>
      <c r="F178" s="124"/>
      <c r="G178" s="124"/>
      <c r="H178" s="124"/>
      <c r="I178" s="124"/>
      <c r="J178" s="125"/>
    </row>
    <row r="179" spans="2:10" x14ac:dyDescent="0.2">
      <c r="B179" s="85"/>
      <c r="C179" s="28"/>
      <c r="D179" s="28"/>
      <c r="E179" s="160" t="s">
        <v>17</v>
      </c>
      <c r="F179" s="161"/>
      <c r="G179" s="161"/>
      <c r="H179" s="161"/>
      <c r="I179" s="28"/>
      <c r="J179" s="82"/>
    </row>
    <row r="180" spans="2:10" ht="12.75" x14ac:dyDescent="0.2">
      <c r="B180" s="85"/>
      <c r="C180" s="123"/>
      <c r="D180" s="28"/>
      <c r="E180" s="28"/>
      <c r="F180" s="28"/>
      <c r="G180" s="28"/>
      <c r="H180" s="28"/>
      <c r="I180" s="28"/>
      <c r="J180" s="82"/>
    </row>
    <row r="181" spans="2:10" ht="12" x14ac:dyDescent="0.2">
      <c r="B181" s="85"/>
      <c r="C181" s="44" t="s">
        <v>37</v>
      </c>
      <c r="D181" s="45" t="s">
        <v>10</v>
      </c>
      <c r="E181" s="45" t="s">
        <v>6</v>
      </c>
      <c r="F181" s="45" t="s">
        <v>7</v>
      </c>
      <c r="G181" s="45" t="s">
        <v>38</v>
      </c>
      <c r="H181" s="45" t="s">
        <v>39</v>
      </c>
      <c r="I181" s="45" t="s">
        <v>40</v>
      </c>
      <c r="J181" s="87" t="s">
        <v>35</v>
      </c>
    </row>
    <row r="182" spans="2:10" ht="15.75" x14ac:dyDescent="0.25">
      <c r="B182" s="85"/>
      <c r="C182" s="128" t="s">
        <v>1096</v>
      </c>
      <c r="D182" s="28"/>
      <c r="E182" s="28"/>
      <c r="F182" s="28"/>
      <c r="G182" s="28"/>
      <c r="H182" s="28"/>
      <c r="I182" s="28"/>
      <c r="J182" s="89">
        <f>BK182</f>
        <v>0</v>
      </c>
    </row>
    <row r="183" spans="2:10" ht="15" x14ac:dyDescent="0.2">
      <c r="B183" s="85"/>
      <c r="C183" s="49"/>
      <c r="D183" s="91" t="s">
        <v>11</v>
      </c>
      <c r="E183" s="92" t="s">
        <v>41</v>
      </c>
      <c r="F183" s="92" t="s">
        <v>42</v>
      </c>
      <c r="G183" s="49"/>
      <c r="H183" s="49"/>
      <c r="I183" s="93"/>
      <c r="J183" s="94">
        <f>BK183</f>
        <v>0</v>
      </c>
    </row>
    <row r="184" spans="2:10" ht="12.75" x14ac:dyDescent="0.2">
      <c r="B184" s="85"/>
      <c r="C184" s="49"/>
      <c r="D184" s="91" t="s">
        <v>11</v>
      </c>
      <c r="E184" s="95" t="s">
        <v>16</v>
      </c>
      <c r="F184" s="95" t="s">
        <v>280</v>
      </c>
      <c r="G184" s="49"/>
      <c r="H184" s="49"/>
      <c r="I184" s="93"/>
      <c r="J184" s="96">
        <f>BK184</f>
        <v>0</v>
      </c>
    </row>
    <row r="185" spans="2:10" ht="24" x14ac:dyDescent="0.2">
      <c r="B185" s="85"/>
      <c r="C185" s="52" t="s">
        <v>14</v>
      </c>
      <c r="D185" s="52" t="s">
        <v>45</v>
      </c>
      <c r="E185" s="53" t="s">
        <v>281</v>
      </c>
      <c r="F185" s="54" t="s">
        <v>282</v>
      </c>
      <c r="G185" s="55" t="s">
        <v>48</v>
      </c>
      <c r="H185" s="56">
        <v>577</v>
      </c>
      <c r="I185" s="57"/>
      <c r="J185" s="98">
        <f>ROUND(I185*H185,2)</f>
        <v>0</v>
      </c>
    </row>
    <row r="186" spans="2:10" x14ac:dyDescent="0.2">
      <c r="B186" s="85"/>
      <c r="C186" s="61"/>
      <c r="D186" s="100" t="s">
        <v>51</v>
      </c>
      <c r="E186" s="101" t="s">
        <v>0</v>
      </c>
      <c r="F186" s="102" t="s">
        <v>283</v>
      </c>
      <c r="G186" s="61"/>
      <c r="H186" s="103">
        <v>577</v>
      </c>
      <c r="I186" s="104"/>
      <c r="J186" s="105"/>
    </row>
    <row r="187" spans="2:10" x14ac:dyDescent="0.2">
      <c r="B187" s="85"/>
      <c r="C187" s="64"/>
      <c r="D187" s="100" t="s">
        <v>51</v>
      </c>
      <c r="E187" s="107" t="s">
        <v>0</v>
      </c>
      <c r="F187" s="108" t="s">
        <v>53</v>
      </c>
      <c r="G187" s="64"/>
      <c r="H187" s="109">
        <v>577</v>
      </c>
      <c r="I187" s="110"/>
      <c r="J187" s="111"/>
    </row>
    <row r="188" spans="2:10" ht="12" x14ac:dyDescent="0.2">
      <c r="B188" s="85"/>
      <c r="C188" s="71" t="s">
        <v>16</v>
      </c>
      <c r="D188" s="71" t="s">
        <v>284</v>
      </c>
      <c r="E188" s="72" t="s">
        <v>285</v>
      </c>
      <c r="F188" s="73" t="s">
        <v>286</v>
      </c>
      <c r="G188" s="74" t="s">
        <v>48</v>
      </c>
      <c r="H188" s="75">
        <v>663.55</v>
      </c>
      <c r="I188" s="76"/>
      <c r="J188" s="129">
        <f>ROUND(I188*H188,2)</f>
        <v>0</v>
      </c>
    </row>
    <row r="189" spans="2:10" x14ac:dyDescent="0.2">
      <c r="B189" s="85"/>
      <c r="C189" s="61"/>
      <c r="D189" s="100" t="s">
        <v>51</v>
      </c>
      <c r="E189" s="101" t="s">
        <v>0</v>
      </c>
      <c r="F189" s="102" t="s">
        <v>287</v>
      </c>
      <c r="G189" s="61"/>
      <c r="H189" s="103">
        <v>663.55</v>
      </c>
      <c r="I189" s="104"/>
      <c r="J189" s="105"/>
    </row>
    <row r="190" spans="2:10" x14ac:dyDescent="0.2">
      <c r="B190" s="85"/>
      <c r="C190" s="64"/>
      <c r="D190" s="100" t="s">
        <v>51</v>
      </c>
      <c r="E190" s="107" t="s">
        <v>0</v>
      </c>
      <c r="F190" s="108" t="s">
        <v>53</v>
      </c>
      <c r="G190" s="64"/>
      <c r="H190" s="109">
        <v>663.55</v>
      </c>
      <c r="I190" s="110"/>
      <c r="J190" s="111"/>
    </row>
    <row r="191" spans="2:10" ht="12.75" x14ac:dyDescent="0.2">
      <c r="B191" s="85"/>
      <c r="C191" s="49"/>
      <c r="D191" s="91" t="s">
        <v>11</v>
      </c>
      <c r="E191" s="95" t="s">
        <v>67</v>
      </c>
      <c r="F191" s="95" t="s">
        <v>288</v>
      </c>
      <c r="G191" s="49"/>
      <c r="H191" s="49"/>
      <c r="I191" s="93"/>
      <c r="J191" s="96">
        <f>BK191</f>
        <v>0</v>
      </c>
    </row>
    <row r="192" spans="2:10" ht="24" x14ac:dyDescent="0.2">
      <c r="B192" s="85"/>
      <c r="C192" s="52" t="s">
        <v>27</v>
      </c>
      <c r="D192" s="52" t="s">
        <v>45</v>
      </c>
      <c r="E192" s="53" t="s">
        <v>289</v>
      </c>
      <c r="F192" s="54" t="s">
        <v>290</v>
      </c>
      <c r="G192" s="55" t="s">
        <v>48</v>
      </c>
      <c r="H192" s="56">
        <v>253</v>
      </c>
      <c r="I192" s="57"/>
      <c r="J192" s="98">
        <f>ROUND(I192*H192,2)</f>
        <v>0</v>
      </c>
    </row>
    <row r="193" spans="2:10" x14ac:dyDescent="0.2">
      <c r="B193" s="85"/>
      <c r="C193" s="61"/>
      <c r="D193" s="100" t="s">
        <v>51</v>
      </c>
      <c r="E193" s="101" t="s">
        <v>0</v>
      </c>
      <c r="F193" s="102" t="s">
        <v>278</v>
      </c>
      <c r="G193" s="61"/>
      <c r="H193" s="103">
        <v>253</v>
      </c>
      <c r="I193" s="104"/>
      <c r="J193" s="105"/>
    </row>
    <row r="194" spans="2:10" x14ac:dyDescent="0.2">
      <c r="B194" s="85"/>
      <c r="C194" s="64"/>
      <c r="D194" s="100" t="s">
        <v>51</v>
      </c>
      <c r="E194" s="107" t="s">
        <v>0</v>
      </c>
      <c r="F194" s="108" t="s">
        <v>53</v>
      </c>
      <c r="G194" s="64"/>
      <c r="H194" s="109">
        <v>253</v>
      </c>
      <c r="I194" s="110"/>
      <c r="J194" s="111"/>
    </row>
    <row r="195" spans="2:10" ht="22.5" x14ac:dyDescent="0.2">
      <c r="B195" s="85"/>
      <c r="C195" s="67"/>
      <c r="D195" s="100" t="s">
        <v>51</v>
      </c>
      <c r="E195" s="113" t="s">
        <v>0</v>
      </c>
      <c r="F195" s="114" t="s">
        <v>291</v>
      </c>
      <c r="G195" s="67"/>
      <c r="H195" s="113" t="s">
        <v>0</v>
      </c>
      <c r="I195" s="115"/>
      <c r="J195" s="116"/>
    </row>
    <row r="196" spans="2:10" ht="24" x14ac:dyDescent="0.2">
      <c r="B196" s="85"/>
      <c r="C196" s="52" t="s">
        <v>49</v>
      </c>
      <c r="D196" s="52" t="s">
        <v>45</v>
      </c>
      <c r="E196" s="53" t="s">
        <v>292</v>
      </c>
      <c r="F196" s="54" t="s">
        <v>293</v>
      </c>
      <c r="G196" s="55" t="s">
        <v>48</v>
      </c>
      <c r="H196" s="56">
        <v>1.2</v>
      </c>
      <c r="I196" s="57"/>
      <c r="J196" s="98">
        <f>ROUND(I196*H196,2)</f>
        <v>0</v>
      </c>
    </row>
    <row r="197" spans="2:10" ht="36" x14ac:dyDescent="0.2">
      <c r="B197" s="85"/>
      <c r="C197" s="52" t="s">
        <v>67</v>
      </c>
      <c r="D197" s="52" t="s">
        <v>45</v>
      </c>
      <c r="E197" s="53" t="s">
        <v>294</v>
      </c>
      <c r="F197" s="54" t="s">
        <v>295</v>
      </c>
      <c r="G197" s="55" t="s">
        <v>48</v>
      </c>
      <c r="H197" s="56">
        <v>577</v>
      </c>
      <c r="I197" s="57"/>
      <c r="J197" s="98">
        <f>ROUND(I197*H197,2)</f>
        <v>0</v>
      </c>
    </row>
    <row r="198" spans="2:10" x14ac:dyDescent="0.2">
      <c r="B198" s="85"/>
      <c r="C198" s="61"/>
      <c r="D198" s="100" t="s">
        <v>51</v>
      </c>
      <c r="E198" s="101" t="s">
        <v>0</v>
      </c>
      <c r="F198" s="102" t="s">
        <v>283</v>
      </c>
      <c r="G198" s="61"/>
      <c r="H198" s="103">
        <v>577</v>
      </c>
      <c r="I198" s="104"/>
      <c r="J198" s="105"/>
    </row>
    <row r="199" spans="2:10" x14ac:dyDescent="0.2">
      <c r="B199" s="85"/>
      <c r="C199" s="64"/>
      <c r="D199" s="100" t="s">
        <v>51</v>
      </c>
      <c r="E199" s="107" t="s">
        <v>0</v>
      </c>
      <c r="F199" s="108" t="s">
        <v>53</v>
      </c>
      <c r="G199" s="64"/>
      <c r="H199" s="109">
        <v>577</v>
      </c>
      <c r="I199" s="110"/>
      <c r="J199" s="111"/>
    </row>
    <row r="200" spans="2:10" ht="22.5" x14ac:dyDescent="0.2">
      <c r="B200" s="85"/>
      <c r="C200" s="67"/>
      <c r="D200" s="100" t="s">
        <v>51</v>
      </c>
      <c r="E200" s="113" t="s">
        <v>0</v>
      </c>
      <c r="F200" s="114" t="s">
        <v>291</v>
      </c>
      <c r="G200" s="67"/>
      <c r="H200" s="113" t="s">
        <v>0</v>
      </c>
      <c r="I200" s="115"/>
      <c r="J200" s="116"/>
    </row>
    <row r="201" spans="2:10" ht="24" x14ac:dyDescent="0.2">
      <c r="B201" s="85"/>
      <c r="C201" s="52" t="s">
        <v>76</v>
      </c>
      <c r="D201" s="52" t="s">
        <v>45</v>
      </c>
      <c r="E201" s="53" t="s">
        <v>296</v>
      </c>
      <c r="F201" s="54" t="s">
        <v>297</v>
      </c>
      <c r="G201" s="55" t="s">
        <v>48</v>
      </c>
      <c r="H201" s="56">
        <v>253</v>
      </c>
      <c r="I201" s="57"/>
      <c r="J201" s="98">
        <f>ROUND(I201*H201,2)</f>
        <v>0</v>
      </c>
    </row>
    <row r="202" spans="2:10" x14ac:dyDescent="0.2">
      <c r="B202" s="85"/>
      <c r="C202" s="61"/>
      <c r="D202" s="100" t="s">
        <v>51</v>
      </c>
      <c r="E202" s="101" t="s">
        <v>0</v>
      </c>
      <c r="F202" s="102" t="s">
        <v>278</v>
      </c>
      <c r="G202" s="61"/>
      <c r="H202" s="103">
        <v>253</v>
      </c>
      <c r="I202" s="104"/>
      <c r="J202" s="105"/>
    </row>
    <row r="203" spans="2:10" x14ac:dyDescent="0.2">
      <c r="B203" s="85"/>
      <c r="C203" s="64"/>
      <c r="D203" s="100" t="s">
        <v>51</v>
      </c>
      <c r="E203" s="107" t="s">
        <v>0</v>
      </c>
      <c r="F203" s="108" t="s">
        <v>53</v>
      </c>
      <c r="G203" s="64"/>
      <c r="H203" s="109">
        <v>253</v>
      </c>
      <c r="I203" s="110"/>
      <c r="J203" s="111"/>
    </row>
    <row r="204" spans="2:10" ht="22.5" x14ac:dyDescent="0.2">
      <c r="B204" s="85"/>
      <c r="C204" s="67"/>
      <c r="D204" s="100" t="s">
        <v>51</v>
      </c>
      <c r="E204" s="113" t="s">
        <v>0</v>
      </c>
      <c r="F204" s="114" t="s">
        <v>291</v>
      </c>
      <c r="G204" s="67"/>
      <c r="H204" s="113" t="s">
        <v>0</v>
      </c>
      <c r="I204" s="115"/>
      <c r="J204" s="116"/>
    </row>
    <row r="205" spans="2:10" ht="60" x14ac:dyDescent="0.2">
      <c r="B205" s="85"/>
      <c r="C205" s="52" t="s">
        <v>81</v>
      </c>
      <c r="D205" s="52" t="s">
        <v>45</v>
      </c>
      <c r="E205" s="53" t="s">
        <v>298</v>
      </c>
      <c r="F205" s="54" t="s">
        <v>299</v>
      </c>
      <c r="G205" s="55" t="s">
        <v>48</v>
      </c>
      <c r="H205" s="56">
        <v>253</v>
      </c>
      <c r="I205" s="57"/>
      <c r="J205" s="98">
        <f>ROUND(I205*H205,2)</f>
        <v>0</v>
      </c>
    </row>
    <row r="206" spans="2:10" x14ac:dyDescent="0.2">
      <c r="B206" s="85"/>
      <c r="C206" s="61"/>
      <c r="D206" s="100" t="s">
        <v>51</v>
      </c>
      <c r="E206" s="101" t="s">
        <v>0</v>
      </c>
      <c r="F206" s="102" t="s">
        <v>279</v>
      </c>
      <c r="G206" s="61"/>
      <c r="H206" s="103">
        <v>253</v>
      </c>
      <c r="I206" s="104"/>
      <c r="J206" s="105"/>
    </row>
    <row r="207" spans="2:10" x14ac:dyDescent="0.2">
      <c r="B207" s="85"/>
      <c r="C207" s="64"/>
      <c r="D207" s="100" t="s">
        <v>51</v>
      </c>
      <c r="E207" s="107" t="s">
        <v>278</v>
      </c>
      <c r="F207" s="108" t="s">
        <v>53</v>
      </c>
      <c r="G207" s="64"/>
      <c r="H207" s="109">
        <v>253</v>
      </c>
      <c r="I207" s="110"/>
      <c r="J207" s="111"/>
    </row>
    <row r="208" spans="2:10" x14ac:dyDescent="0.2">
      <c r="B208" s="85"/>
      <c r="C208" s="67"/>
      <c r="D208" s="100" t="s">
        <v>51</v>
      </c>
      <c r="E208" s="113" t="s">
        <v>0</v>
      </c>
      <c r="F208" s="114" t="s">
        <v>300</v>
      </c>
      <c r="G208" s="67"/>
      <c r="H208" s="113" t="s">
        <v>0</v>
      </c>
      <c r="I208" s="115"/>
      <c r="J208" s="116"/>
    </row>
    <row r="209" spans="2:10" ht="24" x14ac:dyDescent="0.2">
      <c r="B209" s="85"/>
      <c r="C209" s="71" t="s">
        <v>87</v>
      </c>
      <c r="D209" s="71" t="s">
        <v>284</v>
      </c>
      <c r="E209" s="72" t="s">
        <v>301</v>
      </c>
      <c r="F209" s="73" t="s">
        <v>302</v>
      </c>
      <c r="G209" s="74" t="s">
        <v>48</v>
      </c>
      <c r="H209" s="75">
        <v>260.58999999999997</v>
      </c>
      <c r="I209" s="76"/>
      <c r="J209" s="129">
        <f>ROUND(I209*H209,2)</f>
        <v>0</v>
      </c>
    </row>
    <row r="210" spans="2:10" x14ac:dyDescent="0.2">
      <c r="B210" s="85"/>
      <c r="C210" s="61"/>
      <c r="D210" s="100" t="s">
        <v>51</v>
      </c>
      <c r="E210" s="101" t="s">
        <v>0</v>
      </c>
      <c r="F210" s="102" t="s">
        <v>303</v>
      </c>
      <c r="G210" s="61"/>
      <c r="H210" s="103">
        <v>260.58999999999997</v>
      </c>
      <c r="I210" s="104"/>
      <c r="J210" s="105"/>
    </row>
    <row r="211" spans="2:10" x14ac:dyDescent="0.2">
      <c r="B211" s="85"/>
      <c r="C211" s="64"/>
      <c r="D211" s="100" t="s">
        <v>51</v>
      </c>
      <c r="E211" s="107" t="s">
        <v>0</v>
      </c>
      <c r="F211" s="108" t="s">
        <v>53</v>
      </c>
      <c r="G211" s="64"/>
      <c r="H211" s="109">
        <v>260.58999999999997</v>
      </c>
      <c r="I211" s="110"/>
      <c r="J211" s="111"/>
    </row>
    <row r="212" spans="2:10" ht="36" x14ac:dyDescent="0.2">
      <c r="B212" s="85"/>
      <c r="C212" s="52" t="s">
        <v>59</v>
      </c>
      <c r="D212" s="52" t="s">
        <v>45</v>
      </c>
      <c r="E212" s="53" t="s">
        <v>304</v>
      </c>
      <c r="F212" s="54" t="s">
        <v>305</v>
      </c>
      <c r="G212" s="55" t="s">
        <v>56</v>
      </c>
      <c r="H212" s="56">
        <v>84</v>
      </c>
      <c r="I212" s="57"/>
      <c r="J212" s="98">
        <f>ROUND(I212*H212,2)</f>
        <v>0</v>
      </c>
    </row>
    <row r="213" spans="2:10" x14ac:dyDescent="0.2">
      <c r="B213" s="85"/>
      <c r="C213" s="61"/>
      <c r="D213" s="100" t="s">
        <v>51</v>
      </c>
      <c r="E213" s="101" t="s">
        <v>0</v>
      </c>
      <c r="F213" s="102" t="s">
        <v>306</v>
      </c>
      <c r="G213" s="61"/>
      <c r="H213" s="103">
        <v>84</v>
      </c>
      <c r="I213" s="104"/>
      <c r="J213" s="105"/>
    </row>
    <row r="214" spans="2:10" x14ac:dyDescent="0.2">
      <c r="B214" s="85"/>
      <c r="C214" s="64"/>
      <c r="D214" s="100" t="s">
        <v>51</v>
      </c>
      <c r="E214" s="107" t="s">
        <v>0</v>
      </c>
      <c r="F214" s="108" t="s">
        <v>53</v>
      </c>
      <c r="G214" s="64"/>
      <c r="H214" s="109">
        <v>84</v>
      </c>
      <c r="I214" s="110"/>
      <c r="J214" s="111"/>
    </row>
    <row r="215" spans="2:10" ht="22.5" x14ac:dyDescent="0.2">
      <c r="B215" s="85"/>
      <c r="C215" s="67"/>
      <c r="D215" s="100" t="s">
        <v>51</v>
      </c>
      <c r="E215" s="113" t="s">
        <v>0</v>
      </c>
      <c r="F215" s="114" t="s">
        <v>307</v>
      </c>
      <c r="G215" s="67"/>
      <c r="H215" s="113" t="s">
        <v>0</v>
      </c>
      <c r="I215" s="115"/>
      <c r="J215" s="116"/>
    </row>
    <row r="216" spans="2:10" ht="12" x14ac:dyDescent="0.2">
      <c r="B216" s="85"/>
      <c r="C216" s="52" t="s">
        <v>98</v>
      </c>
      <c r="D216" s="52" t="s">
        <v>45</v>
      </c>
      <c r="E216" s="53" t="s">
        <v>308</v>
      </c>
      <c r="F216" s="54" t="s">
        <v>309</v>
      </c>
      <c r="G216" s="55" t="s">
        <v>48</v>
      </c>
      <c r="H216" s="56">
        <v>1.2</v>
      </c>
      <c r="I216" s="57"/>
      <c r="J216" s="98">
        <f>ROUND(I216*H216,2)</f>
        <v>0</v>
      </c>
    </row>
    <row r="217" spans="2:10" ht="12.75" x14ac:dyDescent="0.2">
      <c r="B217" s="85"/>
      <c r="C217" s="49"/>
      <c r="D217" s="91" t="s">
        <v>11</v>
      </c>
      <c r="E217" s="95" t="s">
        <v>76</v>
      </c>
      <c r="F217" s="95" t="s">
        <v>310</v>
      </c>
      <c r="G217" s="49"/>
      <c r="H217" s="49"/>
      <c r="I217" s="93"/>
      <c r="J217" s="96">
        <f>BK217</f>
        <v>0</v>
      </c>
    </row>
    <row r="218" spans="2:10" ht="36" x14ac:dyDescent="0.2">
      <c r="B218" s="85"/>
      <c r="C218" s="52" t="s">
        <v>104</v>
      </c>
      <c r="D218" s="52" t="s">
        <v>45</v>
      </c>
      <c r="E218" s="53" t="s">
        <v>311</v>
      </c>
      <c r="F218" s="54" t="s">
        <v>312</v>
      </c>
      <c r="G218" s="55" t="s">
        <v>113</v>
      </c>
      <c r="H218" s="56">
        <v>23.08</v>
      </c>
      <c r="I218" s="57"/>
      <c r="J218" s="98">
        <f>ROUND(I218*H218,2)</f>
        <v>0</v>
      </c>
    </row>
    <row r="219" spans="2:10" x14ac:dyDescent="0.2">
      <c r="B219" s="85"/>
      <c r="C219" s="67"/>
      <c r="D219" s="100" t="s">
        <v>51</v>
      </c>
      <c r="E219" s="113" t="s">
        <v>0</v>
      </c>
      <c r="F219" s="114" t="s">
        <v>313</v>
      </c>
      <c r="G219" s="67"/>
      <c r="H219" s="113" t="s">
        <v>0</v>
      </c>
      <c r="I219" s="115"/>
      <c r="J219" s="116"/>
    </row>
    <row r="220" spans="2:10" x14ac:dyDescent="0.2">
      <c r="B220" s="85"/>
      <c r="C220" s="61"/>
      <c r="D220" s="100" t="s">
        <v>51</v>
      </c>
      <c r="E220" s="101" t="s">
        <v>0</v>
      </c>
      <c r="F220" s="102" t="s">
        <v>314</v>
      </c>
      <c r="G220" s="61"/>
      <c r="H220" s="103">
        <v>23.08</v>
      </c>
      <c r="I220" s="104"/>
      <c r="J220" s="105"/>
    </row>
    <row r="221" spans="2:10" x14ac:dyDescent="0.2">
      <c r="B221" s="85"/>
      <c r="C221" s="64"/>
      <c r="D221" s="100" t="s">
        <v>51</v>
      </c>
      <c r="E221" s="107" t="s">
        <v>0</v>
      </c>
      <c r="F221" s="108" t="s">
        <v>53</v>
      </c>
      <c r="G221" s="64"/>
      <c r="H221" s="109">
        <v>23.08</v>
      </c>
      <c r="I221" s="110"/>
      <c r="J221" s="111"/>
    </row>
    <row r="222" spans="2:10" ht="12.75" x14ac:dyDescent="0.2">
      <c r="B222" s="85"/>
      <c r="C222" s="49"/>
      <c r="D222" s="91" t="s">
        <v>11</v>
      </c>
      <c r="E222" s="95" t="s">
        <v>59</v>
      </c>
      <c r="F222" s="95" t="s">
        <v>220</v>
      </c>
      <c r="G222" s="49"/>
      <c r="H222" s="49"/>
      <c r="I222" s="93"/>
      <c r="J222" s="96">
        <f>BK222</f>
        <v>0</v>
      </c>
    </row>
    <row r="223" spans="2:10" ht="48" x14ac:dyDescent="0.2">
      <c r="B223" s="85"/>
      <c r="C223" s="52" t="s">
        <v>110</v>
      </c>
      <c r="D223" s="52" t="s">
        <v>45</v>
      </c>
      <c r="E223" s="53" t="s">
        <v>315</v>
      </c>
      <c r="F223" s="54" t="s">
        <v>316</v>
      </c>
      <c r="G223" s="55" t="s">
        <v>107</v>
      </c>
      <c r="H223" s="56">
        <v>25</v>
      </c>
      <c r="I223" s="57"/>
      <c r="J223" s="98">
        <f>ROUND(I223*H223,2)</f>
        <v>0</v>
      </c>
    </row>
    <row r="224" spans="2:10" ht="24" x14ac:dyDescent="0.2">
      <c r="B224" s="85"/>
      <c r="C224" s="52" t="s">
        <v>123</v>
      </c>
      <c r="D224" s="52" t="s">
        <v>45</v>
      </c>
      <c r="E224" s="53" t="s">
        <v>317</v>
      </c>
      <c r="F224" s="54" t="s">
        <v>318</v>
      </c>
      <c r="G224" s="55" t="s">
        <v>107</v>
      </c>
      <c r="H224" s="56">
        <v>8</v>
      </c>
      <c r="I224" s="57"/>
      <c r="J224" s="98">
        <f>ROUND(I224*H224,2)</f>
        <v>0</v>
      </c>
    </row>
    <row r="225" spans="2:10" x14ac:dyDescent="0.2">
      <c r="B225" s="85"/>
      <c r="C225" s="61"/>
      <c r="D225" s="100" t="s">
        <v>51</v>
      </c>
      <c r="E225" s="101" t="s">
        <v>0</v>
      </c>
      <c r="F225" s="102" t="s">
        <v>87</v>
      </c>
      <c r="G225" s="61"/>
      <c r="H225" s="103">
        <v>8</v>
      </c>
      <c r="I225" s="104"/>
      <c r="J225" s="105"/>
    </row>
    <row r="226" spans="2:10" x14ac:dyDescent="0.2">
      <c r="B226" s="85"/>
      <c r="C226" s="64"/>
      <c r="D226" s="100" t="s">
        <v>51</v>
      </c>
      <c r="E226" s="107" t="s">
        <v>0</v>
      </c>
      <c r="F226" s="108" t="s">
        <v>53</v>
      </c>
      <c r="G226" s="64"/>
      <c r="H226" s="109">
        <v>8</v>
      </c>
      <c r="I226" s="110"/>
      <c r="J226" s="111"/>
    </row>
    <row r="227" spans="2:10" ht="24" x14ac:dyDescent="0.2">
      <c r="B227" s="85"/>
      <c r="C227" s="52" t="s">
        <v>141</v>
      </c>
      <c r="D227" s="52" t="s">
        <v>45</v>
      </c>
      <c r="E227" s="53" t="s">
        <v>319</v>
      </c>
      <c r="F227" s="54" t="s">
        <v>320</v>
      </c>
      <c r="G227" s="55" t="s">
        <v>107</v>
      </c>
      <c r="H227" s="56">
        <v>14.879</v>
      </c>
      <c r="I227" s="57"/>
      <c r="J227" s="98">
        <f>ROUND(I227*H227,2)</f>
        <v>0</v>
      </c>
    </row>
    <row r="228" spans="2:10" x14ac:dyDescent="0.2">
      <c r="B228" s="85"/>
      <c r="C228" s="61"/>
      <c r="D228" s="100" t="s">
        <v>51</v>
      </c>
      <c r="E228" s="101" t="s">
        <v>0</v>
      </c>
      <c r="F228" s="102" t="s">
        <v>321</v>
      </c>
      <c r="G228" s="61"/>
      <c r="H228" s="103">
        <v>14.879</v>
      </c>
      <c r="I228" s="104"/>
      <c r="J228" s="105"/>
    </row>
    <row r="229" spans="2:10" x14ac:dyDescent="0.2">
      <c r="B229" s="85"/>
      <c r="C229" s="64"/>
      <c r="D229" s="100" t="s">
        <v>51</v>
      </c>
      <c r="E229" s="107" t="s">
        <v>0</v>
      </c>
      <c r="F229" s="108" t="s">
        <v>53</v>
      </c>
      <c r="G229" s="64"/>
      <c r="H229" s="109">
        <v>14.879</v>
      </c>
      <c r="I229" s="110"/>
      <c r="J229" s="111"/>
    </row>
    <row r="230" spans="2:10" ht="12" x14ac:dyDescent="0.2">
      <c r="B230" s="85"/>
      <c r="C230" s="71" t="s">
        <v>145</v>
      </c>
      <c r="D230" s="71" t="s">
        <v>284</v>
      </c>
      <c r="E230" s="72" t="s">
        <v>322</v>
      </c>
      <c r="F230" s="73" t="s">
        <v>323</v>
      </c>
      <c r="G230" s="74" t="s">
        <v>56</v>
      </c>
      <c r="H230" s="75">
        <v>16</v>
      </c>
      <c r="I230" s="76"/>
      <c r="J230" s="129">
        <f>ROUND(I230*H230,2)</f>
        <v>0</v>
      </c>
    </row>
    <row r="231" spans="2:10" x14ac:dyDescent="0.2">
      <c r="B231" s="85"/>
      <c r="C231" s="61"/>
      <c r="D231" s="100" t="s">
        <v>51</v>
      </c>
      <c r="E231" s="101" t="s">
        <v>0</v>
      </c>
      <c r="F231" s="102" t="s">
        <v>324</v>
      </c>
      <c r="G231" s="61"/>
      <c r="H231" s="103">
        <v>15.028</v>
      </c>
      <c r="I231" s="104"/>
      <c r="J231" s="105"/>
    </row>
    <row r="232" spans="2:10" x14ac:dyDescent="0.2">
      <c r="B232" s="85"/>
      <c r="C232" s="64"/>
      <c r="D232" s="100" t="s">
        <v>51</v>
      </c>
      <c r="E232" s="107" t="s">
        <v>0</v>
      </c>
      <c r="F232" s="108" t="s">
        <v>53</v>
      </c>
      <c r="G232" s="64"/>
      <c r="H232" s="109">
        <v>15.028</v>
      </c>
      <c r="I232" s="110"/>
      <c r="J232" s="111"/>
    </row>
    <row r="233" spans="2:10" x14ac:dyDescent="0.2">
      <c r="B233" s="85"/>
      <c r="C233" s="61"/>
      <c r="D233" s="100" t="s">
        <v>51</v>
      </c>
      <c r="E233" s="101" t="s">
        <v>0</v>
      </c>
      <c r="F233" s="102" t="s">
        <v>153</v>
      </c>
      <c r="G233" s="61"/>
      <c r="H233" s="103">
        <v>16</v>
      </c>
      <c r="I233" s="104"/>
      <c r="J233" s="105"/>
    </row>
    <row r="234" spans="2:10" ht="24" x14ac:dyDescent="0.2">
      <c r="B234" s="85"/>
      <c r="C234" s="52" t="s">
        <v>153</v>
      </c>
      <c r="D234" s="52" t="s">
        <v>45</v>
      </c>
      <c r="E234" s="53" t="s">
        <v>325</v>
      </c>
      <c r="F234" s="54" t="s">
        <v>326</v>
      </c>
      <c r="G234" s="55" t="s">
        <v>113</v>
      </c>
      <c r="H234" s="56">
        <v>0.84199999999999997</v>
      </c>
      <c r="I234" s="57"/>
      <c r="J234" s="98">
        <f>ROUND(I234*H234,2)</f>
        <v>0</v>
      </c>
    </row>
    <row r="235" spans="2:10" x14ac:dyDescent="0.2">
      <c r="B235" s="85"/>
      <c r="C235" s="67"/>
      <c r="D235" s="100" t="s">
        <v>51</v>
      </c>
      <c r="E235" s="113" t="s">
        <v>0</v>
      </c>
      <c r="F235" s="114" t="s">
        <v>327</v>
      </c>
      <c r="G235" s="67"/>
      <c r="H235" s="113" t="s">
        <v>0</v>
      </c>
      <c r="I235" s="115"/>
      <c r="J235" s="116"/>
    </row>
    <row r="236" spans="2:10" x14ac:dyDescent="0.2">
      <c r="B236" s="85"/>
      <c r="C236" s="61"/>
      <c r="D236" s="100" t="s">
        <v>51</v>
      </c>
      <c r="E236" s="101" t="s">
        <v>0</v>
      </c>
      <c r="F236" s="102" t="s">
        <v>328</v>
      </c>
      <c r="G236" s="61"/>
      <c r="H236" s="103">
        <v>0.49099999999999999</v>
      </c>
      <c r="I236" s="104"/>
      <c r="J236" s="105"/>
    </row>
    <row r="237" spans="2:10" x14ac:dyDescent="0.2">
      <c r="B237" s="85"/>
      <c r="C237" s="67"/>
      <c r="D237" s="100" t="s">
        <v>51</v>
      </c>
      <c r="E237" s="113" t="s">
        <v>0</v>
      </c>
      <c r="F237" s="114" t="s">
        <v>329</v>
      </c>
      <c r="G237" s="67"/>
      <c r="H237" s="113" t="s">
        <v>0</v>
      </c>
      <c r="I237" s="115"/>
      <c r="J237" s="116"/>
    </row>
    <row r="238" spans="2:10" x14ac:dyDescent="0.2">
      <c r="B238" s="85"/>
      <c r="C238" s="61"/>
      <c r="D238" s="100" t="s">
        <v>51</v>
      </c>
      <c r="E238" s="101" t="s">
        <v>0</v>
      </c>
      <c r="F238" s="102" t="s">
        <v>330</v>
      </c>
      <c r="G238" s="61"/>
      <c r="H238" s="103">
        <v>0.35099999999999998</v>
      </c>
      <c r="I238" s="104"/>
      <c r="J238" s="105"/>
    </row>
    <row r="239" spans="2:10" x14ac:dyDescent="0.2">
      <c r="B239" s="85"/>
      <c r="C239" s="64"/>
      <c r="D239" s="100" t="s">
        <v>51</v>
      </c>
      <c r="E239" s="107" t="s">
        <v>0</v>
      </c>
      <c r="F239" s="108" t="s">
        <v>53</v>
      </c>
      <c r="G239" s="64"/>
      <c r="H239" s="109">
        <v>0.84199999999999997</v>
      </c>
      <c r="I239" s="110"/>
      <c r="J239" s="111"/>
    </row>
    <row r="240" spans="2:10" ht="12.75" x14ac:dyDescent="0.2">
      <c r="B240" s="85"/>
      <c r="C240" s="49"/>
      <c r="D240" s="91" t="s">
        <v>11</v>
      </c>
      <c r="E240" s="95" t="s">
        <v>331</v>
      </c>
      <c r="F240" s="95" t="s">
        <v>332</v>
      </c>
      <c r="G240" s="49"/>
      <c r="H240" s="49"/>
      <c r="I240" s="93"/>
      <c r="J240" s="96">
        <f>BK240</f>
        <v>0</v>
      </c>
    </row>
    <row r="241" spans="2:10" ht="36.75" thickBot="1" x14ac:dyDescent="0.25">
      <c r="B241" s="130"/>
      <c r="C241" s="131" t="s">
        <v>70</v>
      </c>
      <c r="D241" s="131" t="s">
        <v>45</v>
      </c>
      <c r="E241" s="132" t="s">
        <v>333</v>
      </c>
      <c r="F241" s="133" t="s">
        <v>334</v>
      </c>
      <c r="G241" s="134" t="s">
        <v>263</v>
      </c>
      <c r="H241" s="135">
        <v>484.59699999999998</v>
      </c>
      <c r="I241" s="136"/>
      <c r="J241" s="137">
        <f>ROUND(I241*H241,2)</f>
        <v>0</v>
      </c>
    </row>
    <row r="243" spans="2:10" ht="12" thickBot="1" x14ac:dyDescent="0.25"/>
    <row r="244" spans="2:10" ht="12.75" x14ac:dyDescent="0.2">
      <c r="B244" s="126"/>
      <c r="C244" s="127" t="s">
        <v>33</v>
      </c>
      <c r="D244" s="124"/>
      <c r="E244" s="124"/>
      <c r="F244" s="124"/>
      <c r="G244" s="124"/>
      <c r="H244" s="124"/>
      <c r="I244" s="124"/>
      <c r="J244" s="125"/>
    </row>
    <row r="245" spans="2:10" x14ac:dyDescent="0.2">
      <c r="B245" s="81"/>
      <c r="C245" s="28"/>
      <c r="D245" s="28"/>
      <c r="E245" s="160" t="s">
        <v>18</v>
      </c>
      <c r="F245" s="161"/>
      <c r="G245" s="161"/>
      <c r="H245" s="161"/>
      <c r="I245" s="28"/>
      <c r="J245" s="82"/>
    </row>
    <row r="246" spans="2:10" x14ac:dyDescent="0.2">
      <c r="B246" s="81"/>
      <c r="C246" s="28"/>
      <c r="D246" s="28"/>
      <c r="E246" s="28"/>
      <c r="F246" s="28"/>
      <c r="G246" s="28"/>
      <c r="H246" s="28"/>
      <c r="I246" s="28"/>
      <c r="J246" s="82"/>
    </row>
    <row r="247" spans="2:10" ht="12" x14ac:dyDescent="0.2">
      <c r="B247" s="138"/>
      <c r="C247" s="44" t="s">
        <v>37</v>
      </c>
      <c r="D247" s="45" t="s">
        <v>10</v>
      </c>
      <c r="E247" s="45" t="s">
        <v>6</v>
      </c>
      <c r="F247" s="45" t="s">
        <v>7</v>
      </c>
      <c r="G247" s="45" t="s">
        <v>38</v>
      </c>
      <c r="H247" s="45" t="s">
        <v>39</v>
      </c>
      <c r="I247" s="45" t="s">
        <v>40</v>
      </c>
      <c r="J247" s="87" t="s">
        <v>35</v>
      </c>
    </row>
    <row r="248" spans="2:10" ht="15.75" x14ac:dyDescent="0.25">
      <c r="B248" s="81"/>
      <c r="C248" s="128" t="s">
        <v>1097</v>
      </c>
      <c r="D248" s="28"/>
      <c r="E248" s="28"/>
      <c r="F248" s="28"/>
      <c r="G248" s="28"/>
      <c r="H248" s="28"/>
      <c r="I248" s="28"/>
      <c r="J248" s="89">
        <f>BK248</f>
        <v>0</v>
      </c>
    </row>
    <row r="249" spans="2:10" ht="15" x14ac:dyDescent="0.2">
      <c r="B249" s="90"/>
      <c r="C249" s="49"/>
      <c r="D249" s="91" t="s">
        <v>11</v>
      </c>
      <c r="E249" s="92" t="s">
        <v>41</v>
      </c>
      <c r="F249" s="92" t="s">
        <v>42</v>
      </c>
      <c r="G249" s="49"/>
      <c r="H249" s="49"/>
      <c r="I249" s="93"/>
      <c r="J249" s="94">
        <f>BK249</f>
        <v>0</v>
      </c>
    </row>
    <row r="250" spans="2:10" ht="12.75" x14ac:dyDescent="0.2">
      <c r="B250" s="90"/>
      <c r="C250" s="49"/>
      <c r="D250" s="91" t="s">
        <v>11</v>
      </c>
      <c r="E250" s="95" t="s">
        <v>14</v>
      </c>
      <c r="F250" s="95" t="s">
        <v>44</v>
      </c>
      <c r="G250" s="49"/>
      <c r="H250" s="49"/>
      <c r="I250" s="93"/>
      <c r="J250" s="96">
        <f>BK250</f>
        <v>0</v>
      </c>
    </row>
    <row r="251" spans="2:10" ht="24" x14ac:dyDescent="0.2">
      <c r="B251" s="139"/>
      <c r="C251" s="52" t="s">
        <v>14</v>
      </c>
      <c r="D251" s="52" t="s">
        <v>45</v>
      </c>
      <c r="E251" s="53" t="s">
        <v>336</v>
      </c>
      <c r="F251" s="54" t="s">
        <v>337</v>
      </c>
      <c r="G251" s="55" t="s">
        <v>56</v>
      </c>
      <c r="H251" s="56">
        <v>175</v>
      </c>
      <c r="I251" s="57"/>
      <c r="J251" s="98">
        <f>ROUND(I251*H251,2)</f>
        <v>0</v>
      </c>
    </row>
    <row r="252" spans="2:10" x14ac:dyDescent="0.2">
      <c r="B252" s="112"/>
      <c r="C252" s="67"/>
      <c r="D252" s="100" t="s">
        <v>51</v>
      </c>
      <c r="E252" s="113" t="s">
        <v>0</v>
      </c>
      <c r="F252" s="114" t="s">
        <v>338</v>
      </c>
      <c r="G252" s="67"/>
      <c r="H252" s="113" t="s">
        <v>0</v>
      </c>
      <c r="I252" s="115"/>
      <c r="J252" s="116"/>
    </row>
    <row r="253" spans="2:10" x14ac:dyDescent="0.2">
      <c r="B253" s="112"/>
      <c r="C253" s="67"/>
      <c r="D253" s="100" t="s">
        <v>51</v>
      </c>
      <c r="E253" s="113" t="s">
        <v>0</v>
      </c>
      <c r="F253" s="114" t="s">
        <v>339</v>
      </c>
      <c r="G253" s="67"/>
      <c r="H253" s="113" t="s">
        <v>0</v>
      </c>
      <c r="I253" s="115"/>
      <c r="J253" s="116"/>
    </row>
    <row r="254" spans="2:10" x14ac:dyDescent="0.2">
      <c r="B254" s="99"/>
      <c r="C254" s="61"/>
      <c r="D254" s="100" t="s">
        <v>51</v>
      </c>
      <c r="E254" s="101" t="s">
        <v>0</v>
      </c>
      <c r="F254" s="102" t="s">
        <v>340</v>
      </c>
      <c r="G254" s="61"/>
      <c r="H254" s="103">
        <v>85</v>
      </c>
      <c r="I254" s="104"/>
      <c r="J254" s="105"/>
    </row>
    <row r="255" spans="2:10" x14ac:dyDescent="0.2">
      <c r="B255" s="112"/>
      <c r="C255" s="67"/>
      <c r="D255" s="100" t="s">
        <v>51</v>
      </c>
      <c r="E255" s="113" t="s">
        <v>0</v>
      </c>
      <c r="F255" s="114" t="s">
        <v>341</v>
      </c>
      <c r="G255" s="67"/>
      <c r="H255" s="113" t="s">
        <v>0</v>
      </c>
      <c r="I255" s="115"/>
      <c r="J255" s="116"/>
    </row>
    <row r="256" spans="2:10" x14ac:dyDescent="0.2">
      <c r="B256" s="99"/>
      <c r="C256" s="61"/>
      <c r="D256" s="100" t="s">
        <v>51</v>
      </c>
      <c r="E256" s="101" t="s">
        <v>0</v>
      </c>
      <c r="F256" s="102" t="s">
        <v>342</v>
      </c>
      <c r="G256" s="61"/>
      <c r="H256" s="103">
        <v>90</v>
      </c>
      <c r="I256" s="104"/>
      <c r="J256" s="105"/>
    </row>
    <row r="257" spans="2:10" x14ac:dyDescent="0.2">
      <c r="B257" s="106"/>
      <c r="C257" s="64"/>
      <c r="D257" s="100" t="s">
        <v>51</v>
      </c>
      <c r="E257" s="107" t="s">
        <v>0</v>
      </c>
      <c r="F257" s="108" t="s">
        <v>53</v>
      </c>
      <c r="G257" s="64"/>
      <c r="H257" s="109">
        <v>175</v>
      </c>
      <c r="I257" s="110"/>
      <c r="J257" s="111"/>
    </row>
    <row r="258" spans="2:10" ht="24" x14ac:dyDescent="0.2">
      <c r="B258" s="139"/>
      <c r="C258" s="52" t="s">
        <v>16</v>
      </c>
      <c r="D258" s="52" t="s">
        <v>45</v>
      </c>
      <c r="E258" s="53" t="s">
        <v>343</v>
      </c>
      <c r="F258" s="54" t="s">
        <v>344</v>
      </c>
      <c r="G258" s="55" t="s">
        <v>56</v>
      </c>
      <c r="H258" s="56">
        <v>2901</v>
      </c>
      <c r="I258" s="57"/>
      <c r="J258" s="98">
        <f>ROUND(I258*H258,2)</f>
        <v>0</v>
      </c>
    </row>
    <row r="259" spans="2:10" x14ac:dyDescent="0.2">
      <c r="B259" s="112"/>
      <c r="C259" s="67"/>
      <c r="D259" s="100" t="s">
        <v>51</v>
      </c>
      <c r="E259" s="113" t="s">
        <v>0</v>
      </c>
      <c r="F259" s="114" t="s">
        <v>345</v>
      </c>
      <c r="G259" s="67"/>
      <c r="H259" s="113" t="s">
        <v>0</v>
      </c>
      <c r="I259" s="115"/>
      <c r="J259" s="116"/>
    </row>
    <row r="260" spans="2:10" x14ac:dyDescent="0.2">
      <c r="B260" s="112"/>
      <c r="C260" s="67"/>
      <c r="D260" s="100" t="s">
        <v>51</v>
      </c>
      <c r="E260" s="113" t="s">
        <v>0</v>
      </c>
      <c r="F260" s="114" t="s">
        <v>346</v>
      </c>
      <c r="G260" s="67"/>
      <c r="H260" s="113" t="s">
        <v>0</v>
      </c>
      <c r="I260" s="115"/>
      <c r="J260" s="116"/>
    </row>
    <row r="261" spans="2:10" x14ac:dyDescent="0.2">
      <c r="B261" s="99"/>
      <c r="C261" s="61"/>
      <c r="D261" s="100" t="s">
        <v>51</v>
      </c>
      <c r="E261" s="101" t="s">
        <v>0</v>
      </c>
      <c r="F261" s="102" t="s">
        <v>347</v>
      </c>
      <c r="G261" s="61"/>
      <c r="H261" s="103">
        <v>93</v>
      </c>
      <c r="I261" s="104"/>
      <c r="J261" s="105"/>
    </row>
    <row r="262" spans="2:10" x14ac:dyDescent="0.2">
      <c r="B262" s="112"/>
      <c r="C262" s="67"/>
      <c r="D262" s="100" t="s">
        <v>51</v>
      </c>
      <c r="E262" s="113" t="s">
        <v>0</v>
      </c>
      <c r="F262" s="114" t="s">
        <v>348</v>
      </c>
      <c r="G262" s="67"/>
      <c r="H262" s="113" t="s">
        <v>0</v>
      </c>
      <c r="I262" s="115"/>
      <c r="J262" s="116"/>
    </row>
    <row r="263" spans="2:10" x14ac:dyDescent="0.2">
      <c r="B263" s="99"/>
      <c r="C263" s="61"/>
      <c r="D263" s="100" t="s">
        <v>51</v>
      </c>
      <c r="E263" s="101" t="s">
        <v>0</v>
      </c>
      <c r="F263" s="102" t="s">
        <v>349</v>
      </c>
      <c r="G263" s="61"/>
      <c r="H263" s="103">
        <v>54</v>
      </c>
      <c r="I263" s="104"/>
      <c r="J263" s="105"/>
    </row>
    <row r="264" spans="2:10" x14ac:dyDescent="0.2">
      <c r="B264" s="112"/>
      <c r="C264" s="67"/>
      <c r="D264" s="100" t="s">
        <v>51</v>
      </c>
      <c r="E264" s="113" t="s">
        <v>0</v>
      </c>
      <c r="F264" s="114" t="s">
        <v>350</v>
      </c>
      <c r="G264" s="67"/>
      <c r="H264" s="113" t="s">
        <v>0</v>
      </c>
      <c r="I264" s="115"/>
      <c r="J264" s="116"/>
    </row>
    <row r="265" spans="2:10" x14ac:dyDescent="0.2">
      <c r="B265" s="99"/>
      <c r="C265" s="61"/>
      <c r="D265" s="100" t="s">
        <v>51</v>
      </c>
      <c r="E265" s="101" t="s">
        <v>0</v>
      </c>
      <c r="F265" s="102" t="s">
        <v>351</v>
      </c>
      <c r="G265" s="61"/>
      <c r="H265" s="103">
        <v>49</v>
      </c>
      <c r="I265" s="104"/>
      <c r="J265" s="105"/>
    </row>
    <row r="266" spans="2:10" x14ac:dyDescent="0.2">
      <c r="B266" s="112"/>
      <c r="C266" s="67"/>
      <c r="D266" s="100" t="s">
        <v>51</v>
      </c>
      <c r="E266" s="113" t="s">
        <v>0</v>
      </c>
      <c r="F266" s="114" t="s">
        <v>352</v>
      </c>
      <c r="G266" s="67"/>
      <c r="H266" s="113" t="s">
        <v>0</v>
      </c>
      <c r="I266" s="115"/>
      <c r="J266" s="116"/>
    </row>
    <row r="267" spans="2:10" x14ac:dyDescent="0.2">
      <c r="B267" s="99"/>
      <c r="C267" s="61"/>
      <c r="D267" s="100" t="s">
        <v>51</v>
      </c>
      <c r="E267" s="101" t="s">
        <v>0</v>
      </c>
      <c r="F267" s="102" t="s">
        <v>353</v>
      </c>
      <c r="G267" s="61"/>
      <c r="H267" s="103">
        <v>120</v>
      </c>
      <c r="I267" s="104"/>
      <c r="J267" s="105"/>
    </row>
    <row r="268" spans="2:10" x14ac:dyDescent="0.2">
      <c r="B268" s="112"/>
      <c r="C268" s="67"/>
      <c r="D268" s="100" t="s">
        <v>51</v>
      </c>
      <c r="E268" s="113" t="s">
        <v>0</v>
      </c>
      <c r="F268" s="114" t="s">
        <v>354</v>
      </c>
      <c r="G268" s="67"/>
      <c r="H268" s="113" t="s">
        <v>0</v>
      </c>
      <c r="I268" s="115"/>
      <c r="J268" s="116"/>
    </row>
    <row r="269" spans="2:10" x14ac:dyDescent="0.2">
      <c r="B269" s="99"/>
      <c r="C269" s="61"/>
      <c r="D269" s="100" t="s">
        <v>51</v>
      </c>
      <c r="E269" s="101" t="s">
        <v>0</v>
      </c>
      <c r="F269" s="102" t="s">
        <v>355</v>
      </c>
      <c r="G269" s="61"/>
      <c r="H269" s="103">
        <v>192</v>
      </c>
      <c r="I269" s="104"/>
      <c r="J269" s="105"/>
    </row>
    <row r="270" spans="2:10" x14ac:dyDescent="0.2">
      <c r="B270" s="112"/>
      <c r="C270" s="67"/>
      <c r="D270" s="100" t="s">
        <v>51</v>
      </c>
      <c r="E270" s="113" t="s">
        <v>0</v>
      </c>
      <c r="F270" s="114" t="s">
        <v>356</v>
      </c>
      <c r="G270" s="67"/>
      <c r="H270" s="113" t="s">
        <v>0</v>
      </c>
      <c r="I270" s="115"/>
      <c r="J270" s="116"/>
    </row>
    <row r="271" spans="2:10" x14ac:dyDescent="0.2">
      <c r="B271" s="99"/>
      <c r="C271" s="61"/>
      <c r="D271" s="100" t="s">
        <v>51</v>
      </c>
      <c r="E271" s="101" t="s">
        <v>0</v>
      </c>
      <c r="F271" s="102" t="s">
        <v>162</v>
      </c>
      <c r="G271" s="61"/>
      <c r="H271" s="103">
        <v>18</v>
      </c>
      <c r="I271" s="104"/>
      <c r="J271" s="105"/>
    </row>
    <row r="272" spans="2:10" x14ac:dyDescent="0.2">
      <c r="B272" s="112"/>
      <c r="C272" s="67"/>
      <c r="D272" s="100" t="s">
        <v>51</v>
      </c>
      <c r="E272" s="113" t="s">
        <v>0</v>
      </c>
      <c r="F272" s="114" t="s">
        <v>357</v>
      </c>
      <c r="G272" s="67"/>
      <c r="H272" s="113" t="s">
        <v>0</v>
      </c>
      <c r="I272" s="115"/>
      <c r="J272" s="116"/>
    </row>
    <row r="273" spans="2:10" x14ac:dyDescent="0.2">
      <c r="B273" s="99"/>
      <c r="C273" s="61"/>
      <c r="D273" s="100" t="s">
        <v>51</v>
      </c>
      <c r="E273" s="101" t="s">
        <v>0</v>
      </c>
      <c r="F273" s="102" t="s">
        <v>347</v>
      </c>
      <c r="G273" s="61"/>
      <c r="H273" s="103">
        <v>93</v>
      </c>
      <c r="I273" s="104"/>
      <c r="J273" s="105"/>
    </row>
    <row r="274" spans="2:10" x14ac:dyDescent="0.2">
      <c r="B274" s="112"/>
      <c r="C274" s="67"/>
      <c r="D274" s="100" t="s">
        <v>51</v>
      </c>
      <c r="E274" s="113" t="s">
        <v>0</v>
      </c>
      <c r="F274" s="114" t="s">
        <v>358</v>
      </c>
      <c r="G274" s="67"/>
      <c r="H274" s="113" t="s">
        <v>0</v>
      </c>
      <c r="I274" s="115"/>
      <c r="J274" s="116"/>
    </row>
    <row r="275" spans="2:10" x14ac:dyDescent="0.2">
      <c r="B275" s="99"/>
      <c r="C275" s="61"/>
      <c r="D275" s="100" t="s">
        <v>51</v>
      </c>
      <c r="E275" s="101" t="s">
        <v>0</v>
      </c>
      <c r="F275" s="102" t="s">
        <v>359</v>
      </c>
      <c r="G275" s="61"/>
      <c r="H275" s="103">
        <v>42</v>
      </c>
      <c r="I275" s="104"/>
      <c r="J275" s="105"/>
    </row>
    <row r="276" spans="2:10" x14ac:dyDescent="0.2">
      <c r="B276" s="112"/>
      <c r="C276" s="67"/>
      <c r="D276" s="100" t="s">
        <v>51</v>
      </c>
      <c r="E276" s="113" t="s">
        <v>0</v>
      </c>
      <c r="F276" s="114" t="s">
        <v>360</v>
      </c>
      <c r="G276" s="67"/>
      <c r="H276" s="113" t="s">
        <v>0</v>
      </c>
      <c r="I276" s="115"/>
      <c r="J276" s="116"/>
    </row>
    <row r="277" spans="2:10" x14ac:dyDescent="0.2">
      <c r="B277" s="99"/>
      <c r="C277" s="61"/>
      <c r="D277" s="100" t="s">
        <v>51</v>
      </c>
      <c r="E277" s="101" t="s">
        <v>0</v>
      </c>
      <c r="F277" s="102" t="s">
        <v>361</v>
      </c>
      <c r="G277" s="61"/>
      <c r="H277" s="103">
        <v>78</v>
      </c>
      <c r="I277" s="104"/>
      <c r="J277" s="105"/>
    </row>
    <row r="278" spans="2:10" x14ac:dyDescent="0.2">
      <c r="B278" s="112"/>
      <c r="C278" s="67"/>
      <c r="D278" s="100" t="s">
        <v>51</v>
      </c>
      <c r="E278" s="113" t="s">
        <v>0</v>
      </c>
      <c r="F278" s="114" t="s">
        <v>362</v>
      </c>
      <c r="G278" s="67"/>
      <c r="H278" s="113" t="s">
        <v>0</v>
      </c>
      <c r="I278" s="115"/>
      <c r="J278" s="116"/>
    </row>
    <row r="279" spans="2:10" x14ac:dyDescent="0.2">
      <c r="B279" s="99"/>
      <c r="C279" s="61"/>
      <c r="D279" s="100" t="s">
        <v>51</v>
      </c>
      <c r="E279" s="101" t="s">
        <v>0</v>
      </c>
      <c r="F279" s="102" t="s">
        <v>244</v>
      </c>
      <c r="G279" s="61"/>
      <c r="H279" s="103">
        <v>33</v>
      </c>
      <c r="I279" s="104"/>
      <c r="J279" s="105"/>
    </row>
    <row r="280" spans="2:10" x14ac:dyDescent="0.2">
      <c r="B280" s="112"/>
      <c r="C280" s="67"/>
      <c r="D280" s="100" t="s">
        <v>51</v>
      </c>
      <c r="E280" s="113" t="s">
        <v>0</v>
      </c>
      <c r="F280" s="114" t="s">
        <v>363</v>
      </c>
      <c r="G280" s="67"/>
      <c r="H280" s="113" t="s">
        <v>0</v>
      </c>
      <c r="I280" s="115"/>
      <c r="J280" s="116"/>
    </row>
    <row r="281" spans="2:10" x14ac:dyDescent="0.2">
      <c r="B281" s="99"/>
      <c r="C281" s="61"/>
      <c r="D281" s="100" t="s">
        <v>51</v>
      </c>
      <c r="E281" s="101" t="s">
        <v>0</v>
      </c>
      <c r="F281" s="102" t="s">
        <v>364</v>
      </c>
      <c r="G281" s="61"/>
      <c r="H281" s="103">
        <v>57</v>
      </c>
      <c r="I281" s="104"/>
      <c r="J281" s="105"/>
    </row>
    <row r="282" spans="2:10" x14ac:dyDescent="0.2">
      <c r="B282" s="112"/>
      <c r="C282" s="67"/>
      <c r="D282" s="100" t="s">
        <v>51</v>
      </c>
      <c r="E282" s="113" t="s">
        <v>0</v>
      </c>
      <c r="F282" s="114" t="s">
        <v>365</v>
      </c>
      <c r="G282" s="67"/>
      <c r="H282" s="113" t="s">
        <v>0</v>
      </c>
      <c r="I282" s="115"/>
      <c r="J282" s="116"/>
    </row>
    <row r="283" spans="2:10" x14ac:dyDescent="0.2">
      <c r="B283" s="99"/>
      <c r="C283" s="61"/>
      <c r="D283" s="100" t="s">
        <v>51</v>
      </c>
      <c r="E283" s="101" t="s">
        <v>0</v>
      </c>
      <c r="F283" s="102" t="s">
        <v>192</v>
      </c>
      <c r="G283" s="61"/>
      <c r="H283" s="103">
        <v>22</v>
      </c>
      <c r="I283" s="104"/>
      <c r="J283" s="105"/>
    </row>
    <row r="284" spans="2:10" x14ac:dyDescent="0.2">
      <c r="B284" s="112"/>
      <c r="C284" s="67"/>
      <c r="D284" s="100" t="s">
        <v>51</v>
      </c>
      <c r="E284" s="113" t="s">
        <v>0</v>
      </c>
      <c r="F284" s="114" t="s">
        <v>366</v>
      </c>
      <c r="G284" s="67"/>
      <c r="H284" s="113" t="s">
        <v>0</v>
      </c>
      <c r="I284" s="115"/>
      <c r="J284" s="116"/>
    </row>
    <row r="285" spans="2:10" x14ac:dyDescent="0.2">
      <c r="B285" s="99"/>
      <c r="C285" s="61"/>
      <c r="D285" s="100" t="s">
        <v>51</v>
      </c>
      <c r="E285" s="101" t="s">
        <v>0</v>
      </c>
      <c r="F285" s="102" t="s">
        <v>367</v>
      </c>
      <c r="G285" s="61"/>
      <c r="H285" s="103">
        <v>243</v>
      </c>
      <c r="I285" s="104"/>
      <c r="J285" s="105"/>
    </row>
    <row r="286" spans="2:10" x14ac:dyDescent="0.2">
      <c r="B286" s="112"/>
      <c r="C286" s="67"/>
      <c r="D286" s="100" t="s">
        <v>51</v>
      </c>
      <c r="E286" s="113" t="s">
        <v>0</v>
      </c>
      <c r="F286" s="114" t="s">
        <v>368</v>
      </c>
      <c r="G286" s="67"/>
      <c r="H286" s="113" t="s">
        <v>0</v>
      </c>
      <c r="I286" s="115"/>
      <c r="J286" s="116"/>
    </row>
    <row r="287" spans="2:10" x14ac:dyDescent="0.2">
      <c r="B287" s="99"/>
      <c r="C287" s="61"/>
      <c r="D287" s="100" t="s">
        <v>51</v>
      </c>
      <c r="E287" s="101" t="s">
        <v>0</v>
      </c>
      <c r="F287" s="102" t="s">
        <v>181</v>
      </c>
      <c r="G287" s="61"/>
      <c r="H287" s="103">
        <v>21</v>
      </c>
      <c r="I287" s="104"/>
      <c r="J287" s="105"/>
    </row>
    <row r="288" spans="2:10" x14ac:dyDescent="0.2">
      <c r="B288" s="112"/>
      <c r="C288" s="67"/>
      <c r="D288" s="100" t="s">
        <v>51</v>
      </c>
      <c r="E288" s="113" t="s">
        <v>0</v>
      </c>
      <c r="F288" s="114" t="s">
        <v>369</v>
      </c>
      <c r="G288" s="67"/>
      <c r="H288" s="113" t="s">
        <v>0</v>
      </c>
      <c r="I288" s="115"/>
      <c r="J288" s="116"/>
    </row>
    <row r="289" spans="2:10" x14ac:dyDescent="0.2">
      <c r="B289" s="99"/>
      <c r="C289" s="61"/>
      <c r="D289" s="100" t="s">
        <v>51</v>
      </c>
      <c r="E289" s="101" t="s">
        <v>0</v>
      </c>
      <c r="F289" s="102" t="s">
        <v>353</v>
      </c>
      <c r="G289" s="61"/>
      <c r="H289" s="103">
        <v>120</v>
      </c>
      <c r="I289" s="104"/>
      <c r="J289" s="105"/>
    </row>
    <row r="290" spans="2:10" x14ac:dyDescent="0.2">
      <c r="B290" s="112"/>
      <c r="C290" s="67"/>
      <c r="D290" s="100" t="s">
        <v>51</v>
      </c>
      <c r="E290" s="113" t="s">
        <v>0</v>
      </c>
      <c r="F290" s="114" t="s">
        <v>370</v>
      </c>
      <c r="G290" s="67"/>
      <c r="H290" s="113" t="s">
        <v>0</v>
      </c>
      <c r="I290" s="115"/>
      <c r="J290" s="116"/>
    </row>
    <row r="291" spans="2:10" x14ac:dyDescent="0.2">
      <c r="B291" s="99"/>
      <c r="C291" s="61"/>
      <c r="D291" s="100" t="s">
        <v>51</v>
      </c>
      <c r="E291" s="101" t="s">
        <v>0</v>
      </c>
      <c r="F291" s="102" t="s">
        <v>306</v>
      </c>
      <c r="G291" s="61"/>
      <c r="H291" s="103">
        <v>84</v>
      </c>
      <c r="I291" s="104"/>
      <c r="J291" s="105"/>
    </row>
    <row r="292" spans="2:10" x14ac:dyDescent="0.2">
      <c r="B292" s="112"/>
      <c r="C292" s="67"/>
      <c r="D292" s="100" t="s">
        <v>51</v>
      </c>
      <c r="E292" s="113" t="s">
        <v>0</v>
      </c>
      <c r="F292" s="114" t="s">
        <v>371</v>
      </c>
      <c r="G292" s="67"/>
      <c r="H292" s="113" t="s">
        <v>0</v>
      </c>
      <c r="I292" s="115"/>
      <c r="J292" s="116"/>
    </row>
    <row r="293" spans="2:10" x14ac:dyDescent="0.2">
      <c r="B293" s="99"/>
      <c r="C293" s="61"/>
      <c r="D293" s="100" t="s">
        <v>51</v>
      </c>
      <c r="E293" s="101" t="s">
        <v>0</v>
      </c>
      <c r="F293" s="102" t="s">
        <v>372</v>
      </c>
      <c r="G293" s="61"/>
      <c r="H293" s="103">
        <v>48</v>
      </c>
      <c r="I293" s="104"/>
      <c r="J293" s="105"/>
    </row>
    <row r="294" spans="2:10" x14ac:dyDescent="0.2">
      <c r="B294" s="112"/>
      <c r="C294" s="67"/>
      <c r="D294" s="100" t="s">
        <v>51</v>
      </c>
      <c r="E294" s="113" t="s">
        <v>0</v>
      </c>
      <c r="F294" s="114" t="s">
        <v>373</v>
      </c>
      <c r="G294" s="67"/>
      <c r="H294" s="113" t="s">
        <v>0</v>
      </c>
      <c r="I294" s="115"/>
      <c r="J294" s="116"/>
    </row>
    <row r="295" spans="2:10" x14ac:dyDescent="0.2">
      <c r="B295" s="99"/>
      <c r="C295" s="61"/>
      <c r="D295" s="100" t="s">
        <v>51</v>
      </c>
      <c r="E295" s="101" t="s">
        <v>0</v>
      </c>
      <c r="F295" s="102" t="s">
        <v>374</v>
      </c>
      <c r="G295" s="61"/>
      <c r="H295" s="103">
        <v>66</v>
      </c>
      <c r="I295" s="104"/>
      <c r="J295" s="105"/>
    </row>
    <row r="296" spans="2:10" x14ac:dyDescent="0.2">
      <c r="B296" s="112"/>
      <c r="C296" s="67"/>
      <c r="D296" s="100" t="s">
        <v>51</v>
      </c>
      <c r="E296" s="113" t="s">
        <v>0</v>
      </c>
      <c r="F296" s="114" t="s">
        <v>375</v>
      </c>
      <c r="G296" s="67"/>
      <c r="H296" s="113" t="s">
        <v>0</v>
      </c>
      <c r="I296" s="115"/>
      <c r="J296" s="116"/>
    </row>
    <row r="297" spans="2:10" x14ac:dyDescent="0.2">
      <c r="B297" s="99"/>
      <c r="C297" s="61"/>
      <c r="D297" s="100" t="s">
        <v>51</v>
      </c>
      <c r="E297" s="101" t="s">
        <v>0</v>
      </c>
      <c r="F297" s="102" t="s">
        <v>376</v>
      </c>
      <c r="G297" s="61"/>
      <c r="H297" s="103">
        <v>441</v>
      </c>
      <c r="I297" s="104"/>
      <c r="J297" s="105"/>
    </row>
    <row r="298" spans="2:10" x14ac:dyDescent="0.2">
      <c r="B298" s="112"/>
      <c r="C298" s="67"/>
      <c r="D298" s="100" t="s">
        <v>51</v>
      </c>
      <c r="E298" s="113" t="s">
        <v>0</v>
      </c>
      <c r="F298" s="114" t="s">
        <v>377</v>
      </c>
      <c r="G298" s="67"/>
      <c r="H298" s="113" t="s">
        <v>0</v>
      </c>
      <c r="I298" s="115"/>
      <c r="J298" s="116"/>
    </row>
    <row r="299" spans="2:10" x14ac:dyDescent="0.2">
      <c r="B299" s="99"/>
      <c r="C299" s="61"/>
      <c r="D299" s="100" t="s">
        <v>51</v>
      </c>
      <c r="E299" s="101" t="s">
        <v>0</v>
      </c>
      <c r="F299" s="102" t="s">
        <v>378</v>
      </c>
      <c r="G299" s="61"/>
      <c r="H299" s="103">
        <v>210</v>
      </c>
      <c r="I299" s="104"/>
      <c r="J299" s="105"/>
    </row>
    <row r="300" spans="2:10" x14ac:dyDescent="0.2">
      <c r="B300" s="112"/>
      <c r="C300" s="67"/>
      <c r="D300" s="100" t="s">
        <v>51</v>
      </c>
      <c r="E300" s="113" t="s">
        <v>0</v>
      </c>
      <c r="F300" s="114" t="s">
        <v>379</v>
      </c>
      <c r="G300" s="67"/>
      <c r="H300" s="113" t="s">
        <v>0</v>
      </c>
      <c r="I300" s="115"/>
      <c r="J300" s="116"/>
    </row>
    <row r="301" spans="2:10" x14ac:dyDescent="0.2">
      <c r="B301" s="99"/>
      <c r="C301" s="61"/>
      <c r="D301" s="100" t="s">
        <v>51</v>
      </c>
      <c r="E301" s="101" t="s">
        <v>0</v>
      </c>
      <c r="F301" s="102" t="s">
        <v>380</v>
      </c>
      <c r="G301" s="61"/>
      <c r="H301" s="103">
        <v>96</v>
      </c>
      <c r="I301" s="104"/>
      <c r="J301" s="105"/>
    </row>
    <row r="302" spans="2:10" x14ac:dyDescent="0.2">
      <c r="B302" s="112"/>
      <c r="C302" s="67"/>
      <c r="D302" s="100" t="s">
        <v>51</v>
      </c>
      <c r="E302" s="113" t="s">
        <v>0</v>
      </c>
      <c r="F302" s="114" t="s">
        <v>381</v>
      </c>
      <c r="G302" s="67"/>
      <c r="H302" s="113" t="s">
        <v>0</v>
      </c>
      <c r="I302" s="115"/>
      <c r="J302" s="116"/>
    </row>
    <row r="303" spans="2:10" x14ac:dyDescent="0.2">
      <c r="B303" s="99"/>
      <c r="C303" s="61"/>
      <c r="D303" s="100" t="s">
        <v>51</v>
      </c>
      <c r="E303" s="101" t="s">
        <v>0</v>
      </c>
      <c r="F303" s="102" t="s">
        <v>145</v>
      </c>
      <c r="G303" s="61"/>
      <c r="H303" s="103">
        <v>15</v>
      </c>
      <c r="I303" s="104"/>
      <c r="J303" s="105"/>
    </row>
    <row r="304" spans="2:10" x14ac:dyDescent="0.2">
      <c r="B304" s="112"/>
      <c r="C304" s="67"/>
      <c r="D304" s="100" t="s">
        <v>51</v>
      </c>
      <c r="E304" s="113" t="s">
        <v>0</v>
      </c>
      <c r="F304" s="114" t="s">
        <v>382</v>
      </c>
      <c r="G304" s="67"/>
      <c r="H304" s="113" t="s">
        <v>0</v>
      </c>
      <c r="I304" s="115"/>
      <c r="J304" s="116"/>
    </row>
    <row r="305" spans="2:10" x14ac:dyDescent="0.2">
      <c r="B305" s="99"/>
      <c r="C305" s="61"/>
      <c r="D305" s="100" t="s">
        <v>51</v>
      </c>
      <c r="E305" s="101" t="s">
        <v>0</v>
      </c>
      <c r="F305" s="102" t="s">
        <v>383</v>
      </c>
      <c r="G305" s="61"/>
      <c r="H305" s="103">
        <v>44</v>
      </c>
      <c r="I305" s="104"/>
      <c r="J305" s="105"/>
    </row>
    <row r="306" spans="2:10" x14ac:dyDescent="0.2">
      <c r="B306" s="112"/>
      <c r="C306" s="67"/>
      <c r="D306" s="100" t="s">
        <v>51</v>
      </c>
      <c r="E306" s="113" t="s">
        <v>0</v>
      </c>
      <c r="F306" s="114" t="s">
        <v>384</v>
      </c>
      <c r="G306" s="67"/>
      <c r="H306" s="113" t="s">
        <v>0</v>
      </c>
      <c r="I306" s="115"/>
      <c r="J306" s="116"/>
    </row>
    <row r="307" spans="2:10" x14ac:dyDescent="0.2">
      <c r="B307" s="99"/>
      <c r="C307" s="61"/>
      <c r="D307" s="100" t="s">
        <v>51</v>
      </c>
      <c r="E307" s="101" t="s">
        <v>0</v>
      </c>
      <c r="F307" s="102" t="s">
        <v>162</v>
      </c>
      <c r="G307" s="61"/>
      <c r="H307" s="103">
        <v>18</v>
      </c>
      <c r="I307" s="104"/>
      <c r="J307" s="105"/>
    </row>
    <row r="308" spans="2:10" x14ac:dyDescent="0.2">
      <c r="B308" s="112"/>
      <c r="C308" s="67"/>
      <c r="D308" s="100" t="s">
        <v>51</v>
      </c>
      <c r="E308" s="113" t="s">
        <v>0</v>
      </c>
      <c r="F308" s="114" t="s">
        <v>385</v>
      </c>
      <c r="G308" s="67"/>
      <c r="H308" s="113" t="s">
        <v>0</v>
      </c>
      <c r="I308" s="115"/>
      <c r="J308" s="116"/>
    </row>
    <row r="309" spans="2:10" x14ac:dyDescent="0.2">
      <c r="B309" s="99"/>
      <c r="C309" s="61"/>
      <c r="D309" s="100" t="s">
        <v>51</v>
      </c>
      <c r="E309" s="101" t="s">
        <v>0</v>
      </c>
      <c r="F309" s="102" t="s">
        <v>386</v>
      </c>
      <c r="G309" s="61"/>
      <c r="H309" s="103">
        <v>236</v>
      </c>
      <c r="I309" s="104"/>
      <c r="J309" s="105"/>
    </row>
    <row r="310" spans="2:10" x14ac:dyDescent="0.2">
      <c r="B310" s="117"/>
      <c r="C310" s="70"/>
      <c r="D310" s="100" t="s">
        <v>51</v>
      </c>
      <c r="E310" s="118" t="s">
        <v>0</v>
      </c>
      <c r="F310" s="119" t="s">
        <v>118</v>
      </c>
      <c r="G310" s="70"/>
      <c r="H310" s="120">
        <v>2493</v>
      </c>
      <c r="I310" s="121"/>
      <c r="J310" s="122"/>
    </row>
    <row r="311" spans="2:10" x14ac:dyDescent="0.2">
      <c r="B311" s="112"/>
      <c r="C311" s="67"/>
      <c r="D311" s="100" t="s">
        <v>51</v>
      </c>
      <c r="E311" s="113" t="s">
        <v>0</v>
      </c>
      <c r="F311" s="114" t="s">
        <v>387</v>
      </c>
      <c r="G311" s="67"/>
      <c r="H311" s="113" t="s">
        <v>0</v>
      </c>
      <c r="I311" s="115"/>
      <c r="J311" s="116"/>
    </row>
    <row r="312" spans="2:10" x14ac:dyDescent="0.2">
      <c r="B312" s="112"/>
      <c r="C312" s="67"/>
      <c r="D312" s="100" t="s">
        <v>51</v>
      </c>
      <c r="E312" s="113" t="s">
        <v>0</v>
      </c>
      <c r="F312" s="114" t="s">
        <v>388</v>
      </c>
      <c r="G312" s="67"/>
      <c r="H312" s="113" t="s">
        <v>0</v>
      </c>
      <c r="I312" s="115"/>
      <c r="J312" s="116"/>
    </row>
    <row r="313" spans="2:10" x14ac:dyDescent="0.2">
      <c r="B313" s="99"/>
      <c r="C313" s="61"/>
      <c r="D313" s="100" t="s">
        <v>51</v>
      </c>
      <c r="E313" s="101" t="s">
        <v>0</v>
      </c>
      <c r="F313" s="102" t="s">
        <v>27</v>
      </c>
      <c r="G313" s="61"/>
      <c r="H313" s="103">
        <v>3</v>
      </c>
      <c r="I313" s="104"/>
      <c r="J313" s="105"/>
    </row>
    <row r="314" spans="2:10" x14ac:dyDescent="0.2">
      <c r="B314" s="112"/>
      <c r="C314" s="67"/>
      <c r="D314" s="100" t="s">
        <v>51</v>
      </c>
      <c r="E314" s="113" t="s">
        <v>0</v>
      </c>
      <c r="F314" s="114" t="s">
        <v>389</v>
      </c>
      <c r="G314" s="67"/>
      <c r="H314" s="113" t="s">
        <v>0</v>
      </c>
      <c r="I314" s="115"/>
      <c r="J314" s="116"/>
    </row>
    <row r="315" spans="2:10" x14ac:dyDescent="0.2">
      <c r="B315" s="99"/>
      <c r="C315" s="61"/>
      <c r="D315" s="100" t="s">
        <v>51</v>
      </c>
      <c r="E315" s="101" t="s">
        <v>0</v>
      </c>
      <c r="F315" s="102" t="s">
        <v>67</v>
      </c>
      <c r="G315" s="61"/>
      <c r="H315" s="103">
        <v>5</v>
      </c>
      <c r="I315" s="104"/>
      <c r="J315" s="105"/>
    </row>
    <row r="316" spans="2:10" x14ac:dyDescent="0.2">
      <c r="B316" s="112"/>
      <c r="C316" s="67"/>
      <c r="D316" s="100" t="s">
        <v>51</v>
      </c>
      <c r="E316" s="113" t="s">
        <v>0</v>
      </c>
      <c r="F316" s="114" t="s">
        <v>390</v>
      </c>
      <c r="G316" s="67"/>
      <c r="H316" s="113" t="s">
        <v>0</v>
      </c>
      <c r="I316" s="115"/>
      <c r="J316" s="116"/>
    </row>
    <row r="317" spans="2:10" x14ac:dyDescent="0.2">
      <c r="B317" s="99"/>
      <c r="C317" s="61"/>
      <c r="D317" s="100" t="s">
        <v>51</v>
      </c>
      <c r="E317" s="101" t="s">
        <v>0</v>
      </c>
      <c r="F317" s="102" t="s">
        <v>76</v>
      </c>
      <c r="G317" s="61"/>
      <c r="H317" s="103">
        <v>6</v>
      </c>
      <c r="I317" s="104"/>
      <c r="J317" s="105"/>
    </row>
    <row r="318" spans="2:10" x14ac:dyDescent="0.2">
      <c r="B318" s="112"/>
      <c r="C318" s="67"/>
      <c r="D318" s="100" t="s">
        <v>51</v>
      </c>
      <c r="E318" s="113" t="s">
        <v>0</v>
      </c>
      <c r="F318" s="114" t="s">
        <v>391</v>
      </c>
      <c r="G318" s="67"/>
      <c r="H318" s="113" t="s">
        <v>0</v>
      </c>
      <c r="I318" s="115"/>
      <c r="J318" s="116"/>
    </row>
    <row r="319" spans="2:10" x14ac:dyDescent="0.2">
      <c r="B319" s="99"/>
      <c r="C319" s="61"/>
      <c r="D319" s="100" t="s">
        <v>51</v>
      </c>
      <c r="E319" s="101" t="s">
        <v>0</v>
      </c>
      <c r="F319" s="102" t="s">
        <v>123</v>
      </c>
      <c r="G319" s="61"/>
      <c r="H319" s="103">
        <v>13</v>
      </c>
      <c r="I319" s="104"/>
      <c r="J319" s="105"/>
    </row>
    <row r="320" spans="2:10" x14ac:dyDescent="0.2">
      <c r="B320" s="112"/>
      <c r="C320" s="67"/>
      <c r="D320" s="100" t="s">
        <v>51</v>
      </c>
      <c r="E320" s="113" t="s">
        <v>0</v>
      </c>
      <c r="F320" s="114" t="s">
        <v>392</v>
      </c>
      <c r="G320" s="67"/>
      <c r="H320" s="113" t="s">
        <v>0</v>
      </c>
      <c r="I320" s="115"/>
      <c r="J320" s="116"/>
    </row>
    <row r="321" spans="2:10" x14ac:dyDescent="0.2">
      <c r="B321" s="99"/>
      <c r="C321" s="61"/>
      <c r="D321" s="100" t="s">
        <v>51</v>
      </c>
      <c r="E321" s="101" t="s">
        <v>0</v>
      </c>
      <c r="F321" s="102" t="s">
        <v>393</v>
      </c>
      <c r="G321" s="61"/>
      <c r="H321" s="103">
        <v>378</v>
      </c>
      <c r="I321" s="104"/>
      <c r="J321" s="105"/>
    </row>
    <row r="322" spans="2:10" x14ac:dyDescent="0.2">
      <c r="B322" s="112"/>
      <c r="C322" s="67"/>
      <c r="D322" s="100" t="s">
        <v>51</v>
      </c>
      <c r="E322" s="113" t="s">
        <v>0</v>
      </c>
      <c r="F322" s="114" t="s">
        <v>394</v>
      </c>
      <c r="G322" s="67"/>
      <c r="H322" s="113" t="s">
        <v>0</v>
      </c>
      <c r="I322" s="115"/>
      <c r="J322" s="116"/>
    </row>
    <row r="323" spans="2:10" x14ac:dyDescent="0.2">
      <c r="B323" s="99"/>
      <c r="C323" s="61"/>
      <c r="D323" s="100" t="s">
        <v>51</v>
      </c>
      <c r="E323" s="101" t="s">
        <v>0</v>
      </c>
      <c r="F323" s="102" t="s">
        <v>27</v>
      </c>
      <c r="G323" s="61"/>
      <c r="H323" s="103">
        <v>3</v>
      </c>
      <c r="I323" s="104"/>
      <c r="J323" s="105"/>
    </row>
    <row r="324" spans="2:10" x14ac:dyDescent="0.2">
      <c r="B324" s="117"/>
      <c r="C324" s="70"/>
      <c r="D324" s="100" t="s">
        <v>51</v>
      </c>
      <c r="E324" s="118" t="s">
        <v>0</v>
      </c>
      <c r="F324" s="119" t="s">
        <v>118</v>
      </c>
      <c r="G324" s="70"/>
      <c r="H324" s="120">
        <v>408</v>
      </c>
      <c r="I324" s="121"/>
      <c r="J324" s="122"/>
    </row>
    <row r="325" spans="2:10" x14ac:dyDescent="0.2">
      <c r="B325" s="106"/>
      <c r="C325" s="64"/>
      <c r="D325" s="100" t="s">
        <v>51</v>
      </c>
      <c r="E325" s="107" t="s">
        <v>0</v>
      </c>
      <c r="F325" s="108" t="s">
        <v>53</v>
      </c>
      <c r="G325" s="64"/>
      <c r="H325" s="109">
        <v>2901</v>
      </c>
      <c r="I325" s="110"/>
      <c r="J325" s="111"/>
    </row>
    <row r="326" spans="2:10" ht="48" x14ac:dyDescent="0.2">
      <c r="B326" s="139"/>
      <c r="C326" s="52" t="s">
        <v>27</v>
      </c>
      <c r="D326" s="52" t="s">
        <v>45</v>
      </c>
      <c r="E326" s="53" t="s">
        <v>395</v>
      </c>
      <c r="F326" s="54" t="s">
        <v>396</v>
      </c>
      <c r="G326" s="55" t="s">
        <v>56</v>
      </c>
      <c r="H326" s="56">
        <v>3060</v>
      </c>
      <c r="I326" s="57"/>
      <c r="J326" s="98">
        <f>ROUND(I326*H326,2)</f>
        <v>0</v>
      </c>
    </row>
    <row r="327" spans="2:10" x14ac:dyDescent="0.2">
      <c r="B327" s="112"/>
      <c r="C327" s="67"/>
      <c r="D327" s="100" t="s">
        <v>51</v>
      </c>
      <c r="E327" s="113" t="s">
        <v>0</v>
      </c>
      <c r="F327" s="114" t="s">
        <v>397</v>
      </c>
      <c r="G327" s="67"/>
      <c r="H327" s="113" t="s">
        <v>0</v>
      </c>
      <c r="I327" s="115"/>
      <c r="J327" s="116"/>
    </row>
    <row r="328" spans="2:10" x14ac:dyDescent="0.2">
      <c r="B328" s="99"/>
      <c r="C328" s="61"/>
      <c r="D328" s="100" t="s">
        <v>51</v>
      </c>
      <c r="E328" s="101" t="s">
        <v>0</v>
      </c>
      <c r="F328" s="102" t="s">
        <v>398</v>
      </c>
      <c r="G328" s="61"/>
      <c r="H328" s="103">
        <v>3060</v>
      </c>
      <c r="I328" s="104"/>
      <c r="J328" s="105"/>
    </row>
    <row r="329" spans="2:10" x14ac:dyDescent="0.2">
      <c r="B329" s="106"/>
      <c r="C329" s="64"/>
      <c r="D329" s="100" t="s">
        <v>51</v>
      </c>
      <c r="E329" s="107" t="s">
        <v>0</v>
      </c>
      <c r="F329" s="108" t="s">
        <v>53</v>
      </c>
      <c r="G329" s="64"/>
      <c r="H329" s="109">
        <v>3060</v>
      </c>
      <c r="I329" s="110"/>
      <c r="J329" s="111"/>
    </row>
    <row r="330" spans="2:10" ht="12" x14ac:dyDescent="0.2">
      <c r="B330" s="139"/>
      <c r="C330" s="71" t="s">
        <v>49</v>
      </c>
      <c r="D330" s="71" t="s">
        <v>284</v>
      </c>
      <c r="E330" s="72" t="s">
        <v>399</v>
      </c>
      <c r="F330" s="73" t="s">
        <v>400</v>
      </c>
      <c r="G330" s="74" t="s">
        <v>113</v>
      </c>
      <c r="H330" s="75">
        <v>191.25</v>
      </c>
      <c r="I330" s="76"/>
      <c r="J330" s="129">
        <f>ROUND(I330*H330,2)</f>
        <v>0</v>
      </c>
    </row>
    <row r="331" spans="2:10" x14ac:dyDescent="0.2">
      <c r="B331" s="112"/>
      <c r="C331" s="67"/>
      <c r="D331" s="100" t="s">
        <v>51</v>
      </c>
      <c r="E331" s="113" t="s">
        <v>0</v>
      </c>
      <c r="F331" s="114" t="s">
        <v>401</v>
      </c>
      <c r="G331" s="67"/>
      <c r="H331" s="113" t="s">
        <v>0</v>
      </c>
      <c r="I331" s="115"/>
      <c r="J331" s="116"/>
    </row>
    <row r="332" spans="2:10" x14ac:dyDescent="0.2">
      <c r="B332" s="99"/>
      <c r="C332" s="61"/>
      <c r="D332" s="100" t="s">
        <v>51</v>
      </c>
      <c r="E332" s="101" t="s">
        <v>0</v>
      </c>
      <c r="F332" s="102" t="s">
        <v>402</v>
      </c>
      <c r="G332" s="61"/>
      <c r="H332" s="103">
        <v>191.25</v>
      </c>
      <c r="I332" s="104"/>
      <c r="J332" s="105"/>
    </row>
    <row r="333" spans="2:10" x14ac:dyDescent="0.2">
      <c r="B333" s="106"/>
      <c r="C333" s="64"/>
      <c r="D333" s="100" t="s">
        <v>51</v>
      </c>
      <c r="E333" s="107" t="s">
        <v>0</v>
      </c>
      <c r="F333" s="108" t="s">
        <v>53</v>
      </c>
      <c r="G333" s="64"/>
      <c r="H333" s="109">
        <v>191.25</v>
      </c>
      <c r="I333" s="110"/>
      <c r="J333" s="111"/>
    </row>
    <row r="334" spans="2:10" ht="24" x14ac:dyDescent="0.2">
      <c r="B334" s="139"/>
      <c r="C334" s="52" t="s">
        <v>67</v>
      </c>
      <c r="D334" s="52" t="s">
        <v>45</v>
      </c>
      <c r="E334" s="53" t="s">
        <v>403</v>
      </c>
      <c r="F334" s="54" t="s">
        <v>404</v>
      </c>
      <c r="G334" s="55" t="s">
        <v>56</v>
      </c>
      <c r="H334" s="56">
        <v>2</v>
      </c>
      <c r="I334" s="57"/>
      <c r="J334" s="98">
        <f>ROUND(I334*H334,2)</f>
        <v>0</v>
      </c>
    </row>
    <row r="335" spans="2:10" x14ac:dyDescent="0.2">
      <c r="B335" s="112"/>
      <c r="C335" s="67"/>
      <c r="D335" s="100" t="s">
        <v>51</v>
      </c>
      <c r="E335" s="113" t="s">
        <v>0</v>
      </c>
      <c r="F335" s="114" t="s">
        <v>405</v>
      </c>
      <c r="G335" s="67"/>
      <c r="H335" s="113" t="s">
        <v>0</v>
      </c>
      <c r="I335" s="115"/>
      <c r="J335" s="116"/>
    </row>
    <row r="336" spans="2:10" x14ac:dyDescent="0.2">
      <c r="B336" s="99"/>
      <c r="C336" s="61"/>
      <c r="D336" s="100" t="s">
        <v>51</v>
      </c>
      <c r="E336" s="101" t="s">
        <v>0</v>
      </c>
      <c r="F336" s="102" t="s">
        <v>16</v>
      </c>
      <c r="G336" s="61"/>
      <c r="H336" s="103">
        <v>2</v>
      </c>
      <c r="I336" s="104"/>
      <c r="J336" s="105"/>
    </row>
    <row r="337" spans="2:10" x14ac:dyDescent="0.2">
      <c r="B337" s="106"/>
      <c r="C337" s="64"/>
      <c r="D337" s="100" t="s">
        <v>51</v>
      </c>
      <c r="E337" s="107" t="s">
        <v>0</v>
      </c>
      <c r="F337" s="108" t="s">
        <v>53</v>
      </c>
      <c r="G337" s="64"/>
      <c r="H337" s="109">
        <v>2</v>
      </c>
      <c r="I337" s="110"/>
      <c r="J337" s="111"/>
    </row>
    <row r="338" spans="2:10" ht="48" x14ac:dyDescent="0.2">
      <c r="B338" s="139"/>
      <c r="C338" s="52" t="s">
        <v>76</v>
      </c>
      <c r="D338" s="52" t="s">
        <v>45</v>
      </c>
      <c r="E338" s="53" t="s">
        <v>406</v>
      </c>
      <c r="F338" s="54" t="s">
        <v>407</v>
      </c>
      <c r="G338" s="55" t="s">
        <v>56</v>
      </c>
      <c r="H338" s="56">
        <v>11</v>
      </c>
      <c r="I338" s="57"/>
      <c r="J338" s="98">
        <f>ROUND(I338*H338,2)</f>
        <v>0</v>
      </c>
    </row>
    <row r="339" spans="2:10" x14ac:dyDescent="0.2">
      <c r="B339" s="112"/>
      <c r="C339" s="67"/>
      <c r="D339" s="100" t="s">
        <v>51</v>
      </c>
      <c r="E339" s="113" t="s">
        <v>0</v>
      </c>
      <c r="F339" s="114" t="s">
        <v>408</v>
      </c>
      <c r="G339" s="67"/>
      <c r="H339" s="113" t="s">
        <v>0</v>
      </c>
      <c r="I339" s="115"/>
      <c r="J339" s="116"/>
    </row>
    <row r="340" spans="2:10" x14ac:dyDescent="0.2">
      <c r="B340" s="99"/>
      <c r="C340" s="61"/>
      <c r="D340" s="100" t="s">
        <v>51</v>
      </c>
      <c r="E340" s="101" t="s">
        <v>0</v>
      </c>
      <c r="F340" s="102" t="s">
        <v>409</v>
      </c>
      <c r="G340" s="61"/>
      <c r="H340" s="103">
        <v>11</v>
      </c>
      <c r="I340" s="104"/>
      <c r="J340" s="105"/>
    </row>
    <row r="341" spans="2:10" x14ac:dyDescent="0.2">
      <c r="B341" s="106"/>
      <c r="C341" s="64"/>
      <c r="D341" s="100" t="s">
        <v>51</v>
      </c>
      <c r="E341" s="107" t="s">
        <v>0</v>
      </c>
      <c r="F341" s="108" t="s">
        <v>53</v>
      </c>
      <c r="G341" s="64"/>
      <c r="H341" s="109">
        <v>11</v>
      </c>
      <c r="I341" s="110"/>
      <c r="J341" s="111"/>
    </row>
    <row r="342" spans="2:10" ht="24" x14ac:dyDescent="0.2">
      <c r="B342" s="139"/>
      <c r="C342" s="71" t="s">
        <v>81</v>
      </c>
      <c r="D342" s="71" t="s">
        <v>284</v>
      </c>
      <c r="E342" s="72" t="s">
        <v>410</v>
      </c>
      <c r="F342" s="73" t="s">
        <v>411</v>
      </c>
      <c r="G342" s="74" t="s">
        <v>113</v>
      </c>
      <c r="H342" s="75">
        <v>11.847</v>
      </c>
      <c r="I342" s="76"/>
      <c r="J342" s="129">
        <f>ROUND(I342*H342,2)</f>
        <v>0</v>
      </c>
    </row>
    <row r="343" spans="2:10" x14ac:dyDescent="0.2">
      <c r="B343" s="99"/>
      <c r="C343" s="61"/>
      <c r="D343" s="100" t="s">
        <v>51</v>
      </c>
      <c r="E343" s="101" t="s">
        <v>0</v>
      </c>
      <c r="F343" s="102" t="s">
        <v>412</v>
      </c>
      <c r="G343" s="61"/>
      <c r="H343" s="103">
        <v>11.847</v>
      </c>
      <c r="I343" s="104"/>
      <c r="J343" s="105"/>
    </row>
    <row r="344" spans="2:10" x14ac:dyDescent="0.2">
      <c r="B344" s="106"/>
      <c r="C344" s="64"/>
      <c r="D344" s="100" t="s">
        <v>51</v>
      </c>
      <c r="E344" s="107" t="s">
        <v>0</v>
      </c>
      <c r="F344" s="108" t="s">
        <v>53</v>
      </c>
      <c r="G344" s="64"/>
      <c r="H344" s="109">
        <v>11.847</v>
      </c>
      <c r="I344" s="110"/>
      <c r="J344" s="111"/>
    </row>
    <row r="345" spans="2:10" ht="24" x14ac:dyDescent="0.2">
      <c r="B345" s="139"/>
      <c r="C345" s="52" t="s">
        <v>87</v>
      </c>
      <c r="D345" s="52" t="s">
        <v>45</v>
      </c>
      <c r="E345" s="53" t="s">
        <v>413</v>
      </c>
      <c r="F345" s="54" t="s">
        <v>414</v>
      </c>
      <c r="G345" s="55" t="s">
        <v>56</v>
      </c>
      <c r="H345" s="56">
        <v>2493</v>
      </c>
      <c r="I345" s="57"/>
      <c r="J345" s="98">
        <f>ROUND(I345*H345,2)</f>
        <v>0</v>
      </c>
    </row>
    <row r="346" spans="2:10" x14ac:dyDescent="0.2">
      <c r="B346" s="112"/>
      <c r="C346" s="67"/>
      <c r="D346" s="100" t="s">
        <v>51</v>
      </c>
      <c r="E346" s="113" t="s">
        <v>0</v>
      </c>
      <c r="F346" s="114" t="s">
        <v>345</v>
      </c>
      <c r="G346" s="67"/>
      <c r="H346" s="113" t="s">
        <v>0</v>
      </c>
      <c r="I346" s="115"/>
      <c r="J346" s="116"/>
    </row>
    <row r="347" spans="2:10" x14ac:dyDescent="0.2">
      <c r="B347" s="112"/>
      <c r="C347" s="67"/>
      <c r="D347" s="100" t="s">
        <v>51</v>
      </c>
      <c r="E347" s="113" t="s">
        <v>0</v>
      </c>
      <c r="F347" s="114" t="s">
        <v>346</v>
      </c>
      <c r="G347" s="67"/>
      <c r="H347" s="113" t="s">
        <v>0</v>
      </c>
      <c r="I347" s="115"/>
      <c r="J347" s="116"/>
    </row>
    <row r="348" spans="2:10" x14ac:dyDescent="0.2">
      <c r="B348" s="99"/>
      <c r="C348" s="61"/>
      <c r="D348" s="100" t="s">
        <v>51</v>
      </c>
      <c r="E348" s="101" t="s">
        <v>0</v>
      </c>
      <c r="F348" s="102" t="s">
        <v>347</v>
      </c>
      <c r="G348" s="61"/>
      <c r="H348" s="103">
        <v>93</v>
      </c>
      <c r="I348" s="104"/>
      <c r="J348" s="105"/>
    </row>
    <row r="349" spans="2:10" x14ac:dyDescent="0.2">
      <c r="B349" s="112"/>
      <c r="C349" s="67"/>
      <c r="D349" s="100" t="s">
        <v>51</v>
      </c>
      <c r="E349" s="113" t="s">
        <v>0</v>
      </c>
      <c r="F349" s="114" t="s">
        <v>348</v>
      </c>
      <c r="G349" s="67"/>
      <c r="H349" s="113" t="s">
        <v>0</v>
      </c>
      <c r="I349" s="115"/>
      <c r="J349" s="116"/>
    </row>
    <row r="350" spans="2:10" x14ac:dyDescent="0.2">
      <c r="B350" s="99"/>
      <c r="C350" s="61"/>
      <c r="D350" s="100" t="s">
        <v>51</v>
      </c>
      <c r="E350" s="101" t="s">
        <v>0</v>
      </c>
      <c r="F350" s="102" t="s">
        <v>349</v>
      </c>
      <c r="G350" s="61"/>
      <c r="H350" s="103">
        <v>54</v>
      </c>
      <c r="I350" s="104"/>
      <c r="J350" s="105"/>
    </row>
    <row r="351" spans="2:10" x14ac:dyDescent="0.2">
      <c r="B351" s="112"/>
      <c r="C351" s="67"/>
      <c r="D351" s="100" t="s">
        <v>51</v>
      </c>
      <c r="E351" s="113" t="s">
        <v>0</v>
      </c>
      <c r="F351" s="114" t="s">
        <v>350</v>
      </c>
      <c r="G351" s="67"/>
      <c r="H351" s="113" t="s">
        <v>0</v>
      </c>
      <c r="I351" s="115"/>
      <c r="J351" s="116"/>
    </row>
    <row r="352" spans="2:10" x14ac:dyDescent="0.2">
      <c r="B352" s="99"/>
      <c r="C352" s="61"/>
      <c r="D352" s="100" t="s">
        <v>51</v>
      </c>
      <c r="E352" s="101" t="s">
        <v>0</v>
      </c>
      <c r="F352" s="102" t="s">
        <v>351</v>
      </c>
      <c r="G352" s="61"/>
      <c r="H352" s="103">
        <v>49</v>
      </c>
      <c r="I352" s="104"/>
      <c r="J352" s="105"/>
    </row>
    <row r="353" spans="2:10" x14ac:dyDescent="0.2">
      <c r="B353" s="112"/>
      <c r="C353" s="67"/>
      <c r="D353" s="100" t="s">
        <v>51</v>
      </c>
      <c r="E353" s="113" t="s">
        <v>0</v>
      </c>
      <c r="F353" s="114" t="s">
        <v>352</v>
      </c>
      <c r="G353" s="67"/>
      <c r="H353" s="113" t="s">
        <v>0</v>
      </c>
      <c r="I353" s="115"/>
      <c r="J353" s="116"/>
    </row>
    <row r="354" spans="2:10" x14ac:dyDescent="0.2">
      <c r="B354" s="99"/>
      <c r="C354" s="61"/>
      <c r="D354" s="100" t="s">
        <v>51</v>
      </c>
      <c r="E354" s="101" t="s">
        <v>0</v>
      </c>
      <c r="F354" s="102" t="s">
        <v>353</v>
      </c>
      <c r="G354" s="61"/>
      <c r="H354" s="103">
        <v>120</v>
      </c>
      <c r="I354" s="104"/>
      <c r="J354" s="105"/>
    </row>
    <row r="355" spans="2:10" x14ac:dyDescent="0.2">
      <c r="B355" s="112"/>
      <c r="C355" s="67"/>
      <c r="D355" s="100" t="s">
        <v>51</v>
      </c>
      <c r="E355" s="113" t="s">
        <v>0</v>
      </c>
      <c r="F355" s="114" t="s">
        <v>354</v>
      </c>
      <c r="G355" s="67"/>
      <c r="H355" s="113" t="s">
        <v>0</v>
      </c>
      <c r="I355" s="115"/>
      <c r="J355" s="116"/>
    </row>
    <row r="356" spans="2:10" x14ac:dyDescent="0.2">
      <c r="B356" s="99"/>
      <c r="C356" s="61"/>
      <c r="D356" s="100" t="s">
        <v>51</v>
      </c>
      <c r="E356" s="101" t="s">
        <v>0</v>
      </c>
      <c r="F356" s="102" t="s">
        <v>355</v>
      </c>
      <c r="G356" s="61"/>
      <c r="H356" s="103">
        <v>192</v>
      </c>
      <c r="I356" s="104"/>
      <c r="J356" s="105"/>
    </row>
    <row r="357" spans="2:10" x14ac:dyDescent="0.2">
      <c r="B357" s="112"/>
      <c r="C357" s="67"/>
      <c r="D357" s="100" t="s">
        <v>51</v>
      </c>
      <c r="E357" s="113" t="s">
        <v>0</v>
      </c>
      <c r="F357" s="114" t="s">
        <v>356</v>
      </c>
      <c r="G357" s="67"/>
      <c r="H357" s="113" t="s">
        <v>0</v>
      </c>
      <c r="I357" s="115"/>
      <c r="J357" s="116"/>
    </row>
    <row r="358" spans="2:10" x14ac:dyDescent="0.2">
      <c r="B358" s="99"/>
      <c r="C358" s="61"/>
      <c r="D358" s="100" t="s">
        <v>51</v>
      </c>
      <c r="E358" s="101" t="s">
        <v>0</v>
      </c>
      <c r="F358" s="102" t="s">
        <v>162</v>
      </c>
      <c r="G358" s="61"/>
      <c r="H358" s="103">
        <v>18</v>
      </c>
      <c r="I358" s="104"/>
      <c r="J358" s="105"/>
    </row>
    <row r="359" spans="2:10" x14ac:dyDescent="0.2">
      <c r="B359" s="112"/>
      <c r="C359" s="67"/>
      <c r="D359" s="100" t="s">
        <v>51</v>
      </c>
      <c r="E359" s="113" t="s">
        <v>0</v>
      </c>
      <c r="F359" s="114" t="s">
        <v>357</v>
      </c>
      <c r="G359" s="67"/>
      <c r="H359" s="113" t="s">
        <v>0</v>
      </c>
      <c r="I359" s="115"/>
      <c r="J359" s="116"/>
    </row>
    <row r="360" spans="2:10" x14ac:dyDescent="0.2">
      <c r="B360" s="99"/>
      <c r="C360" s="61"/>
      <c r="D360" s="100" t="s">
        <v>51</v>
      </c>
      <c r="E360" s="101" t="s">
        <v>0</v>
      </c>
      <c r="F360" s="102" t="s">
        <v>347</v>
      </c>
      <c r="G360" s="61"/>
      <c r="H360" s="103">
        <v>93</v>
      </c>
      <c r="I360" s="104"/>
      <c r="J360" s="105"/>
    </row>
    <row r="361" spans="2:10" x14ac:dyDescent="0.2">
      <c r="B361" s="112"/>
      <c r="C361" s="67"/>
      <c r="D361" s="100" t="s">
        <v>51</v>
      </c>
      <c r="E361" s="113" t="s">
        <v>0</v>
      </c>
      <c r="F361" s="114" t="s">
        <v>358</v>
      </c>
      <c r="G361" s="67"/>
      <c r="H361" s="113" t="s">
        <v>0</v>
      </c>
      <c r="I361" s="115"/>
      <c r="J361" s="116"/>
    </row>
    <row r="362" spans="2:10" x14ac:dyDescent="0.2">
      <c r="B362" s="99"/>
      <c r="C362" s="61"/>
      <c r="D362" s="100" t="s">
        <v>51</v>
      </c>
      <c r="E362" s="101" t="s">
        <v>0</v>
      </c>
      <c r="F362" s="102" t="s">
        <v>359</v>
      </c>
      <c r="G362" s="61"/>
      <c r="H362" s="103">
        <v>42</v>
      </c>
      <c r="I362" s="104"/>
      <c r="J362" s="105"/>
    </row>
    <row r="363" spans="2:10" x14ac:dyDescent="0.2">
      <c r="B363" s="112"/>
      <c r="C363" s="67"/>
      <c r="D363" s="100" t="s">
        <v>51</v>
      </c>
      <c r="E363" s="113" t="s">
        <v>0</v>
      </c>
      <c r="F363" s="114" t="s">
        <v>360</v>
      </c>
      <c r="G363" s="67"/>
      <c r="H363" s="113" t="s">
        <v>0</v>
      </c>
      <c r="I363" s="115"/>
      <c r="J363" s="116"/>
    </row>
    <row r="364" spans="2:10" x14ac:dyDescent="0.2">
      <c r="B364" s="99"/>
      <c r="C364" s="61"/>
      <c r="D364" s="100" t="s">
        <v>51</v>
      </c>
      <c r="E364" s="101" t="s">
        <v>0</v>
      </c>
      <c r="F364" s="102" t="s">
        <v>361</v>
      </c>
      <c r="G364" s="61"/>
      <c r="H364" s="103">
        <v>78</v>
      </c>
      <c r="I364" s="104"/>
      <c r="J364" s="105"/>
    </row>
    <row r="365" spans="2:10" x14ac:dyDescent="0.2">
      <c r="B365" s="112"/>
      <c r="C365" s="67"/>
      <c r="D365" s="100" t="s">
        <v>51</v>
      </c>
      <c r="E365" s="113" t="s">
        <v>0</v>
      </c>
      <c r="F365" s="114" t="s">
        <v>362</v>
      </c>
      <c r="G365" s="67"/>
      <c r="H365" s="113" t="s">
        <v>0</v>
      </c>
      <c r="I365" s="115"/>
      <c r="J365" s="116"/>
    </row>
    <row r="366" spans="2:10" x14ac:dyDescent="0.2">
      <c r="B366" s="99"/>
      <c r="C366" s="61"/>
      <c r="D366" s="100" t="s">
        <v>51</v>
      </c>
      <c r="E366" s="101" t="s">
        <v>0</v>
      </c>
      <c r="F366" s="102" t="s">
        <v>244</v>
      </c>
      <c r="G366" s="61"/>
      <c r="H366" s="103">
        <v>33</v>
      </c>
      <c r="I366" s="104"/>
      <c r="J366" s="105"/>
    </row>
    <row r="367" spans="2:10" x14ac:dyDescent="0.2">
      <c r="B367" s="112"/>
      <c r="C367" s="67"/>
      <c r="D367" s="100" t="s">
        <v>51</v>
      </c>
      <c r="E367" s="113" t="s">
        <v>0</v>
      </c>
      <c r="F367" s="114" t="s">
        <v>363</v>
      </c>
      <c r="G367" s="67"/>
      <c r="H367" s="113" t="s">
        <v>0</v>
      </c>
      <c r="I367" s="115"/>
      <c r="J367" s="116"/>
    </row>
    <row r="368" spans="2:10" x14ac:dyDescent="0.2">
      <c r="B368" s="99"/>
      <c r="C368" s="61"/>
      <c r="D368" s="100" t="s">
        <v>51</v>
      </c>
      <c r="E368" s="101" t="s">
        <v>0</v>
      </c>
      <c r="F368" s="102" t="s">
        <v>364</v>
      </c>
      <c r="G368" s="61"/>
      <c r="H368" s="103">
        <v>57</v>
      </c>
      <c r="I368" s="104"/>
      <c r="J368" s="105"/>
    </row>
    <row r="369" spans="2:10" x14ac:dyDescent="0.2">
      <c r="B369" s="112"/>
      <c r="C369" s="67"/>
      <c r="D369" s="100" t="s">
        <v>51</v>
      </c>
      <c r="E369" s="113" t="s">
        <v>0</v>
      </c>
      <c r="F369" s="114" t="s">
        <v>365</v>
      </c>
      <c r="G369" s="67"/>
      <c r="H369" s="113" t="s">
        <v>0</v>
      </c>
      <c r="I369" s="115"/>
      <c r="J369" s="116"/>
    </row>
    <row r="370" spans="2:10" x14ac:dyDescent="0.2">
      <c r="B370" s="99"/>
      <c r="C370" s="61"/>
      <c r="D370" s="100" t="s">
        <v>51</v>
      </c>
      <c r="E370" s="101" t="s">
        <v>0</v>
      </c>
      <c r="F370" s="102" t="s">
        <v>192</v>
      </c>
      <c r="G370" s="61"/>
      <c r="H370" s="103">
        <v>22</v>
      </c>
      <c r="I370" s="104"/>
      <c r="J370" s="105"/>
    </row>
    <row r="371" spans="2:10" x14ac:dyDescent="0.2">
      <c r="B371" s="112"/>
      <c r="C371" s="67"/>
      <c r="D371" s="100" t="s">
        <v>51</v>
      </c>
      <c r="E371" s="113" t="s">
        <v>0</v>
      </c>
      <c r="F371" s="114" t="s">
        <v>366</v>
      </c>
      <c r="G371" s="67"/>
      <c r="H371" s="113" t="s">
        <v>0</v>
      </c>
      <c r="I371" s="115"/>
      <c r="J371" s="116"/>
    </row>
    <row r="372" spans="2:10" x14ac:dyDescent="0.2">
      <c r="B372" s="99"/>
      <c r="C372" s="61"/>
      <c r="D372" s="100" t="s">
        <v>51</v>
      </c>
      <c r="E372" s="101" t="s">
        <v>0</v>
      </c>
      <c r="F372" s="102" t="s">
        <v>367</v>
      </c>
      <c r="G372" s="61"/>
      <c r="H372" s="103">
        <v>243</v>
      </c>
      <c r="I372" s="104"/>
      <c r="J372" s="105"/>
    </row>
    <row r="373" spans="2:10" x14ac:dyDescent="0.2">
      <c r="B373" s="112"/>
      <c r="C373" s="67"/>
      <c r="D373" s="100" t="s">
        <v>51</v>
      </c>
      <c r="E373" s="113" t="s">
        <v>0</v>
      </c>
      <c r="F373" s="114" t="s">
        <v>368</v>
      </c>
      <c r="G373" s="67"/>
      <c r="H373" s="113" t="s">
        <v>0</v>
      </c>
      <c r="I373" s="115"/>
      <c r="J373" s="116"/>
    </row>
    <row r="374" spans="2:10" x14ac:dyDescent="0.2">
      <c r="B374" s="99"/>
      <c r="C374" s="61"/>
      <c r="D374" s="100" t="s">
        <v>51</v>
      </c>
      <c r="E374" s="101" t="s">
        <v>0</v>
      </c>
      <c r="F374" s="102" t="s">
        <v>181</v>
      </c>
      <c r="G374" s="61"/>
      <c r="H374" s="103">
        <v>21</v>
      </c>
      <c r="I374" s="104"/>
      <c r="J374" s="105"/>
    </row>
    <row r="375" spans="2:10" x14ac:dyDescent="0.2">
      <c r="B375" s="112"/>
      <c r="C375" s="67"/>
      <c r="D375" s="100" t="s">
        <v>51</v>
      </c>
      <c r="E375" s="113" t="s">
        <v>0</v>
      </c>
      <c r="F375" s="114" t="s">
        <v>369</v>
      </c>
      <c r="G375" s="67"/>
      <c r="H375" s="113" t="s">
        <v>0</v>
      </c>
      <c r="I375" s="115"/>
      <c r="J375" s="116"/>
    </row>
    <row r="376" spans="2:10" x14ac:dyDescent="0.2">
      <c r="B376" s="99"/>
      <c r="C376" s="61"/>
      <c r="D376" s="100" t="s">
        <v>51</v>
      </c>
      <c r="E376" s="101" t="s">
        <v>0</v>
      </c>
      <c r="F376" s="102" t="s">
        <v>353</v>
      </c>
      <c r="G376" s="61"/>
      <c r="H376" s="103">
        <v>120</v>
      </c>
      <c r="I376" s="104"/>
      <c r="J376" s="105"/>
    </row>
    <row r="377" spans="2:10" x14ac:dyDescent="0.2">
      <c r="B377" s="112"/>
      <c r="C377" s="67"/>
      <c r="D377" s="100" t="s">
        <v>51</v>
      </c>
      <c r="E377" s="113" t="s">
        <v>0</v>
      </c>
      <c r="F377" s="114" t="s">
        <v>370</v>
      </c>
      <c r="G377" s="67"/>
      <c r="H377" s="113" t="s">
        <v>0</v>
      </c>
      <c r="I377" s="115"/>
      <c r="J377" s="116"/>
    </row>
    <row r="378" spans="2:10" x14ac:dyDescent="0.2">
      <c r="B378" s="99"/>
      <c r="C378" s="61"/>
      <c r="D378" s="100" t="s">
        <v>51</v>
      </c>
      <c r="E378" s="101" t="s">
        <v>0</v>
      </c>
      <c r="F378" s="102" t="s">
        <v>306</v>
      </c>
      <c r="G378" s="61"/>
      <c r="H378" s="103">
        <v>84</v>
      </c>
      <c r="I378" s="104"/>
      <c r="J378" s="105"/>
    </row>
    <row r="379" spans="2:10" x14ac:dyDescent="0.2">
      <c r="B379" s="112"/>
      <c r="C379" s="67"/>
      <c r="D379" s="100" t="s">
        <v>51</v>
      </c>
      <c r="E379" s="113" t="s">
        <v>0</v>
      </c>
      <c r="F379" s="114" t="s">
        <v>371</v>
      </c>
      <c r="G379" s="67"/>
      <c r="H379" s="113" t="s">
        <v>0</v>
      </c>
      <c r="I379" s="115"/>
      <c r="J379" s="116"/>
    </row>
    <row r="380" spans="2:10" x14ac:dyDescent="0.2">
      <c r="B380" s="99"/>
      <c r="C380" s="61"/>
      <c r="D380" s="100" t="s">
        <v>51</v>
      </c>
      <c r="E380" s="101" t="s">
        <v>0</v>
      </c>
      <c r="F380" s="102" t="s">
        <v>372</v>
      </c>
      <c r="G380" s="61"/>
      <c r="H380" s="103">
        <v>48</v>
      </c>
      <c r="I380" s="104"/>
      <c r="J380" s="105"/>
    </row>
    <row r="381" spans="2:10" x14ac:dyDescent="0.2">
      <c r="B381" s="112"/>
      <c r="C381" s="67"/>
      <c r="D381" s="100" t="s">
        <v>51</v>
      </c>
      <c r="E381" s="113" t="s">
        <v>0</v>
      </c>
      <c r="F381" s="114" t="s">
        <v>373</v>
      </c>
      <c r="G381" s="67"/>
      <c r="H381" s="113" t="s">
        <v>0</v>
      </c>
      <c r="I381" s="115"/>
      <c r="J381" s="116"/>
    </row>
    <row r="382" spans="2:10" x14ac:dyDescent="0.2">
      <c r="B382" s="99"/>
      <c r="C382" s="61"/>
      <c r="D382" s="100" t="s">
        <v>51</v>
      </c>
      <c r="E382" s="101" t="s">
        <v>0</v>
      </c>
      <c r="F382" s="102" t="s">
        <v>374</v>
      </c>
      <c r="G382" s="61"/>
      <c r="H382" s="103">
        <v>66</v>
      </c>
      <c r="I382" s="104"/>
      <c r="J382" s="105"/>
    </row>
    <row r="383" spans="2:10" x14ac:dyDescent="0.2">
      <c r="B383" s="112"/>
      <c r="C383" s="67"/>
      <c r="D383" s="100" t="s">
        <v>51</v>
      </c>
      <c r="E383" s="113" t="s">
        <v>0</v>
      </c>
      <c r="F383" s="114" t="s">
        <v>375</v>
      </c>
      <c r="G383" s="67"/>
      <c r="H383" s="113" t="s">
        <v>0</v>
      </c>
      <c r="I383" s="115"/>
      <c r="J383" s="116"/>
    </row>
    <row r="384" spans="2:10" x14ac:dyDescent="0.2">
      <c r="B384" s="99"/>
      <c r="C384" s="61"/>
      <c r="D384" s="100" t="s">
        <v>51</v>
      </c>
      <c r="E384" s="101" t="s">
        <v>0</v>
      </c>
      <c r="F384" s="102" t="s">
        <v>376</v>
      </c>
      <c r="G384" s="61"/>
      <c r="H384" s="103">
        <v>441</v>
      </c>
      <c r="I384" s="104"/>
      <c r="J384" s="105"/>
    </row>
    <row r="385" spans="2:10" x14ac:dyDescent="0.2">
      <c r="B385" s="112"/>
      <c r="C385" s="67"/>
      <c r="D385" s="100" t="s">
        <v>51</v>
      </c>
      <c r="E385" s="113" t="s">
        <v>0</v>
      </c>
      <c r="F385" s="114" t="s">
        <v>377</v>
      </c>
      <c r="G385" s="67"/>
      <c r="H385" s="113" t="s">
        <v>0</v>
      </c>
      <c r="I385" s="115"/>
      <c r="J385" s="116"/>
    </row>
    <row r="386" spans="2:10" x14ac:dyDescent="0.2">
      <c r="B386" s="99"/>
      <c r="C386" s="61"/>
      <c r="D386" s="100" t="s">
        <v>51</v>
      </c>
      <c r="E386" s="101" t="s">
        <v>0</v>
      </c>
      <c r="F386" s="102" t="s">
        <v>378</v>
      </c>
      <c r="G386" s="61"/>
      <c r="H386" s="103">
        <v>210</v>
      </c>
      <c r="I386" s="104"/>
      <c r="J386" s="105"/>
    </row>
    <row r="387" spans="2:10" x14ac:dyDescent="0.2">
      <c r="B387" s="112"/>
      <c r="C387" s="67"/>
      <c r="D387" s="100" t="s">
        <v>51</v>
      </c>
      <c r="E387" s="113" t="s">
        <v>0</v>
      </c>
      <c r="F387" s="114" t="s">
        <v>379</v>
      </c>
      <c r="G387" s="67"/>
      <c r="H387" s="113" t="s">
        <v>0</v>
      </c>
      <c r="I387" s="115"/>
      <c r="J387" s="116"/>
    </row>
    <row r="388" spans="2:10" x14ac:dyDescent="0.2">
      <c r="B388" s="99"/>
      <c r="C388" s="61"/>
      <c r="D388" s="100" t="s">
        <v>51</v>
      </c>
      <c r="E388" s="101" t="s">
        <v>0</v>
      </c>
      <c r="F388" s="102" t="s">
        <v>380</v>
      </c>
      <c r="G388" s="61"/>
      <c r="H388" s="103">
        <v>96</v>
      </c>
      <c r="I388" s="104"/>
      <c r="J388" s="105"/>
    </row>
    <row r="389" spans="2:10" x14ac:dyDescent="0.2">
      <c r="B389" s="112"/>
      <c r="C389" s="67"/>
      <c r="D389" s="100" t="s">
        <v>51</v>
      </c>
      <c r="E389" s="113" t="s">
        <v>0</v>
      </c>
      <c r="F389" s="114" t="s">
        <v>381</v>
      </c>
      <c r="G389" s="67"/>
      <c r="H389" s="113" t="s">
        <v>0</v>
      </c>
      <c r="I389" s="115"/>
      <c r="J389" s="116"/>
    </row>
    <row r="390" spans="2:10" x14ac:dyDescent="0.2">
      <c r="B390" s="99"/>
      <c r="C390" s="61"/>
      <c r="D390" s="100" t="s">
        <v>51</v>
      </c>
      <c r="E390" s="101" t="s">
        <v>0</v>
      </c>
      <c r="F390" s="102" t="s">
        <v>145</v>
      </c>
      <c r="G390" s="61"/>
      <c r="H390" s="103">
        <v>15</v>
      </c>
      <c r="I390" s="104"/>
      <c r="J390" s="105"/>
    </row>
    <row r="391" spans="2:10" x14ac:dyDescent="0.2">
      <c r="B391" s="112"/>
      <c r="C391" s="67"/>
      <c r="D391" s="100" t="s">
        <v>51</v>
      </c>
      <c r="E391" s="113" t="s">
        <v>0</v>
      </c>
      <c r="F391" s="114" t="s">
        <v>382</v>
      </c>
      <c r="G391" s="67"/>
      <c r="H391" s="113" t="s">
        <v>0</v>
      </c>
      <c r="I391" s="115"/>
      <c r="J391" s="116"/>
    </row>
    <row r="392" spans="2:10" x14ac:dyDescent="0.2">
      <c r="B392" s="99"/>
      <c r="C392" s="61"/>
      <c r="D392" s="100" t="s">
        <v>51</v>
      </c>
      <c r="E392" s="101" t="s">
        <v>0</v>
      </c>
      <c r="F392" s="102" t="s">
        <v>383</v>
      </c>
      <c r="G392" s="61"/>
      <c r="H392" s="103">
        <v>44</v>
      </c>
      <c r="I392" s="104"/>
      <c r="J392" s="105"/>
    </row>
    <row r="393" spans="2:10" x14ac:dyDescent="0.2">
      <c r="B393" s="112"/>
      <c r="C393" s="67"/>
      <c r="D393" s="100" t="s">
        <v>51</v>
      </c>
      <c r="E393" s="113" t="s">
        <v>0</v>
      </c>
      <c r="F393" s="114" t="s">
        <v>384</v>
      </c>
      <c r="G393" s="67"/>
      <c r="H393" s="113" t="s">
        <v>0</v>
      </c>
      <c r="I393" s="115"/>
      <c r="J393" s="116"/>
    </row>
    <row r="394" spans="2:10" x14ac:dyDescent="0.2">
      <c r="B394" s="99"/>
      <c r="C394" s="61"/>
      <c r="D394" s="100" t="s">
        <v>51</v>
      </c>
      <c r="E394" s="101" t="s">
        <v>0</v>
      </c>
      <c r="F394" s="102" t="s">
        <v>162</v>
      </c>
      <c r="G394" s="61"/>
      <c r="H394" s="103">
        <v>18</v>
      </c>
      <c r="I394" s="104"/>
      <c r="J394" s="105"/>
    </row>
    <row r="395" spans="2:10" x14ac:dyDescent="0.2">
      <c r="B395" s="112"/>
      <c r="C395" s="67"/>
      <c r="D395" s="100" t="s">
        <v>51</v>
      </c>
      <c r="E395" s="113" t="s">
        <v>0</v>
      </c>
      <c r="F395" s="114" t="s">
        <v>385</v>
      </c>
      <c r="G395" s="67"/>
      <c r="H395" s="113" t="s">
        <v>0</v>
      </c>
      <c r="I395" s="115"/>
      <c r="J395" s="116"/>
    </row>
    <row r="396" spans="2:10" x14ac:dyDescent="0.2">
      <c r="B396" s="99"/>
      <c r="C396" s="61"/>
      <c r="D396" s="100" t="s">
        <v>51</v>
      </c>
      <c r="E396" s="101" t="s">
        <v>0</v>
      </c>
      <c r="F396" s="102" t="s">
        <v>386</v>
      </c>
      <c r="G396" s="61"/>
      <c r="H396" s="103">
        <v>236</v>
      </c>
      <c r="I396" s="104"/>
      <c r="J396" s="105"/>
    </row>
    <row r="397" spans="2:10" x14ac:dyDescent="0.2">
      <c r="B397" s="117"/>
      <c r="C397" s="70"/>
      <c r="D397" s="100" t="s">
        <v>51</v>
      </c>
      <c r="E397" s="118" t="s">
        <v>0</v>
      </c>
      <c r="F397" s="119" t="s">
        <v>118</v>
      </c>
      <c r="G397" s="70"/>
      <c r="H397" s="120">
        <v>2493</v>
      </c>
      <c r="I397" s="121"/>
      <c r="J397" s="122"/>
    </row>
    <row r="398" spans="2:10" x14ac:dyDescent="0.2">
      <c r="B398" s="106"/>
      <c r="C398" s="64"/>
      <c r="D398" s="100" t="s">
        <v>51</v>
      </c>
      <c r="E398" s="107" t="s">
        <v>0</v>
      </c>
      <c r="F398" s="108" t="s">
        <v>53</v>
      </c>
      <c r="G398" s="64"/>
      <c r="H398" s="109">
        <v>2493</v>
      </c>
      <c r="I398" s="110"/>
      <c r="J398" s="111"/>
    </row>
    <row r="399" spans="2:10" ht="12" x14ac:dyDescent="0.2">
      <c r="B399" s="139"/>
      <c r="C399" s="71" t="s">
        <v>59</v>
      </c>
      <c r="D399" s="71" t="s">
        <v>284</v>
      </c>
      <c r="E399" s="72" t="s">
        <v>415</v>
      </c>
      <c r="F399" s="73" t="s">
        <v>416</v>
      </c>
      <c r="G399" s="74" t="s">
        <v>56</v>
      </c>
      <c r="H399" s="75">
        <v>93</v>
      </c>
      <c r="I399" s="76"/>
      <c r="J399" s="129">
        <f t="shared" ref="J399:J424" si="2">ROUND(I399*H399,2)</f>
        <v>0</v>
      </c>
    </row>
    <row r="400" spans="2:10" ht="12" x14ac:dyDescent="0.2">
      <c r="B400" s="139"/>
      <c r="C400" s="71" t="s">
        <v>98</v>
      </c>
      <c r="D400" s="71" t="s">
        <v>284</v>
      </c>
      <c r="E400" s="72" t="s">
        <v>417</v>
      </c>
      <c r="F400" s="73" t="s">
        <v>418</v>
      </c>
      <c r="G400" s="74" t="s">
        <v>56</v>
      </c>
      <c r="H400" s="75">
        <v>54</v>
      </c>
      <c r="I400" s="76"/>
      <c r="J400" s="129">
        <f t="shared" si="2"/>
        <v>0</v>
      </c>
    </row>
    <row r="401" spans="2:10" ht="12" x14ac:dyDescent="0.2">
      <c r="B401" s="139"/>
      <c r="C401" s="71" t="s">
        <v>104</v>
      </c>
      <c r="D401" s="71" t="s">
        <v>284</v>
      </c>
      <c r="E401" s="72" t="s">
        <v>419</v>
      </c>
      <c r="F401" s="73" t="s">
        <v>420</v>
      </c>
      <c r="G401" s="74" t="s">
        <v>56</v>
      </c>
      <c r="H401" s="75">
        <v>49</v>
      </c>
      <c r="I401" s="76"/>
      <c r="J401" s="129">
        <f t="shared" si="2"/>
        <v>0</v>
      </c>
    </row>
    <row r="402" spans="2:10" ht="12" x14ac:dyDescent="0.2">
      <c r="B402" s="139"/>
      <c r="C402" s="71" t="s">
        <v>110</v>
      </c>
      <c r="D402" s="71" t="s">
        <v>284</v>
      </c>
      <c r="E402" s="72" t="s">
        <v>421</v>
      </c>
      <c r="F402" s="73" t="s">
        <v>422</v>
      </c>
      <c r="G402" s="74" t="s">
        <v>56</v>
      </c>
      <c r="H402" s="75">
        <v>120</v>
      </c>
      <c r="I402" s="76"/>
      <c r="J402" s="129">
        <f t="shared" si="2"/>
        <v>0</v>
      </c>
    </row>
    <row r="403" spans="2:10" ht="12" x14ac:dyDescent="0.2">
      <c r="B403" s="139"/>
      <c r="C403" s="71" t="s">
        <v>123</v>
      </c>
      <c r="D403" s="71" t="s">
        <v>284</v>
      </c>
      <c r="E403" s="72" t="s">
        <v>423</v>
      </c>
      <c r="F403" s="73" t="s">
        <v>424</v>
      </c>
      <c r="G403" s="74" t="s">
        <v>56</v>
      </c>
      <c r="H403" s="75">
        <v>192</v>
      </c>
      <c r="I403" s="76"/>
      <c r="J403" s="129">
        <f t="shared" si="2"/>
        <v>0</v>
      </c>
    </row>
    <row r="404" spans="2:10" ht="12" x14ac:dyDescent="0.2">
      <c r="B404" s="139"/>
      <c r="C404" s="71" t="s">
        <v>141</v>
      </c>
      <c r="D404" s="71" t="s">
        <v>284</v>
      </c>
      <c r="E404" s="72" t="s">
        <v>425</v>
      </c>
      <c r="F404" s="73" t="s">
        <v>356</v>
      </c>
      <c r="G404" s="74" t="s">
        <v>56</v>
      </c>
      <c r="H404" s="75">
        <v>18</v>
      </c>
      <c r="I404" s="76"/>
      <c r="J404" s="129">
        <f t="shared" si="2"/>
        <v>0</v>
      </c>
    </row>
    <row r="405" spans="2:10" ht="12" x14ac:dyDescent="0.2">
      <c r="B405" s="139"/>
      <c r="C405" s="71" t="s">
        <v>145</v>
      </c>
      <c r="D405" s="71" t="s">
        <v>284</v>
      </c>
      <c r="E405" s="72" t="s">
        <v>426</v>
      </c>
      <c r="F405" s="73" t="s">
        <v>357</v>
      </c>
      <c r="G405" s="74" t="s">
        <v>56</v>
      </c>
      <c r="H405" s="75">
        <v>93</v>
      </c>
      <c r="I405" s="76"/>
      <c r="J405" s="129">
        <f t="shared" si="2"/>
        <v>0</v>
      </c>
    </row>
    <row r="406" spans="2:10" ht="12" x14ac:dyDescent="0.2">
      <c r="B406" s="139"/>
      <c r="C406" s="71" t="s">
        <v>153</v>
      </c>
      <c r="D406" s="71" t="s">
        <v>284</v>
      </c>
      <c r="E406" s="72" t="s">
        <v>427</v>
      </c>
      <c r="F406" s="73" t="s">
        <v>428</v>
      </c>
      <c r="G406" s="74" t="s">
        <v>56</v>
      </c>
      <c r="H406" s="75">
        <v>42</v>
      </c>
      <c r="I406" s="76"/>
      <c r="J406" s="129">
        <f t="shared" si="2"/>
        <v>0</v>
      </c>
    </row>
    <row r="407" spans="2:10" ht="12" x14ac:dyDescent="0.2">
      <c r="B407" s="139"/>
      <c r="C407" s="71" t="s">
        <v>70</v>
      </c>
      <c r="D407" s="71" t="s">
        <v>284</v>
      </c>
      <c r="E407" s="72" t="s">
        <v>429</v>
      </c>
      <c r="F407" s="73" t="s">
        <v>360</v>
      </c>
      <c r="G407" s="74" t="s">
        <v>56</v>
      </c>
      <c r="H407" s="75">
        <v>78</v>
      </c>
      <c r="I407" s="76"/>
      <c r="J407" s="129">
        <f t="shared" si="2"/>
        <v>0</v>
      </c>
    </row>
    <row r="408" spans="2:10" ht="24" x14ac:dyDescent="0.2">
      <c r="B408" s="139"/>
      <c r="C408" s="71" t="s">
        <v>162</v>
      </c>
      <c r="D408" s="71" t="s">
        <v>284</v>
      </c>
      <c r="E408" s="72" t="s">
        <v>430</v>
      </c>
      <c r="F408" s="73" t="s">
        <v>362</v>
      </c>
      <c r="G408" s="74" t="s">
        <v>56</v>
      </c>
      <c r="H408" s="75">
        <v>33</v>
      </c>
      <c r="I408" s="76"/>
      <c r="J408" s="129">
        <f t="shared" si="2"/>
        <v>0</v>
      </c>
    </row>
    <row r="409" spans="2:10" ht="24" x14ac:dyDescent="0.2">
      <c r="B409" s="139"/>
      <c r="C409" s="71" t="s">
        <v>172</v>
      </c>
      <c r="D409" s="71" t="s">
        <v>284</v>
      </c>
      <c r="E409" s="72" t="s">
        <v>431</v>
      </c>
      <c r="F409" s="73" t="s">
        <v>432</v>
      </c>
      <c r="G409" s="74" t="s">
        <v>56</v>
      </c>
      <c r="H409" s="75">
        <v>57</v>
      </c>
      <c r="I409" s="76"/>
      <c r="J409" s="129">
        <f t="shared" si="2"/>
        <v>0</v>
      </c>
    </row>
    <row r="410" spans="2:10" ht="24" x14ac:dyDescent="0.2">
      <c r="B410" s="139"/>
      <c r="C410" s="71" t="s">
        <v>2</v>
      </c>
      <c r="D410" s="71" t="s">
        <v>284</v>
      </c>
      <c r="E410" s="72" t="s">
        <v>433</v>
      </c>
      <c r="F410" s="73" t="s">
        <v>434</v>
      </c>
      <c r="G410" s="74" t="s">
        <v>56</v>
      </c>
      <c r="H410" s="75">
        <v>22</v>
      </c>
      <c r="I410" s="76"/>
      <c r="J410" s="129">
        <f t="shared" si="2"/>
        <v>0</v>
      </c>
    </row>
    <row r="411" spans="2:10" ht="24" x14ac:dyDescent="0.2">
      <c r="B411" s="139"/>
      <c r="C411" s="71" t="s">
        <v>181</v>
      </c>
      <c r="D411" s="71" t="s">
        <v>284</v>
      </c>
      <c r="E411" s="72" t="s">
        <v>435</v>
      </c>
      <c r="F411" s="73" t="s">
        <v>436</v>
      </c>
      <c r="G411" s="74" t="s">
        <v>56</v>
      </c>
      <c r="H411" s="75">
        <v>243</v>
      </c>
      <c r="I411" s="76"/>
      <c r="J411" s="129">
        <f t="shared" si="2"/>
        <v>0</v>
      </c>
    </row>
    <row r="412" spans="2:10" ht="24" x14ac:dyDescent="0.2">
      <c r="B412" s="139"/>
      <c r="C412" s="71" t="s">
        <v>192</v>
      </c>
      <c r="D412" s="71" t="s">
        <v>284</v>
      </c>
      <c r="E412" s="72" t="s">
        <v>437</v>
      </c>
      <c r="F412" s="73" t="s">
        <v>438</v>
      </c>
      <c r="G412" s="74" t="s">
        <v>56</v>
      </c>
      <c r="H412" s="75">
        <v>21</v>
      </c>
      <c r="I412" s="76"/>
      <c r="J412" s="129">
        <f t="shared" si="2"/>
        <v>0</v>
      </c>
    </row>
    <row r="413" spans="2:10" ht="24" x14ac:dyDescent="0.2">
      <c r="B413" s="139"/>
      <c r="C413" s="71" t="s">
        <v>196</v>
      </c>
      <c r="D413" s="71" t="s">
        <v>284</v>
      </c>
      <c r="E413" s="72" t="s">
        <v>439</v>
      </c>
      <c r="F413" s="73" t="s">
        <v>440</v>
      </c>
      <c r="G413" s="74" t="s">
        <v>56</v>
      </c>
      <c r="H413" s="75">
        <v>120</v>
      </c>
      <c r="I413" s="76"/>
      <c r="J413" s="129">
        <f t="shared" si="2"/>
        <v>0</v>
      </c>
    </row>
    <row r="414" spans="2:10" ht="24" x14ac:dyDescent="0.2">
      <c r="B414" s="139"/>
      <c r="C414" s="71" t="s">
        <v>86</v>
      </c>
      <c r="D414" s="71" t="s">
        <v>284</v>
      </c>
      <c r="E414" s="72" t="s">
        <v>441</v>
      </c>
      <c r="F414" s="73" t="s">
        <v>370</v>
      </c>
      <c r="G414" s="74" t="s">
        <v>56</v>
      </c>
      <c r="H414" s="75">
        <v>84</v>
      </c>
      <c r="I414" s="76"/>
      <c r="J414" s="129">
        <f t="shared" si="2"/>
        <v>0</v>
      </c>
    </row>
    <row r="415" spans="2:10" ht="24" x14ac:dyDescent="0.2">
      <c r="B415" s="139"/>
      <c r="C415" s="71" t="s">
        <v>204</v>
      </c>
      <c r="D415" s="71" t="s">
        <v>284</v>
      </c>
      <c r="E415" s="72" t="s">
        <v>442</v>
      </c>
      <c r="F415" s="73" t="s">
        <v>443</v>
      </c>
      <c r="G415" s="74" t="s">
        <v>56</v>
      </c>
      <c r="H415" s="75">
        <v>48</v>
      </c>
      <c r="I415" s="76"/>
      <c r="J415" s="129">
        <f t="shared" si="2"/>
        <v>0</v>
      </c>
    </row>
    <row r="416" spans="2:10" ht="24" x14ac:dyDescent="0.2">
      <c r="B416" s="139"/>
      <c r="C416" s="71" t="s">
        <v>210</v>
      </c>
      <c r="D416" s="71" t="s">
        <v>284</v>
      </c>
      <c r="E416" s="72" t="s">
        <v>444</v>
      </c>
      <c r="F416" s="73" t="s">
        <v>445</v>
      </c>
      <c r="G416" s="74" t="s">
        <v>56</v>
      </c>
      <c r="H416" s="75">
        <v>66</v>
      </c>
      <c r="I416" s="76"/>
      <c r="J416" s="129">
        <f t="shared" si="2"/>
        <v>0</v>
      </c>
    </row>
    <row r="417" spans="2:10" ht="24" x14ac:dyDescent="0.2">
      <c r="B417" s="139"/>
      <c r="C417" s="71" t="s">
        <v>215</v>
      </c>
      <c r="D417" s="71" t="s">
        <v>284</v>
      </c>
      <c r="E417" s="72" t="s">
        <v>446</v>
      </c>
      <c r="F417" s="73" t="s">
        <v>375</v>
      </c>
      <c r="G417" s="74" t="s">
        <v>56</v>
      </c>
      <c r="H417" s="75">
        <v>441</v>
      </c>
      <c r="I417" s="76"/>
      <c r="J417" s="129">
        <f t="shared" si="2"/>
        <v>0</v>
      </c>
    </row>
    <row r="418" spans="2:10" ht="24" x14ac:dyDescent="0.2">
      <c r="B418" s="139"/>
      <c r="C418" s="71" t="s">
        <v>221</v>
      </c>
      <c r="D418" s="71" t="s">
        <v>284</v>
      </c>
      <c r="E418" s="72" t="s">
        <v>447</v>
      </c>
      <c r="F418" s="73" t="s">
        <v>377</v>
      </c>
      <c r="G418" s="74" t="s">
        <v>56</v>
      </c>
      <c r="H418" s="75">
        <v>210</v>
      </c>
      <c r="I418" s="76"/>
      <c r="J418" s="129">
        <f t="shared" si="2"/>
        <v>0</v>
      </c>
    </row>
    <row r="419" spans="2:10" ht="24" x14ac:dyDescent="0.2">
      <c r="B419" s="139"/>
      <c r="C419" s="71" t="s">
        <v>228</v>
      </c>
      <c r="D419" s="71" t="s">
        <v>284</v>
      </c>
      <c r="E419" s="72" t="s">
        <v>448</v>
      </c>
      <c r="F419" s="73" t="s">
        <v>379</v>
      </c>
      <c r="G419" s="74" t="s">
        <v>56</v>
      </c>
      <c r="H419" s="75">
        <v>96</v>
      </c>
      <c r="I419" s="76"/>
      <c r="J419" s="129">
        <f t="shared" si="2"/>
        <v>0</v>
      </c>
    </row>
    <row r="420" spans="2:10" ht="24" x14ac:dyDescent="0.2">
      <c r="B420" s="139"/>
      <c r="C420" s="71" t="s">
        <v>232</v>
      </c>
      <c r="D420" s="71" t="s">
        <v>284</v>
      </c>
      <c r="E420" s="72" t="s">
        <v>449</v>
      </c>
      <c r="F420" s="73" t="s">
        <v>450</v>
      </c>
      <c r="G420" s="74" t="s">
        <v>56</v>
      </c>
      <c r="H420" s="75">
        <v>15</v>
      </c>
      <c r="I420" s="76"/>
      <c r="J420" s="129">
        <f t="shared" si="2"/>
        <v>0</v>
      </c>
    </row>
    <row r="421" spans="2:10" ht="24" x14ac:dyDescent="0.2">
      <c r="B421" s="139"/>
      <c r="C421" s="71" t="s">
        <v>236</v>
      </c>
      <c r="D421" s="71" t="s">
        <v>284</v>
      </c>
      <c r="E421" s="72" t="s">
        <v>451</v>
      </c>
      <c r="F421" s="73" t="s">
        <v>382</v>
      </c>
      <c r="G421" s="74" t="s">
        <v>56</v>
      </c>
      <c r="H421" s="75">
        <v>44</v>
      </c>
      <c r="I421" s="76"/>
      <c r="J421" s="129">
        <f t="shared" si="2"/>
        <v>0</v>
      </c>
    </row>
    <row r="422" spans="2:10" ht="24" x14ac:dyDescent="0.2">
      <c r="B422" s="139"/>
      <c r="C422" s="71" t="s">
        <v>240</v>
      </c>
      <c r="D422" s="71" t="s">
        <v>284</v>
      </c>
      <c r="E422" s="72" t="s">
        <v>452</v>
      </c>
      <c r="F422" s="73" t="s">
        <v>384</v>
      </c>
      <c r="G422" s="74" t="s">
        <v>56</v>
      </c>
      <c r="H422" s="75">
        <v>18</v>
      </c>
      <c r="I422" s="76"/>
      <c r="J422" s="129">
        <f t="shared" si="2"/>
        <v>0</v>
      </c>
    </row>
    <row r="423" spans="2:10" ht="24" x14ac:dyDescent="0.2">
      <c r="B423" s="139"/>
      <c r="C423" s="71" t="s">
        <v>244</v>
      </c>
      <c r="D423" s="71" t="s">
        <v>284</v>
      </c>
      <c r="E423" s="72" t="s">
        <v>453</v>
      </c>
      <c r="F423" s="73" t="s">
        <v>385</v>
      </c>
      <c r="G423" s="74" t="s">
        <v>56</v>
      </c>
      <c r="H423" s="75">
        <v>236</v>
      </c>
      <c r="I423" s="76"/>
      <c r="J423" s="129">
        <f t="shared" si="2"/>
        <v>0</v>
      </c>
    </row>
    <row r="424" spans="2:10" ht="36" x14ac:dyDescent="0.2">
      <c r="B424" s="139"/>
      <c r="C424" s="52" t="s">
        <v>248</v>
      </c>
      <c r="D424" s="52" t="s">
        <v>45</v>
      </c>
      <c r="E424" s="53" t="s">
        <v>454</v>
      </c>
      <c r="F424" s="54" t="s">
        <v>455</v>
      </c>
      <c r="G424" s="55" t="s">
        <v>56</v>
      </c>
      <c r="H424" s="56">
        <v>175</v>
      </c>
      <c r="I424" s="57"/>
      <c r="J424" s="98">
        <f t="shared" si="2"/>
        <v>0</v>
      </c>
    </row>
    <row r="425" spans="2:10" x14ac:dyDescent="0.2">
      <c r="B425" s="112"/>
      <c r="C425" s="67"/>
      <c r="D425" s="100" t="s">
        <v>51</v>
      </c>
      <c r="E425" s="113" t="s">
        <v>0</v>
      </c>
      <c r="F425" s="114" t="s">
        <v>338</v>
      </c>
      <c r="G425" s="67"/>
      <c r="H425" s="113" t="s">
        <v>0</v>
      </c>
      <c r="I425" s="115"/>
      <c r="J425" s="116"/>
    </row>
    <row r="426" spans="2:10" x14ac:dyDescent="0.2">
      <c r="B426" s="112"/>
      <c r="C426" s="67"/>
      <c r="D426" s="100" t="s">
        <v>51</v>
      </c>
      <c r="E426" s="113" t="s">
        <v>0</v>
      </c>
      <c r="F426" s="114" t="s">
        <v>339</v>
      </c>
      <c r="G426" s="67"/>
      <c r="H426" s="113" t="s">
        <v>0</v>
      </c>
      <c r="I426" s="115"/>
      <c r="J426" s="116"/>
    </row>
    <row r="427" spans="2:10" x14ac:dyDescent="0.2">
      <c r="B427" s="99"/>
      <c r="C427" s="61"/>
      <c r="D427" s="100" t="s">
        <v>51</v>
      </c>
      <c r="E427" s="101" t="s">
        <v>0</v>
      </c>
      <c r="F427" s="102" t="s">
        <v>340</v>
      </c>
      <c r="G427" s="61"/>
      <c r="H427" s="103">
        <v>85</v>
      </c>
      <c r="I427" s="104"/>
      <c r="J427" s="105"/>
    </row>
    <row r="428" spans="2:10" x14ac:dyDescent="0.2">
      <c r="B428" s="112"/>
      <c r="C428" s="67"/>
      <c r="D428" s="100" t="s">
        <v>51</v>
      </c>
      <c r="E428" s="113" t="s">
        <v>0</v>
      </c>
      <c r="F428" s="114" t="s">
        <v>341</v>
      </c>
      <c r="G428" s="67"/>
      <c r="H428" s="113" t="s">
        <v>0</v>
      </c>
      <c r="I428" s="115"/>
      <c r="J428" s="116"/>
    </row>
    <row r="429" spans="2:10" x14ac:dyDescent="0.2">
      <c r="B429" s="99"/>
      <c r="C429" s="61"/>
      <c r="D429" s="100" t="s">
        <v>51</v>
      </c>
      <c r="E429" s="101" t="s">
        <v>0</v>
      </c>
      <c r="F429" s="102" t="s">
        <v>342</v>
      </c>
      <c r="G429" s="61"/>
      <c r="H429" s="103">
        <v>90</v>
      </c>
      <c r="I429" s="104"/>
      <c r="J429" s="105"/>
    </row>
    <row r="430" spans="2:10" x14ac:dyDescent="0.2">
      <c r="B430" s="106"/>
      <c r="C430" s="64"/>
      <c r="D430" s="100" t="s">
        <v>51</v>
      </c>
      <c r="E430" s="107" t="s">
        <v>0</v>
      </c>
      <c r="F430" s="108" t="s">
        <v>53</v>
      </c>
      <c r="G430" s="64"/>
      <c r="H430" s="109">
        <v>175</v>
      </c>
      <c r="I430" s="110"/>
      <c r="J430" s="111"/>
    </row>
    <row r="431" spans="2:10" ht="12" x14ac:dyDescent="0.2">
      <c r="B431" s="139"/>
      <c r="C431" s="71" t="s">
        <v>252</v>
      </c>
      <c r="D431" s="71" t="s">
        <v>284</v>
      </c>
      <c r="E431" s="72" t="s">
        <v>456</v>
      </c>
      <c r="F431" s="73" t="s">
        <v>339</v>
      </c>
      <c r="G431" s="74" t="s">
        <v>56</v>
      </c>
      <c r="H431" s="75">
        <v>85</v>
      </c>
      <c r="I431" s="76"/>
      <c r="J431" s="129">
        <f>ROUND(I431*H431,2)</f>
        <v>0</v>
      </c>
    </row>
    <row r="432" spans="2:10" ht="12" x14ac:dyDescent="0.2">
      <c r="B432" s="139"/>
      <c r="C432" s="71" t="s">
        <v>256</v>
      </c>
      <c r="D432" s="71" t="s">
        <v>284</v>
      </c>
      <c r="E432" s="72" t="s">
        <v>457</v>
      </c>
      <c r="F432" s="73" t="s">
        <v>341</v>
      </c>
      <c r="G432" s="74" t="s">
        <v>56</v>
      </c>
      <c r="H432" s="75">
        <v>90</v>
      </c>
      <c r="I432" s="76"/>
      <c r="J432" s="129">
        <f>ROUND(I432*H432,2)</f>
        <v>0</v>
      </c>
    </row>
    <row r="433" spans="2:10" ht="24" x14ac:dyDescent="0.2">
      <c r="B433" s="139"/>
      <c r="C433" s="52" t="s">
        <v>260</v>
      </c>
      <c r="D433" s="52" t="s">
        <v>45</v>
      </c>
      <c r="E433" s="53" t="s">
        <v>458</v>
      </c>
      <c r="F433" s="54" t="s">
        <v>459</v>
      </c>
      <c r="G433" s="55" t="s">
        <v>48</v>
      </c>
      <c r="H433" s="56">
        <v>585.89400000000001</v>
      </c>
      <c r="I433" s="57"/>
      <c r="J433" s="98">
        <f>ROUND(I433*H433,2)</f>
        <v>0</v>
      </c>
    </row>
    <row r="434" spans="2:10" x14ac:dyDescent="0.2">
      <c r="B434" s="112"/>
      <c r="C434" s="67"/>
      <c r="D434" s="100" t="s">
        <v>51</v>
      </c>
      <c r="E434" s="113" t="s">
        <v>0</v>
      </c>
      <c r="F434" s="114" t="s">
        <v>460</v>
      </c>
      <c r="G434" s="67"/>
      <c r="H434" s="113" t="s">
        <v>0</v>
      </c>
      <c r="I434" s="115"/>
      <c r="J434" s="116"/>
    </row>
    <row r="435" spans="2:10" x14ac:dyDescent="0.2">
      <c r="B435" s="99"/>
      <c r="C435" s="61"/>
      <c r="D435" s="100" t="s">
        <v>51</v>
      </c>
      <c r="E435" s="101" t="s">
        <v>0</v>
      </c>
      <c r="F435" s="102" t="s">
        <v>461</v>
      </c>
      <c r="G435" s="61"/>
      <c r="H435" s="103">
        <v>585.89400000000001</v>
      </c>
      <c r="I435" s="104"/>
      <c r="J435" s="105"/>
    </row>
    <row r="436" spans="2:10" x14ac:dyDescent="0.2">
      <c r="B436" s="106"/>
      <c r="C436" s="64"/>
      <c r="D436" s="100" t="s">
        <v>51</v>
      </c>
      <c r="E436" s="107" t="s">
        <v>0</v>
      </c>
      <c r="F436" s="108" t="s">
        <v>53</v>
      </c>
      <c r="G436" s="64"/>
      <c r="H436" s="109">
        <v>585.89400000000001</v>
      </c>
      <c r="I436" s="110"/>
      <c r="J436" s="111"/>
    </row>
    <row r="437" spans="2:10" ht="48" x14ac:dyDescent="0.2">
      <c r="B437" s="139"/>
      <c r="C437" s="52" t="s">
        <v>265</v>
      </c>
      <c r="D437" s="52" t="s">
        <v>45</v>
      </c>
      <c r="E437" s="53" t="s">
        <v>462</v>
      </c>
      <c r="F437" s="54" t="s">
        <v>463</v>
      </c>
      <c r="G437" s="55" t="s">
        <v>48</v>
      </c>
      <c r="H437" s="56">
        <v>641</v>
      </c>
      <c r="I437" s="57"/>
      <c r="J437" s="98">
        <f>ROUND(I437*H437,2)</f>
        <v>0</v>
      </c>
    </row>
    <row r="438" spans="2:10" x14ac:dyDescent="0.2">
      <c r="B438" s="99"/>
      <c r="C438" s="61"/>
      <c r="D438" s="100" t="s">
        <v>51</v>
      </c>
      <c r="E438" s="101" t="s">
        <v>0</v>
      </c>
      <c r="F438" s="102" t="s">
        <v>26</v>
      </c>
      <c r="G438" s="61"/>
      <c r="H438" s="103">
        <v>641</v>
      </c>
      <c r="I438" s="104"/>
      <c r="J438" s="105"/>
    </row>
    <row r="439" spans="2:10" x14ac:dyDescent="0.2">
      <c r="B439" s="106"/>
      <c r="C439" s="64"/>
      <c r="D439" s="100" t="s">
        <v>51</v>
      </c>
      <c r="E439" s="107" t="s">
        <v>25</v>
      </c>
      <c r="F439" s="108" t="s">
        <v>53</v>
      </c>
      <c r="G439" s="64"/>
      <c r="H439" s="109">
        <v>641</v>
      </c>
      <c r="I439" s="110"/>
      <c r="J439" s="111"/>
    </row>
    <row r="440" spans="2:10" ht="24" x14ac:dyDescent="0.2">
      <c r="B440" s="139"/>
      <c r="C440" s="52" t="s">
        <v>270</v>
      </c>
      <c r="D440" s="52" t="s">
        <v>45</v>
      </c>
      <c r="E440" s="53" t="s">
        <v>464</v>
      </c>
      <c r="F440" s="54" t="s">
        <v>465</v>
      </c>
      <c r="G440" s="55" t="s">
        <v>56</v>
      </c>
      <c r="H440" s="56">
        <v>13</v>
      </c>
      <c r="I440" s="57"/>
      <c r="J440" s="98">
        <f>ROUND(I440*H440,2)</f>
        <v>0</v>
      </c>
    </row>
    <row r="441" spans="2:10" x14ac:dyDescent="0.2">
      <c r="B441" s="112"/>
      <c r="C441" s="67"/>
      <c r="D441" s="100" t="s">
        <v>51</v>
      </c>
      <c r="E441" s="113" t="s">
        <v>0</v>
      </c>
      <c r="F441" s="114" t="s">
        <v>466</v>
      </c>
      <c r="G441" s="67"/>
      <c r="H441" s="113" t="s">
        <v>0</v>
      </c>
      <c r="I441" s="115"/>
      <c r="J441" s="116"/>
    </row>
    <row r="442" spans="2:10" x14ac:dyDescent="0.2">
      <c r="B442" s="99"/>
      <c r="C442" s="61"/>
      <c r="D442" s="100" t="s">
        <v>51</v>
      </c>
      <c r="E442" s="101" t="s">
        <v>0</v>
      </c>
      <c r="F442" s="102" t="s">
        <v>16</v>
      </c>
      <c r="G442" s="61"/>
      <c r="H442" s="103">
        <v>2</v>
      </c>
      <c r="I442" s="104"/>
      <c r="J442" s="105"/>
    </row>
    <row r="443" spans="2:10" x14ac:dyDescent="0.2">
      <c r="B443" s="112"/>
      <c r="C443" s="67"/>
      <c r="D443" s="100" t="s">
        <v>51</v>
      </c>
      <c r="E443" s="113" t="s">
        <v>0</v>
      </c>
      <c r="F443" s="114" t="s">
        <v>467</v>
      </c>
      <c r="G443" s="67"/>
      <c r="H443" s="113" t="s">
        <v>0</v>
      </c>
      <c r="I443" s="115"/>
      <c r="J443" s="116"/>
    </row>
    <row r="444" spans="2:10" x14ac:dyDescent="0.2">
      <c r="B444" s="99"/>
      <c r="C444" s="61"/>
      <c r="D444" s="100" t="s">
        <v>51</v>
      </c>
      <c r="E444" s="101" t="s">
        <v>0</v>
      </c>
      <c r="F444" s="102" t="s">
        <v>67</v>
      </c>
      <c r="G444" s="61"/>
      <c r="H444" s="103">
        <v>5</v>
      </c>
      <c r="I444" s="104"/>
      <c r="J444" s="105"/>
    </row>
    <row r="445" spans="2:10" x14ac:dyDescent="0.2">
      <c r="B445" s="112"/>
      <c r="C445" s="67"/>
      <c r="D445" s="100" t="s">
        <v>51</v>
      </c>
      <c r="E445" s="113" t="s">
        <v>0</v>
      </c>
      <c r="F445" s="114" t="s">
        <v>468</v>
      </c>
      <c r="G445" s="67"/>
      <c r="H445" s="113" t="s">
        <v>0</v>
      </c>
      <c r="I445" s="115"/>
      <c r="J445" s="116"/>
    </row>
    <row r="446" spans="2:10" x14ac:dyDescent="0.2">
      <c r="B446" s="99"/>
      <c r="C446" s="61"/>
      <c r="D446" s="100" t="s">
        <v>51</v>
      </c>
      <c r="E446" s="101" t="s">
        <v>0</v>
      </c>
      <c r="F446" s="102" t="s">
        <v>27</v>
      </c>
      <c r="G446" s="61"/>
      <c r="H446" s="103">
        <v>3</v>
      </c>
      <c r="I446" s="104"/>
      <c r="J446" s="105"/>
    </row>
    <row r="447" spans="2:10" x14ac:dyDescent="0.2">
      <c r="B447" s="112"/>
      <c r="C447" s="67"/>
      <c r="D447" s="100" t="s">
        <v>51</v>
      </c>
      <c r="E447" s="113" t="s">
        <v>0</v>
      </c>
      <c r="F447" s="114" t="s">
        <v>469</v>
      </c>
      <c r="G447" s="67"/>
      <c r="H447" s="113" t="s">
        <v>0</v>
      </c>
      <c r="I447" s="115"/>
      <c r="J447" s="116"/>
    </row>
    <row r="448" spans="2:10" x14ac:dyDescent="0.2">
      <c r="B448" s="99"/>
      <c r="C448" s="61"/>
      <c r="D448" s="100" t="s">
        <v>51</v>
      </c>
      <c r="E448" s="101" t="s">
        <v>0</v>
      </c>
      <c r="F448" s="102" t="s">
        <v>27</v>
      </c>
      <c r="G448" s="61"/>
      <c r="H448" s="103">
        <v>3</v>
      </c>
      <c r="I448" s="104"/>
      <c r="J448" s="105"/>
    </row>
    <row r="449" spans="2:10" x14ac:dyDescent="0.2">
      <c r="B449" s="106"/>
      <c r="C449" s="64"/>
      <c r="D449" s="100" t="s">
        <v>51</v>
      </c>
      <c r="E449" s="107" t="s">
        <v>0</v>
      </c>
      <c r="F449" s="108" t="s">
        <v>53</v>
      </c>
      <c r="G449" s="64"/>
      <c r="H449" s="109">
        <v>13</v>
      </c>
      <c r="I449" s="110"/>
      <c r="J449" s="111"/>
    </row>
    <row r="450" spans="2:10" ht="12" x14ac:dyDescent="0.2">
      <c r="B450" s="139"/>
      <c r="C450" s="71" t="s">
        <v>274</v>
      </c>
      <c r="D450" s="71" t="s">
        <v>284</v>
      </c>
      <c r="E450" s="72" t="s">
        <v>470</v>
      </c>
      <c r="F450" s="73" t="s">
        <v>466</v>
      </c>
      <c r="G450" s="74" t="s">
        <v>56</v>
      </c>
      <c r="H450" s="75">
        <v>2</v>
      </c>
      <c r="I450" s="76"/>
      <c r="J450" s="129">
        <f>ROUND(I450*H450,2)</f>
        <v>0</v>
      </c>
    </row>
    <row r="451" spans="2:10" ht="12" x14ac:dyDescent="0.2">
      <c r="B451" s="139"/>
      <c r="C451" s="71" t="s">
        <v>471</v>
      </c>
      <c r="D451" s="71" t="s">
        <v>284</v>
      </c>
      <c r="E451" s="72" t="s">
        <v>472</v>
      </c>
      <c r="F451" s="73" t="s">
        <v>467</v>
      </c>
      <c r="G451" s="74" t="s">
        <v>56</v>
      </c>
      <c r="H451" s="75">
        <v>5</v>
      </c>
      <c r="I451" s="76"/>
      <c r="J451" s="129">
        <f>ROUND(I451*H451,2)</f>
        <v>0</v>
      </c>
    </row>
    <row r="452" spans="2:10" ht="12" x14ac:dyDescent="0.2">
      <c r="B452" s="139"/>
      <c r="C452" s="71" t="s">
        <v>359</v>
      </c>
      <c r="D452" s="71" t="s">
        <v>284</v>
      </c>
      <c r="E452" s="72" t="s">
        <v>473</v>
      </c>
      <c r="F452" s="73" t="s">
        <v>468</v>
      </c>
      <c r="G452" s="74" t="s">
        <v>56</v>
      </c>
      <c r="H452" s="75">
        <v>3</v>
      </c>
      <c r="I452" s="76"/>
      <c r="J452" s="129">
        <f>ROUND(I452*H452,2)</f>
        <v>0</v>
      </c>
    </row>
    <row r="453" spans="2:10" ht="24" x14ac:dyDescent="0.2">
      <c r="B453" s="139"/>
      <c r="C453" s="52" t="s">
        <v>474</v>
      </c>
      <c r="D453" s="52" t="s">
        <v>45</v>
      </c>
      <c r="E453" s="53" t="s">
        <v>475</v>
      </c>
      <c r="F453" s="54" t="s">
        <v>476</v>
      </c>
      <c r="G453" s="55" t="s">
        <v>56</v>
      </c>
      <c r="H453" s="56">
        <v>3468</v>
      </c>
      <c r="I453" s="57"/>
      <c r="J453" s="98">
        <f>ROUND(I453*H453,2)</f>
        <v>0</v>
      </c>
    </row>
    <row r="454" spans="2:10" x14ac:dyDescent="0.2">
      <c r="B454" s="112"/>
      <c r="C454" s="67"/>
      <c r="D454" s="100" t="s">
        <v>51</v>
      </c>
      <c r="E454" s="113" t="s">
        <v>0</v>
      </c>
      <c r="F454" s="114" t="s">
        <v>387</v>
      </c>
      <c r="G454" s="67"/>
      <c r="H454" s="113" t="s">
        <v>0</v>
      </c>
      <c r="I454" s="115"/>
      <c r="J454" s="116"/>
    </row>
    <row r="455" spans="2:10" x14ac:dyDescent="0.2">
      <c r="B455" s="112"/>
      <c r="C455" s="67"/>
      <c r="D455" s="100" t="s">
        <v>51</v>
      </c>
      <c r="E455" s="113" t="s">
        <v>0</v>
      </c>
      <c r="F455" s="114" t="s">
        <v>388</v>
      </c>
      <c r="G455" s="67"/>
      <c r="H455" s="113" t="s">
        <v>0</v>
      </c>
      <c r="I455" s="115"/>
      <c r="J455" s="116"/>
    </row>
    <row r="456" spans="2:10" x14ac:dyDescent="0.2">
      <c r="B456" s="99"/>
      <c r="C456" s="61"/>
      <c r="D456" s="100" t="s">
        <v>51</v>
      </c>
      <c r="E456" s="101" t="s">
        <v>0</v>
      </c>
      <c r="F456" s="102" t="s">
        <v>27</v>
      </c>
      <c r="G456" s="61"/>
      <c r="H456" s="103">
        <v>3</v>
      </c>
      <c r="I456" s="104"/>
      <c r="J456" s="105"/>
    </row>
    <row r="457" spans="2:10" x14ac:dyDescent="0.2">
      <c r="B457" s="112"/>
      <c r="C457" s="67"/>
      <c r="D457" s="100" t="s">
        <v>51</v>
      </c>
      <c r="E457" s="113" t="s">
        <v>0</v>
      </c>
      <c r="F457" s="114" t="s">
        <v>389</v>
      </c>
      <c r="G457" s="67"/>
      <c r="H457" s="113" t="s">
        <v>0</v>
      </c>
      <c r="I457" s="115"/>
      <c r="J457" s="116"/>
    </row>
    <row r="458" spans="2:10" x14ac:dyDescent="0.2">
      <c r="B458" s="99"/>
      <c r="C458" s="61"/>
      <c r="D458" s="100" t="s">
        <v>51</v>
      </c>
      <c r="E458" s="101" t="s">
        <v>0</v>
      </c>
      <c r="F458" s="102" t="s">
        <v>67</v>
      </c>
      <c r="G458" s="61"/>
      <c r="H458" s="103">
        <v>5</v>
      </c>
      <c r="I458" s="104"/>
      <c r="J458" s="105"/>
    </row>
    <row r="459" spans="2:10" x14ac:dyDescent="0.2">
      <c r="B459" s="112"/>
      <c r="C459" s="67"/>
      <c r="D459" s="100" t="s">
        <v>51</v>
      </c>
      <c r="E459" s="113" t="s">
        <v>0</v>
      </c>
      <c r="F459" s="114" t="s">
        <v>390</v>
      </c>
      <c r="G459" s="67"/>
      <c r="H459" s="113" t="s">
        <v>0</v>
      </c>
      <c r="I459" s="115"/>
      <c r="J459" s="116"/>
    </row>
    <row r="460" spans="2:10" x14ac:dyDescent="0.2">
      <c r="B460" s="99"/>
      <c r="C460" s="61"/>
      <c r="D460" s="100" t="s">
        <v>51</v>
      </c>
      <c r="E460" s="101" t="s">
        <v>0</v>
      </c>
      <c r="F460" s="102" t="s">
        <v>76</v>
      </c>
      <c r="G460" s="61"/>
      <c r="H460" s="103">
        <v>6</v>
      </c>
      <c r="I460" s="104"/>
      <c r="J460" s="105"/>
    </row>
    <row r="461" spans="2:10" x14ac:dyDescent="0.2">
      <c r="B461" s="112"/>
      <c r="C461" s="67"/>
      <c r="D461" s="100" t="s">
        <v>51</v>
      </c>
      <c r="E461" s="113" t="s">
        <v>0</v>
      </c>
      <c r="F461" s="114" t="s">
        <v>391</v>
      </c>
      <c r="G461" s="67"/>
      <c r="H461" s="113" t="s">
        <v>0</v>
      </c>
      <c r="I461" s="115"/>
      <c r="J461" s="116"/>
    </row>
    <row r="462" spans="2:10" x14ac:dyDescent="0.2">
      <c r="B462" s="99"/>
      <c r="C462" s="61"/>
      <c r="D462" s="100" t="s">
        <v>51</v>
      </c>
      <c r="E462" s="101" t="s">
        <v>0</v>
      </c>
      <c r="F462" s="102" t="s">
        <v>123</v>
      </c>
      <c r="G462" s="61"/>
      <c r="H462" s="103">
        <v>13</v>
      </c>
      <c r="I462" s="104"/>
      <c r="J462" s="105"/>
    </row>
    <row r="463" spans="2:10" x14ac:dyDescent="0.2">
      <c r="B463" s="112"/>
      <c r="C463" s="67"/>
      <c r="D463" s="100" t="s">
        <v>51</v>
      </c>
      <c r="E463" s="113" t="s">
        <v>0</v>
      </c>
      <c r="F463" s="114" t="s">
        <v>392</v>
      </c>
      <c r="G463" s="67"/>
      <c r="H463" s="113" t="s">
        <v>0</v>
      </c>
      <c r="I463" s="115"/>
      <c r="J463" s="116"/>
    </row>
    <row r="464" spans="2:10" x14ac:dyDescent="0.2">
      <c r="B464" s="99"/>
      <c r="C464" s="61"/>
      <c r="D464" s="100" t="s">
        <v>51</v>
      </c>
      <c r="E464" s="101" t="s">
        <v>0</v>
      </c>
      <c r="F464" s="102" t="s">
        <v>393</v>
      </c>
      <c r="G464" s="61"/>
      <c r="H464" s="103">
        <v>378</v>
      </c>
      <c r="I464" s="104"/>
      <c r="J464" s="105"/>
    </row>
    <row r="465" spans="2:10" x14ac:dyDescent="0.2">
      <c r="B465" s="112"/>
      <c r="C465" s="67"/>
      <c r="D465" s="100" t="s">
        <v>51</v>
      </c>
      <c r="E465" s="113" t="s">
        <v>0</v>
      </c>
      <c r="F465" s="114" t="s">
        <v>394</v>
      </c>
      <c r="G465" s="67"/>
      <c r="H465" s="113" t="s">
        <v>0</v>
      </c>
      <c r="I465" s="115"/>
      <c r="J465" s="116"/>
    </row>
    <row r="466" spans="2:10" x14ac:dyDescent="0.2">
      <c r="B466" s="99"/>
      <c r="C466" s="61"/>
      <c r="D466" s="100" t="s">
        <v>51</v>
      </c>
      <c r="E466" s="101" t="s">
        <v>0</v>
      </c>
      <c r="F466" s="102" t="s">
        <v>27</v>
      </c>
      <c r="G466" s="61"/>
      <c r="H466" s="103">
        <v>3</v>
      </c>
      <c r="I466" s="104"/>
      <c r="J466" s="105"/>
    </row>
    <row r="467" spans="2:10" x14ac:dyDescent="0.2">
      <c r="B467" s="112"/>
      <c r="C467" s="67"/>
      <c r="D467" s="100" t="s">
        <v>51</v>
      </c>
      <c r="E467" s="113" t="s">
        <v>0</v>
      </c>
      <c r="F467" s="114" t="s">
        <v>397</v>
      </c>
      <c r="G467" s="67"/>
      <c r="H467" s="113" t="s">
        <v>0</v>
      </c>
      <c r="I467" s="115"/>
      <c r="J467" s="116"/>
    </row>
    <row r="468" spans="2:10" x14ac:dyDescent="0.2">
      <c r="B468" s="99"/>
      <c r="C468" s="61"/>
      <c r="D468" s="100" t="s">
        <v>51</v>
      </c>
      <c r="E468" s="101" t="s">
        <v>0</v>
      </c>
      <c r="F468" s="102" t="s">
        <v>398</v>
      </c>
      <c r="G468" s="61"/>
      <c r="H468" s="103">
        <v>3060</v>
      </c>
      <c r="I468" s="104"/>
      <c r="J468" s="105"/>
    </row>
    <row r="469" spans="2:10" x14ac:dyDescent="0.2">
      <c r="B469" s="106"/>
      <c r="C469" s="64"/>
      <c r="D469" s="100" t="s">
        <v>51</v>
      </c>
      <c r="E469" s="107" t="s">
        <v>0</v>
      </c>
      <c r="F469" s="108" t="s">
        <v>53</v>
      </c>
      <c r="G469" s="64"/>
      <c r="H469" s="109">
        <v>3468</v>
      </c>
      <c r="I469" s="110"/>
      <c r="J469" s="111"/>
    </row>
    <row r="470" spans="2:10" ht="12" x14ac:dyDescent="0.2">
      <c r="B470" s="139"/>
      <c r="C470" s="71" t="s">
        <v>383</v>
      </c>
      <c r="D470" s="71" t="s">
        <v>284</v>
      </c>
      <c r="E470" s="72" t="s">
        <v>477</v>
      </c>
      <c r="F470" s="73" t="s">
        <v>394</v>
      </c>
      <c r="G470" s="74" t="s">
        <v>56</v>
      </c>
      <c r="H470" s="75">
        <v>3</v>
      </c>
      <c r="I470" s="76"/>
      <c r="J470" s="129">
        <f t="shared" ref="J470:J478" si="3">ROUND(I470*H470,2)</f>
        <v>0</v>
      </c>
    </row>
    <row r="471" spans="2:10" ht="12" x14ac:dyDescent="0.2">
      <c r="B471" s="139"/>
      <c r="C471" s="71" t="s">
        <v>478</v>
      </c>
      <c r="D471" s="71" t="s">
        <v>284</v>
      </c>
      <c r="E471" s="72" t="s">
        <v>479</v>
      </c>
      <c r="F471" s="73" t="s">
        <v>392</v>
      </c>
      <c r="G471" s="74" t="s">
        <v>56</v>
      </c>
      <c r="H471" s="75">
        <v>378</v>
      </c>
      <c r="I471" s="76"/>
      <c r="J471" s="129">
        <f t="shared" si="3"/>
        <v>0</v>
      </c>
    </row>
    <row r="472" spans="2:10" ht="12" x14ac:dyDescent="0.2">
      <c r="B472" s="139"/>
      <c r="C472" s="71" t="s">
        <v>480</v>
      </c>
      <c r="D472" s="71" t="s">
        <v>284</v>
      </c>
      <c r="E472" s="72" t="s">
        <v>481</v>
      </c>
      <c r="F472" s="73" t="s">
        <v>391</v>
      </c>
      <c r="G472" s="74" t="s">
        <v>56</v>
      </c>
      <c r="H472" s="75">
        <v>13</v>
      </c>
      <c r="I472" s="76"/>
      <c r="J472" s="129">
        <f t="shared" si="3"/>
        <v>0</v>
      </c>
    </row>
    <row r="473" spans="2:10" ht="12" x14ac:dyDescent="0.2">
      <c r="B473" s="139"/>
      <c r="C473" s="71" t="s">
        <v>482</v>
      </c>
      <c r="D473" s="71" t="s">
        <v>284</v>
      </c>
      <c r="E473" s="72" t="s">
        <v>483</v>
      </c>
      <c r="F473" s="73" t="s">
        <v>390</v>
      </c>
      <c r="G473" s="74" t="s">
        <v>56</v>
      </c>
      <c r="H473" s="75">
        <v>6</v>
      </c>
      <c r="I473" s="76"/>
      <c r="J473" s="129">
        <f t="shared" si="3"/>
        <v>0</v>
      </c>
    </row>
    <row r="474" spans="2:10" ht="12" x14ac:dyDescent="0.2">
      <c r="B474" s="139"/>
      <c r="C474" s="71" t="s">
        <v>372</v>
      </c>
      <c r="D474" s="71" t="s">
        <v>284</v>
      </c>
      <c r="E474" s="72" t="s">
        <v>484</v>
      </c>
      <c r="F474" s="73" t="s">
        <v>389</v>
      </c>
      <c r="G474" s="74" t="s">
        <v>56</v>
      </c>
      <c r="H474" s="75">
        <v>5</v>
      </c>
      <c r="I474" s="76"/>
      <c r="J474" s="129">
        <f t="shared" si="3"/>
        <v>0</v>
      </c>
    </row>
    <row r="475" spans="2:10" ht="12" x14ac:dyDescent="0.2">
      <c r="B475" s="139"/>
      <c r="C475" s="71" t="s">
        <v>351</v>
      </c>
      <c r="D475" s="71" t="s">
        <v>284</v>
      </c>
      <c r="E475" s="72" t="s">
        <v>485</v>
      </c>
      <c r="F475" s="73" t="s">
        <v>388</v>
      </c>
      <c r="G475" s="74" t="s">
        <v>56</v>
      </c>
      <c r="H475" s="75">
        <v>3</v>
      </c>
      <c r="I475" s="76"/>
      <c r="J475" s="129">
        <f t="shared" si="3"/>
        <v>0</v>
      </c>
    </row>
    <row r="476" spans="2:10" ht="12" x14ac:dyDescent="0.2">
      <c r="B476" s="139"/>
      <c r="C476" s="71" t="s">
        <v>486</v>
      </c>
      <c r="D476" s="71" t="s">
        <v>284</v>
      </c>
      <c r="E476" s="72" t="s">
        <v>487</v>
      </c>
      <c r="F476" s="73" t="s">
        <v>488</v>
      </c>
      <c r="G476" s="74" t="s">
        <v>56</v>
      </c>
      <c r="H476" s="75">
        <v>3060</v>
      </c>
      <c r="I476" s="76"/>
      <c r="J476" s="129">
        <f t="shared" si="3"/>
        <v>0</v>
      </c>
    </row>
    <row r="477" spans="2:10" ht="24" x14ac:dyDescent="0.2">
      <c r="B477" s="139"/>
      <c r="C477" s="52" t="s">
        <v>489</v>
      </c>
      <c r="D477" s="52" t="s">
        <v>45</v>
      </c>
      <c r="E477" s="53" t="s">
        <v>490</v>
      </c>
      <c r="F477" s="54" t="s">
        <v>491</v>
      </c>
      <c r="G477" s="55" t="s">
        <v>56</v>
      </c>
      <c r="H477" s="56">
        <v>13</v>
      </c>
      <c r="I477" s="57"/>
      <c r="J477" s="98">
        <f t="shared" si="3"/>
        <v>0</v>
      </c>
    </row>
    <row r="478" spans="2:10" ht="12" x14ac:dyDescent="0.2">
      <c r="B478" s="139"/>
      <c r="C478" s="71" t="s">
        <v>492</v>
      </c>
      <c r="D478" s="71" t="s">
        <v>284</v>
      </c>
      <c r="E478" s="72" t="s">
        <v>493</v>
      </c>
      <c r="F478" s="73" t="s">
        <v>494</v>
      </c>
      <c r="G478" s="74" t="s">
        <v>107</v>
      </c>
      <c r="H478" s="75">
        <v>32.5</v>
      </c>
      <c r="I478" s="76"/>
      <c r="J478" s="129">
        <f t="shared" si="3"/>
        <v>0</v>
      </c>
    </row>
    <row r="479" spans="2:10" x14ac:dyDescent="0.2">
      <c r="B479" s="99"/>
      <c r="C479" s="61"/>
      <c r="D479" s="100" t="s">
        <v>51</v>
      </c>
      <c r="E479" s="101" t="s">
        <v>0</v>
      </c>
      <c r="F479" s="102" t="s">
        <v>495</v>
      </c>
      <c r="G479" s="61"/>
      <c r="H479" s="103">
        <v>32.5</v>
      </c>
      <c r="I479" s="104"/>
      <c r="J479" s="105"/>
    </row>
    <row r="480" spans="2:10" x14ac:dyDescent="0.2">
      <c r="B480" s="106"/>
      <c r="C480" s="64"/>
      <c r="D480" s="100" t="s">
        <v>51</v>
      </c>
      <c r="E480" s="107" t="s">
        <v>0</v>
      </c>
      <c r="F480" s="108" t="s">
        <v>53</v>
      </c>
      <c r="G480" s="64"/>
      <c r="H480" s="109">
        <v>32.5</v>
      </c>
      <c r="I480" s="110"/>
      <c r="J480" s="111"/>
    </row>
    <row r="481" spans="2:10" ht="24" x14ac:dyDescent="0.2">
      <c r="B481" s="139"/>
      <c r="C481" s="71" t="s">
        <v>496</v>
      </c>
      <c r="D481" s="71" t="s">
        <v>284</v>
      </c>
      <c r="E481" s="72" t="s">
        <v>497</v>
      </c>
      <c r="F481" s="73" t="s">
        <v>498</v>
      </c>
      <c r="G481" s="74" t="s">
        <v>56</v>
      </c>
      <c r="H481" s="75">
        <v>39</v>
      </c>
      <c r="I481" s="76"/>
      <c r="J481" s="129">
        <f>ROUND(I481*H481,2)</f>
        <v>0</v>
      </c>
    </row>
    <row r="482" spans="2:10" x14ac:dyDescent="0.2">
      <c r="B482" s="99"/>
      <c r="C482" s="61"/>
      <c r="D482" s="100" t="s">
        <v>51</v>
      </c>
      <c r="E482" s="101" t="s">
        <v>0</v>
      </c>
      <c r="F482" s="102" t="s">
        <v>499</v>
      </c>
      <c r="G482" s="61"/>
      <c r="H482" s="103">
        <v>39</v>
      </c>
      <c r="I482" s="104"/>
      <c r="J482" s="105"/>
    </row>
    <row r="483" spans="2:10" x14ac:dyDescent="0.2">
      <c r="B483" s="106"/>
      <c r="C483" s="64"/>
      <c r="D483" s="100" t="s">
        <v>51</v>
      </c>
      <c r="E483" s="107" t="s">
        <v>0</v>
      </c>
      <c r="F483" s="108" t="s">
        <v>53</v>
      </c>
      <c r="G483" s="64"/>
      <c r="H483" s="109">
        <v>39</v>
      </c>
      <c r="I483" s="110"/>
      <c r="J483" s="111"/>
    </row>
    <row r="484" spans="2:10" ht="24" x14ac:dyDescent="0.2">
      <c r="B484" s="139"/>
      <c r="C484" s="71" t="s">
        <v>349</v>
      </c>
      <c r="D484" s="71" t="s">
        <v>284</v>
      </c>
      <c r="E484" s="72" t="s">
        <v>500</v>
      </c>
      <c r="F484" s="73" t="s">
        <v>501</v>
      </c>
      <c r="G484" s="74" t="s">
        <v>56</v>
      </c>
      <c r="H484" s="75">
        <v>13</v>
      </c>
      <c r="I484" s="76"/>
      <c r="J484" s="129">
        <f>ROUND(I484*H484,2)</f>
        <v>0</v>
      </c>
    </row>
    <row r="485" spans="2:10" ht="48" x14ac:dyDescent="0.2">
      <c r="B485" s="139"/>
      <c r="C485" s="52" t="s">
        <v>502</v>
      </c>
      <c r="D485" s="52" t="s">
        <v>45</v>
      </c>
      <c r="E485" s="53" t="s">
        <v>503</v>
      </c>
      <c r="F485" s="54" t="s">
        <v>504</v>
      </c>
      <c r="G485" s="55" t="s">
        <v>56</v>
      </c>
      <c r="H485" s="56">
        <v>46</v>
      </c>
      <c r="I485" s="57"/>
      <c r="J485" s="98">
        <f>ROUND(I485*H485,2)</f>
        <v>0</v>
      </c>
    </row>
    <row r="486" spans="2:10" x14ac:dyDescent="0.2">
      <c r="B486" s="99"/>
      <c r="C486" s="61"/>
      <c r="D486" s="100" t="s">
        <v>51</v>
      </c>
      <c r="E486" s="101" t="s">
        <v>0</v>
      </c>
      <c r="F486" s="102" t="s">
        <v>505</v>
      </c>
      <c r="G486" s="61"/>
      <c r="H486" s="103">
        <v>46</v>
      </c>
      <c r="I486" s="104"/>
      <c r="J486" s="105"/>
    </row>
    <row r="487" spans="2:10" x14ac:dyDescent="0.2">
      <c r="B487" s="106"/>
      <c r="C487" s="64"/>
      <c r="D487" s="100" t="s">
        <v>51</v>
      </c>
      <c r="E487" s="107" t="s">
        <v>0</v>
      </c>
      <c r="F487" s="108" t="s">
        <v>53</v>
      </c>
      <c r="G487" s="64"/>
      <c r="H487" s="109">
        <v>46</v>
      </c>
      <c r="I487" s="110"/>
      <c r="J487" s="111"/>
    </row>
    <row r="488" spans="2:10" ht="24" x14ac:dyDescent="0.2">
      <c r="B488" s="139"/>
      <c r="C488" s="52" t="s">
        <v>506</v>
      </c>
      <c r="D488" s="52" t="s">
        <v>45</v>
      </c>
      <c r="E488" s="53" t="s">
        <v>507</v>
      </c>
      <c r="F488" s="54" t="s">
        <v>508</v>
      </c>
      <c r="G488" s="55" t="s">
        <v>48</v>
      </c>
      <c r="H488" s="56">
        <v>703</v>
      </c>
      <c r="I488" s="57"/>
      <c r="J488" s="98">
        <f>ROUND(I488*H488,2)</f>
        <v>0</v>
      </c>
    </row>
    <row r="489" spans="2:10" x14ac:dyDescent="0.2">
      <c r="B489" s="99"/>
      <c r="C489" s="61"/>
      <c r="D489" s="100" t="s">
        <v>51</v>
      </c>
      <c r="E489" s="101" t="s">
        <v>0</v>
      </c>
      <c r="F489" s="102" t="s">
        <v>509</v>
      </c>
      <c r="G489" s="61"/>
      <c r="H489" s="103">
        <v>703</v>
      </c>
      <c r="I489" s="104"/>
      <c r="J489" s="105"/>
    </row>
    <row r="490" spans="2:10" x14ac:dyDescent="0.2">
      <c r="B490" s="106"/>
      <c r="C490" s="64"/>
      <c r="D490" s="100" t="s">
        <v>51</v>
      </c>
      <c r="E490" s="107" t="s">
        <v>0</v>
      </c>
      <c r="F490" s="108" t="s">
        <v>53</v>
      </c>
      <c r="G490" s="64"/>
      <c r="H490" s="109">
        <v>703</v>
      </c>
      <c r="I490" s="110"/>
      <c r="J490" s="111"/>
    </row>
    <row r="491" spans="2:10" ht="12" x14ac:dyDescent="0.2">
      <c r="B491" s="139"/>
      <c r="C491" s="71" t="s">
        <v>364</v>
      </c>
      <c r="D491" s="71" t="s">
        <v>284</v>
      </c>
      <c r="E491" s="72" t="s">
        <v>510</v>
      </c>
      <c r="F491" s="73" t="s">
        <v>511</v>
      </c>
      <c r="G491" s="74" t="s">
        <v>512</v>
      </c>
      <c r="H491" s="75">
        <v>0.28100000000000003</v>
      </c>
      <c r="I491" s="76"/>
      <c r="J491" s="129">
        <f>ROUND(I491*H491,2)</f>
        <v>0</v>
      </c>
    </row>
    <row r="492" spans="2:10" x14ac:dyDescent="0.2">
      <c r="B492" s="99"/>
      <c r="C492" s="61"/>
      <c r="D492" s="100" t="s">
        <v>51</v>
      </c>
      <c r="E492" s="101" t="s">
        <v>0</v>
      </c>
      <c r="F492" s="102" t="s">
        <v>513</v>
      </c>
      <c r="G492" s="61"/>
      <c r="H492" s="103">
        <v>0.28100000000000003</v>
      </c>
      <c r="I492" s="104"/>
      <c r="J492" s="105"/>
    </row>
    <row r="493" spans="2:10" x14ac:dyDescent="0.2">
      <c r="B493" s="106"/>
      <c r="C493" s="64"/>
      <c r="D493" s="100" t="s">
        <v>51</v>
      </c>
      <c r="E493" s="107" t="s">
        <v>0</v>
      </c>
      <c r="F493" s="108" t="s">
        <v>53</v>
      </c>
      <c r="G493" s="64"/>
      <c r="H493" s="109">
        <v>0.28100000000000003</v>
      </c>
      <c r="I493" s="110"/>
      <c r="J493" s="111"/>
    </row>
    <row r="494" spans="2:10" ht="24" x14ac:dyDescent="0.2">
      <c r="B494" s="139"/>
      <c r="C494" s="52" t="s">
        <v>514</v>
      </c>
      <c r="D494" s="52" t="s">
        <v>45</v>
      </c>
      <c r="E494" s="53" t="s">
        <v>515</v>
      </c>
      <c r="F494" s="54" t="s">
        <v>516</v>
      </c>
      <c r="G494" s="55" t="s">
        <v>48</v>
      </c>
      <c r="H494" s="56">
        <v>1681</v>
      </c>
      <c r="I494" s="57"/>
      <c r="J494" s="98">
        <f>ROUND(I494*H494,2)</f>
        <v>0</v>
      </c>
    </row>
    <row r="495" spans="2:10" x14ac:dyDescent="0.2">
      <c r="B495" s="99"/>
      <c r="C495" s="61"/>
      <c r="D495" s="100" t="s">
        <v>51</v>
      </c>
      <c r="E495" s="101" t="s">
        <v>0</v>
      </c>
      <c r="F495" s="102" t="s">
        <v>517</v>
      </c>
      <c r="G495" s="61"/>
      <c r="H495" s="103">
        <v>1681</v>
      </c>
      <c r="I495" s="104"/>
      <c r="J495" s="105"/>
    </row>
    <row r="496" spans="2:10" x14ac:dyDescent="0.2">
      <c r="B496" s="106"/>
      <c r="C496" s="64"/>
      <c r="D496" s="100" t="s">
        <v>51</v>
      </c>
      <c r="E496" s="107" t="s">
        <v>0</v>
      </c>
      <c r="F496" s="108" t="s">
        <v>53</v>
      </c>
      <c r="G496" s="64"/>
      <c r="H496" s="109">
        <v>1681</v>
      </c>
      <c r="I496" s="110"/>
      <c r="J496" s="111"/>
    </row>
    <row r="497" spans="2:10" ht="36" x14ac:dyDescent="0.2">
      <c r="B497" s="139"/>
      <c r="C497" s="52" t="s">
        <v>518</v>
      </c>
      <c r="D497" s="52" t="s">
        <v>45</v>
      </c>
      <c r="E497" s="53" t="s">
        <v>519</v>
      </c>
      <c r="F497" s="54" t="s">
        <v>520</v>
      </c>
      <c r="G497" s="55" t="s">
        <v>56</v>
      </c>
      <c r="H497" s="56">
        <v>13</v>
      </c>
      <c r="I497" s="57"/>
      <c r="J497" s="98">
        <f>ROUND(I497*H497,2)</f>
        <v>0</v>
      </c>
    </row>
    <row r="498" spans="2:10" ht="24" x14ac:dyDescent="0.2">
      <c r="B498" s="139"/>
      <c r="C498" s="52" t="s">
        <v>521</v>
      </c>
      <c r="D498" s="52" t="s">
        <v>45</v>
      </c>
      <c r="E498" s="53" t="s">
        <v>522</v>
      </c>
      <c r="F498" s="54" t="s">
        <v>523</v>
      </c>
      <c r="G498" s="55" t="s">
        <v>56</v>
      </c>
      <c r="H498" s="56">
        <v>6013</v>
      </c>
      <c r="I498" s="57"/>
      <c r="J498" s="98">
        <f>ROUND(I498*H498,2)</f>
        <v>0</v>
      </c>
    </row>
    <row r="499" spans="2:10" x14ac:dyDescent="0.2">
      <c r="B499" s="112"/>
      <c r="C499" s="67"/>
      <c r="D499" s="100" t="s">
        <v>51</v>
      </c>
      <c r="E499" s="113" t="s">
        <v>0</v>
      </c>
      <c r="F499" s="114" t="s">
        <v>524</v>
      </c>
      <c r="G499" s="67"/>
      <c r="H499" s="113" t="s">
        <v>0</v>
      </c>
      <c r="I499" s="115"/>
      <c r="J499" s="116"/>
    </row>
    <row r="500" spans="2:10" x14ac:dyDescent="0.2">
      <c r="B500" s="99"/>
      <c r="C500" s="61"/>
      <c r="D500" s="100" t="s">
        <v>51</v>
      </c>
      <c r="E500" s="101" t="s">
        <v>0</v>
      </c>
      <c r="F500" s="102" t="s">
        <v>525</v>
      </c>
      <c r="G500" s="61"/>
      <c r="H500" s="103">
        <v>2493</v>
      </c>
      <c r="I500" s="104"/>
      <c r="J500" s="105"/>
    </row>
    <row r="501" spans="2:10" x14ac:dyDescent="0.2">
      <c r="B501" s="112"/>
      <c r="C501" s="67"/>
      <c r="D501" s="100" t="s">
        <v>51</v>
      </c>
      <c r="E501" s="113" t="s">
        <v>0</v>
      </c>
      <c r="F501" s="114" t="s">
        <v>526</v>
      </c>
      <c r="G501" s="67"/>
      <c r="H501" s="113" t="s">
        <v>0</v>
      </c>
      <c r="I501" s="115"/>
      <c r="J501" s="116"/>
    </row>
    <row r="502" spans="2:10" x14ac:dyDescent="0.2">
      <c r="B502" s="99"/>
      <c r="C502" s="61"/>
      <c r="D502" s="100" t="s">
        <v>51</v>
      </c>
      <c r="E502" s="101" t="s">
        <v>0</v>
      </c>
      <c r="F502" s="102" t="s">
        <v>527</v>
      </c>
      <c r="G502" s="61"/>
      <c r="H502" s="103">
        <v>3468</v>
      </c>
      <c r="I502" s="104"/>
      <c r="J502" s="105"/>
    </row>
    <row r="503" spans="2:10" x14ac:dyDescent="0.2">
      <c r="B503" s="112"/>
      <c r="C503" s="67"/>
      <c r="D503" s="100" t="s">
        <v>51</v>
      </c>
      <c r="E503" s="113" t="s">
        <v>0</v>
      </c>
      <c r="F503" s="114" t="s">
        <v>528</v>
      </c>
      <c r="G503" s="67"/>
      <c r="H503" s="113" t="s">
        <v>0</v>
      </c>
      <c r="I503" s="115"/>
      <c r="J503" s="116"/>
    </row>
    <row r="504" spans="2:10" x14ac:dyDescent="0.2">
      <c r="B504" s="99"/>
      <c r="C504" s="61"/>
      <c r="D504" s="100" t="s">
        <v>51</v>
      </c>
      <c r="E504" s="101" t="s">
        <v>0</v>
      </c>
      <c r="F504" s="102" t="s">
        <v>529</v>
      </c>
      <c r="G504" s="61"/>
      <c r="H504" s="103">
        <v>52</v>
      </c>
      <c r="I504" s="104"/>
      <c r="J504" s="105"/>
    </row>
    <row r="505" spans="2:10" x14ac:dyDescent="0.2">
      <c r="B505" s="106"/>
      <c r="C505" s="64"/>
      <c r="D505" s="100" t="s">
        <v>51</v>
      </c>
      <c r="E505" s="107" t="s">
        <v>0</v>
      </c>
      <c r="F505" s="108" t="s">
        <v>53</v>
      </c>
      <c r="G505" s="64"/>
      <c r="H505" s="109">
        <v>6013</v>
      </c>
      <c r="I505" s="110"/>
      <c r="J505" s="111"/>
    </row>
    <row r="506" spans="2:10" ht="12" x14ac:dyDescent="0.2">
      <c r="B506" s="139"/>
      <c r="C506" s="71" t="s">
        <v>530</v>
      </c>
      <c r="D506" s="71" t="s">
        <v>284</v>
      </c>
      <c r="E506" s="72" t="s">
        <v>531</v>
      </c>
      <c r="F506" s="73" t="s">
        <v>532</v>
      </c>
      <c r="G506" s="74" t="s">
        <v>56</v>
      </c>
      <c r="H506" s="75">
        <v>6013</v>
      </c>
      <c r="I506" s="76"/>
      <c r="J506" s="129">
        <f>ROUND(I506*H506,2)</f>
        <v>0</v>
      </c>
    </row>
    <row r="507" spans="2:10" x14ac:dyDescent="0.2">
      <c r="B507" s="112"/>
      <c r="C507" s="67"/>
      <c r="D507" s="100" t="s">
        <v>51</v>
      </c>
      <c r="E507" s="113" t="s">
        <v>0</v>
      </c>
      <c r="F507" s="114" t="s">
        <v>533</v>
      </c>
      <c r="G507" s="67"/>
      <c r="H507" s="113" t="s">
        <v>0</v>
      </c>
      <c r="I507" s="115"/>
      <c r="J507" s="116"/>
    </row>
    <row r="508" spans="2:10" x14ac:dyDescent="0.2">
      <c r="B508" s="99"/>
      <c r="C508" s="61"/>
      <c r="D508" s="100" t="s">
        <v>51</v>
      </c>
      <c r="E508" s="101" t="s">
        <v>0</v>
      </c>
      <c r="F508" s="102" t="s">
        <v>534</v>
      </c>
      <c r="G508" s="61"/>
      <c r="H508" s="103">
        <v>52</v>
      </c>
      <c r="I508" s="104"/>
      <c r="J508" s="105"/>
    </row>
    <row r="509" spans="2:10" x14ac:dyDescent="0.2">
      <c r="B509" s="112"/>
      <c r="C509" s="67"/>
      <c r="D509" s="100" t="s">
        <v>51</v>
      </c>
      <c r="E509" s="113" t="s">
        <v>0</v>
      </c>
      <c r="F509" s="114" t="s">
        <v>524</v>
      </c>
      <c r="G509" s="67"/>
      <c r="H509" s="113" t="s">
        <v>0</v>
      </c>
      <c r="I509" s="115"/>
      <c r="J509" s="116"/>
    </row>
    <row r="510" spans="2:10" x14ac:dyDescent="0.2">
      <c r="B510" s="99"/>
      <c r="C510" s="61"/>
      <c r="D510" s="100" t="s">
        <v>51</v>
      </c>
      <c r="E510" s="101" t="s">
        <v>0</v>
      </c>
      <c r="F510" s="102" t="s">
        <v>525</v>
      </c>
      <c r="G510" s="61"/>
      <c r="H510" s="103">
        <v>2493</v>
      </c>
      <c r="I510" s="104"/>
      <c r="J510" s="105"/>
    </row>
    <row r="511" spans="2:10" x14ac:dyDescent="0.2">
      <c r="B511" s="112"/>
      <c r="C511" s="67"/>
      <c r="D511" s="100" t="s">
        <v>51</v>
      </c>
      <c r="E511" s="113" t="s">
        <v>0</v>
      </c>
      <c r="F511" s="114" t="s">
        <v>526</v>
      </c>
      <c r="G511" s="67"/>
      <c r="H511" s="113" t="s">
        <v>0</v>
      </c>
      <c r="I511" s="115"/>
      <c r="J511" s="116"/>
    </row>
    <row r="512" spans="2:10" x14ac:dyDescent="0.2">
      <c r="B512" s="99"/>
      <c r="C512" s="61"/>
      <c r="D512" s="100" t="s">
        <v>51</v>
      </c>
      <c r="E512" s="101" t="s">
        <v>0</v>
      </c>
      <c r="F512" s="102" t="s">
        <v>527</v>
      </c>
      <c r="G512" s="61"/>
      <c r="H512" s="103">
        <v>3468</v>
      </c>
      <c r="I512" s="104"/>
      <c r="J512" s="105"/>
    </row>
    <row r="513" spans="2:10" x14ac:dyDescent="0.2">
      <c r="B513" s="106"/>
      <c r="C513" s="64"/>
      <c r="D513" s="100" t="s">
        <v>51</v>
      </c>
      <c r="E513" s="107" t="s">
        <v>0</v>
      </c>
      <c r="F513" s="108" t="s">
        <v>53</v>
      </c>
      <c r="G513" s="64"/>
      <c r="H513" s="109">
        <v>6013</v>
      </c>
      <c r="I513" s="110"/>
      <c r="J513" s="111"/>
    </row>
    <row r="514" spans="2:10" ht="48" x14ac:dyDescent="0.2">
      <c r="B514" s="139"/>
      <c r="C514" s="52" t="s">
        <v>535</v>
      </c>
      <c r="D514" s="52" t="s">
        <v>45</v>
      </c>
      <c r="E514" s="53" t="s">
        <v>536</v>
      </c>
      <c r="F514" s="54" t="s">
        <v>537</v>
      </c>
      <c r="G514" s="55" t="s">
        <v>56</v>
      </c>
      <c r="H514" s="56">
        <v>13</v>
      </c>
      <c r="I514" s="57"/>
      <c r="J514" s="98">
        <f>ROUND(I514*H514,2)</f>
        <v>0</v>
      </c>
    </row>
    <row r="515" spans="2:10" x14ac:dyDescent="0.2">
      <c r="B515" s="112"/>
      <c r="C515" s="67"/>
      <c r="D515" s="100" t="s">
        <v>51</v>
      </c>
      <c r="E515" s="113" t="s">
        <v>0</v>
      </c>
      <c r="F515" s="114" t="s">
        <v>408</v>
      </c>
      <c r="G515" s="67"/>
      <c r="H515" s="113" t="s">
        <v>0</v>
      </c>
      <c r="I515" s="115"/>
      <c r="J515" s="116"/>
    </row>
    <row r="516" spans="2:10" x14ac:dyDescent="0.2">
      <c r="B516" s="99"/>
      <c r="C516" s="61"/>
      <c r="D516" s="100" t="s">
        <v>51</v>
      </c>
      <c r="E516" s="101" t="s">
        <v>0</v>
      </c>
      <c r="F516" s="102" t="s">
        <v>123</v>
      </c>
      <c r="G516" s="61"/>
      <c r="H516" s="103">
        <v>13</v>
      </c>
      <c r="I516" s="104"/>
      <c r="J516" s="105"/>
    </row>
    <row r="517" spans="2:10" x14ac:dyDescent="0.2">
      <c r="B517" s="106"/>
      <c r="C517" s="64"/>
      <c r="D517" s="100" t="s">
        <v>51</v>
      </c>
      <c r="E517" s="107" t="s">
        <v>0</v>
      </c>
      <c r="F517" s="108" t="s">
        <v>53</v>
      </c>
      <c r="G517" s="64"/>
      <c r="H517" s="109">
        <v>13</v>
      </c>
      <c r="I517" s="110"/>
      <c r="J517" s="111"/>
    </row>
    <row r="518" spans="2:10" ht="24" x14ac:dyDescent="0.2">
      <c r="B518" s="139"/>
      <c r="C518" s="52" t="s">
        <v>538</v>
      </c>
      <c r="D518" s="52" t="s">
        <v>45</v>
      </c>
      <c r="E518" s="53" t="s">
        <v>539</v>
      </c>
      <c r="F518" s="54" t="s">
        <v>540</v>
      </c>
      <c r="G518" s="55" t="s">
        <v>48</v>
      </c>
      <c r="H518" s="56">
        <v>1343.162</v>
      </c>
      <c r="I518" s="57"/>
      <c r="J518" s="98">
        <f>ROUND(I518*H518,2)</f>
        <v>0</v>
      </c>
    </row>
    <row r="519" spans="2:10" x14ac:dyDescent="0.2">
      <c r="B519" s="112"/>
      <c r="C519" s="67"/>
      <c r="D519" s="100" t="s">
        <v>51</v>
      </c>
      <c r="E519" s="113" t="s">
        <v>0</v>
      </c>
      <c r="F519" s="114" t="s">
        <v>541</v>
      </c>
      <c r="G519" s="67"/>
      <c r="H519" s="113" t="s">
        <v>0</v>
      </c>
      <c r="I519" s="115"/>
      <c r="J519" s="116"/>
    </row>
    <row r="520" spans="2:10" x14ac:dyDescent="0.2">
      <c r="B520" s="99"/>
      <c r="C520" s="61"/>
      <c r="D520" s="100" t="s">
        <v>51</v>
      </c>
      <c r="E520" s="101" t="s">
        <v>0</v>
      </c>
      <c r="F520" s="102" t="s">
        <v>542</v>
      </c>
      <c r="G520" s="61"/>
      <c r="H520" s="103">
        <v>592.39400000000001</v>
      </c>
      <c r="I520" s="104"/>
      <c r="J520" s="105"/>
    </row>
    <row r="521" spans="2:10" x14ac:dyDescent="0.2">
      <c r="B521" s="112"/>
      <c r="C521" s="67"/>
      <c r="D521" s="100" t="s">
        <v>51</v>
      </c>
      <c r="E521" s="113" t="s">
        <v>0</v>
      </c>
      <c r="F521" s="114" t="s">
        <v>543</v>
      </c>
      <c r="G521" s="67"/>
      <c r="H521" s="113" t="s">
        <v>0</v>
      </c>
      <c r="I521" s="115"/>
      <c r="J521" s="116"/>
    </row>
    <row r="522" spans="2:10" ht="22.5" x14ac:dyDescent="0.2">
      <c r="B522" s="99"/>
      <c r="C522" s="61"/>
      <c r="D522" s="100" t="s">
        <v>51</v>
      </c>
      <c r="E522" s="101" t="s">
        <v>0</v>
      </c>
      <c r="F522" s="102" t="s">
        <v>544</v>
      </c>
      <c r="G522" s="61"/>
      <c r="H522" s="103">
        <v>727.80700000000002</v>
      </c>
      <c r="I522" s="104"/>
      <c r="J522" s="105"/>
    </row>
    <row r="523" spans="2:10" x14ac:dyDescent="0.2">
      <c r="B523" s="112"/>
      <c r="C523" s="67"/>
      <c r="D523" s="100" t="s">
        <v>51</v>
      </c>
      <c r="E523" s="113" t="s">
        <v>0</v>
      </c>
      <c r="F523" s="114" t="s">
        <v>408</v>
      </c>
      <c r="G523" s="67"/>
      <c r="H523" s="113" t="s">
        <v>0</v>
      </c>
      <c r="I523" s="115"/>
      <c r="J523" s="116"/>
    </row>
    <row r="524" spans="2:10" x14ac:dyDescent="0.2">
      <c r="B524" s="99"/>
      <c r="C524" s="61"/>
      <c r="D524" s="100" t="s">
        <v>51</v>
      </c>
      <c r="E524" s="101" t="s">
        <v>0</v>
      </c>
      <c r="F524" s="102" t="s">
        <v>545</v>
      </c>
      <c r="G524" s="61"/>
      <c r="H524" s="103">
        <v>22.960999999999999</v>
      </c>
      <c r="I524" s="104"/>
      <c r="J524" s="105"/>
    </row>
    <row r="525" spans="2:10" x14ac:dyDescent="0.2">
      <c r="B525" s="106"/>
      <c r="C525" s="64"/>
      <c r="D525" s="100" t="s">
        <v>51</v>
      </c>
      <c r="E525" s="107" t="s">
        <v>0</v>
      </c>
      <c r="F525" s="108" t="s">
        <v>53</v>
      </c>
      <c r="G525" s="64"/>
      <c r="H525" s="109">
        <v>1343.162</v>
      </c>
      <c r="I525" s="110"/>
      <c r="J525" s="111"/>
    </row>
    <row r="526" spans="2:10" ht="12" x14ac:dyDescent="0.2">
      <c r="B526" s="139"/>
      <c r="C526" s="71" t="s">
        <v>546</v>
      </c>
      <c r="D526" s="71" t="s">
        <v>284</v>
      </c>
      <c r="E526" s="72" t="s">
        <v>547</v>
      </c>
      <c r="F526" s="73" t="s">
        <v>548</v>
      </c>
      <c r="G526" s="74" t="s">
        <v>113</v>
      </c>
      <c r="H526" s="75">
        <v>80.59</v>
      </c>
      <c r="I526" s="76"/>
      <c r="J526" s="129">
        <f>ROUND(I526*H526,2)</f>
        <v>0</v>
      </c>
    </row>
    <row r="527" spans="2:10" x14ac:dyDescent="0.2">
      <c r="B527" s="112"/>
      <c r="C527" s="67"/>
      <c r="D527" s="100" t="s">
        <v>51</v>
      </c>
      <c r="E527" s="113" t="s">
        <v>0</v>
      </c>
      <c r="F527" s="114" t="s">
        <v>541</v>
      </c>
      <c r="G527" s="67"/>
      <c r="H527" s="113" t="s">
        <v>0</v>
      </c>
      <c r="I527" s="115"/>
      <c r="J527" s="116"/>
    </row>
    <row r="528" spans="2:10" ht="22.5" x14ac:dyDescent="0.2">
      <c r="B528" s="99"/>
      <c r="C528" s="61"/>
      <c r="D528" s="100" t="s">
        <v>51</v>
      </c>
      <c r="E528" s="101" t="s">
        <v>0</v>
      </c>
      <c r="F528" s="102" t="s">
        <v>549</v>
      </c>
      <c r="G528" s="61"/>
      <c r="H528" s="103">
        <v>35.543999999999997</v>
      </c>
      <c r="I528" s="104"/>
      <c r="J528" s="105"/>
    </row>
    <row r="529" spans="2:10" x14ac:dyDescent="0.2">
      <c r="B529" s="112"/>
      <c r="C529" s="67"/>
      <c r="D529" s="100" t="s">
        <v>51</v>
      </c>
      <c r="E529" s="113" t="s">
        <v>0</v>
      </c>
      <c r="F529" s="114" t="s">
        <v>543</v>
      </c>
      <c r="G529" s="67"/>
      <c r="H529" s="113" t="s">
        <v>0</v>
      </c>
      <c r="I529" s="115"/>
      <c r="J529" s="116"/>
    </row>
    <row r="530" spans="2:10" ht="22.5" x14ac:dyDescent="0.2">
      <c r="B530" s="99"/>
      <c r="C530" s="61"/>
      <c r="D530" s="100" t="s">
        <v>51</v>
      </c>
      <c r="E530" s="101" t="s">
        <v>0</v>
      </c>
      <c r="F530" s="102" t="s">
        <v>550</v>
      </c>
      <c r="G530" s="61"/>
      <c r="H530" s="103">
        <v>43.667999999999999</v>
      </c>
      <c r="I530" s="104"/>
      <c r="J530" s="105"/>
    </row>
    <row r="531" spans="2:10" x14ac:dyDescent="0.2">
      <c r="B531" s="112"/>
      <c r="C531" s="67"/>
      <c r="D531" s="100" t="s">
        <v>51</v>
      </c>
      <c r="E531" s="113" t="s">
        <v>0</v>
      </c>
      <c r="F531" s="114" t="s">
        <v>408</v>
      </c>
      <c r="G531" s="67"/>
      <c r="H531" s="113" t="s">
        <v>0</v>
      </c>
      <c r="I531" s="115"/>
      <c r="J531" s="116"/>
    </row>
    <row r="532" spans="2:10" x14ac:dyDescent="0.2">
      <c r="B532" s="99"/>
      <c r="C532" s="61"/>
      <c r="D532" s="100" t="s">
        <v>51</v>
      </c>
      <c r="E532" s="101" t="s">
        <v>0</v>
      </c>
      <c r="F532" s="102" t="s">
        <v>551</v>
      </c>
      <c r="G532" s="61"/>
      <c r="H532" s="103">
        <v>1.3779999999999999</v>
      </c>
      <c r="I532" s="104"/>
      <c r="J532" s="105"/>
    </row>
    <row r="533" spans="2:10" x14ac:dyDescent="0.2">
      <c r="B533" s="106"/>
      <c r="C533" s="64"/>
      <c r="D533" s="100" t="s">
        <v>51</v>
      </c>
      <c r="E533" s="107" t="s">
        <v>0</v>
      </c>
      <c r="F533" s="108" t="s">
        <v>53</v>
      </c>
      <c r="G533" s="64"/>
      <c r="H533" s="109">
        <v>80.59</v>
      </c>
      <c r="I533" s="110"/>
      <c r="J533" s="111"/>
    </row>
    <row r="534" spans="2:10" ht="24" x14ac:dyDescent="0.2">
      <c r="B534" s="139"/>
      <c r="C534" s="52" t="s">
        <v>552</v>
      </c>
      <c r="D534" s="52" t="s">
        <v>45</v>
      </c>
      <c r="E534" s="53" t="s">
        <v>553</v>
      </c>
      <c r="F534" s="54" t="s">
        <v>554</v>
      </c>
      <c r="G534" s="55" t="s">
        <v>48</v>
      </c>
      <c r="H534" s="56">
        <v>1341.162</v>
      </c>
      <c r="I534" s="57"/>
      <c r="J534" s="98">
        <f>ROUND(I534*H534,2)</f>
        <v>0</v>
      </c>
    </row>
    <row r="535" spans="2:10" x14ac:dyDescent="0.2">
      <c r="B535" s="112"/>
      <c r="C535" s="67"/>
      <c r="D535" s="100" t="s">
        <v>51</v>
      </c>
      <c r="E535" s="113" t="s">
        <v>0</v>
      </c>
      <c r="F535" s="114" t="s">
        <v>555</v>
      </c>
      <c r="G535" s="67"/>
      <c r="H535" s="113" t="s">
        <v>0</v>
      </c>
      <c r="I535" s="115"/>
      <c r="J535" s="116"/>
    </row>
    <row r="536" spans="2:10" x14ac:dyDescent="0.2">
      <c r="B536" s="99"/>
      <c r="C536" s="61"/>
      <c r="D536" s="100" t="s">
        <v>51</v>
      </c>
      <c r="E536" s="101" t="s">
        <v>0</v>
      </c>
      <c r="F536" s="102" t="s">
        <v>556</v>
      </c>
      <c r="G536" s="61"/>
      <c r="H536" s="103">
        <v>590.39400000000001</v>
      </c>
      <c r="I536" s="104"/>
      <c r="J536" s="105"/>
    </row>
    <row r="537" spans="2:10" x14ac:dyDescent="0.2">
      <c r="B537" s="112"/>
      <c r="C537" s="67"/>
      <c r="D537" s="100" t="s">
        <v>51</v>
      </c>
      <c r="E537" s="113" t="s">
        <v>0</v>
      </c>
      <c r="F537" s="114" t="s">
        <v>543</v>
      </c>
      <c r="G537" s="67"/>
      <c r="H537" s="113" t="s">
        <v>0</v>
      </c>
      <c r="I537" s="115"/>
      <c r="J537" s="116"/>
    </row>
    <row r="538" spans="2:10" ht="22.5" x14ac:dyDescent="0.2">
      <c r="B538" s="99"/>
      <c r="C538" s="61"/>
      <c r="D538" s="100" t="s">
        <v>51</v>
      </c>
      <c r="E538" s="101" t="s">
        <v>0</v>
      </c>
      <c r="F538" s="102" t="s">
        <v>544</v>
      </c>
      <c r="G538" s="61"/>
      <c r="H538" s="103">
        <v>727.80700000000002</v>
      </c>
      <c r="I538" s="104"/>
      <c r="J538" s="105"/>
    </row>
    <row r="539" spans="2:10" x14ac:dyDescent="0.2">
      <c r="B539" s="112"/>
      <c r="C539" s="67"/>
      <c r="D539" s="100" t="s">
        <v>51</v>
      </c>
      <c r="E539" s="113" t="s">
        <v>0</v>
      </c>
      <c r="F539" s="114" t="s">
        <v>408</v>
      </c>
      <c r="G539" s="67"/>
      <c r="H539" s="113" t="s">
        <v>0</v>
      </c>
      <c r="I539" s="115"/>
      <c r="J539" s="116"/>
    </row>
    <row r="540" spans="2:10" x14ac:dyDescent="0.2">
      <c r="B540" s="99"/>
      <c r="C540" s="61"/>
      <c r="D540" s="100" t="s">
        <v>51</v>
      </c>
      <c r="E540" s="101" t="s">
        <v>0</v>
      </c>
      <c r="F540" s="102" t="s">
        <v>545</v>
      </c>
      <c r="G540" s="61"/>
      <c r="H540" s="103">
        <v>22.960999999999999</v>
      </c>
      <c r="I540" s="104"/>
      <c r="J540" s="105"/>
    </row>
    <row r="541" spans="2:10" x14ac:dyDescent="0.2">
      <c r="B541" s="117"/>
      <c r="C541" s="70"/>
      <c r="D541" s="100" t="s">
        <v>51</v>
      </c>
      <c r="E541" s="118" t="s">
        <v>335</v>
      </c>
      <c r="F541" s="119" t="s">
        <v>118</v>
      </c>
      <c r="G541" s="70"/>
      <c r="H541" s="120">
        <v>1341.162</v>
      </c>
      <c r="I541" s="121"/>
      <c r="J541" s="122"/>
    </row>
    <row r="542" spans="2:10" x14ac:dyDescent="0.2">
      <c r="B542" s="106"/>
      <c r="C542" s="64"/>
      <c r="D542" s="100" t="s">
        <v>51</v>
      </c>
      <c r="E542" s="107" t="s">
        <v>0</v>
      </c>
      <c r="F542" s="108" t="s">
        <v>53</v>
      </c>
      <c r="G542" s="64"/>
      <c r="H542" s="109">
        <v>1341.162</v>
      </c>
      <c r="I542" s="110"/>
      <c r="J542" s="111"/>
    </row>
    <row r="543" spans="2:10" ht="24" x14ac:dyDescent="0.2">
      <c r="B543" s="139"/>
      <c r="C543" s="71" t="s">
        <v>374</v>
      </c>
      <c r="D543" s="71" t="s">
        <v>284</v>
      </c>
      <c r="E543" s="72" t="s">
        <v>557</v>
      </c>
      <c r="F543" s="73" t="s">
        <v>558</v>
      </c>
      <c r="G543" s="74" t="s">
        <v>48</v>
      </c>
      <c r="H543" s="75">
        <v>1542.336</v>
      </c>
      <c r="I543" s="76"/>
      <c r="J543" s="129">
        <f>ROUND(I543*H543,2)</f>
        <v>0</v>
      </c>
    </row>
    <row r="544" spans="2:10" x14ac:dyDescent="0.2">
      <c r="B544" s="99"/>
      <c r="C544" s="61"/>
      <c r="D544" s="100" t="s">
        <v>51</v>
      </c>
      <c r="E544" s="101" t="s">
        <v>0</v>
      </c>
      <c r="F544" s="102" t="s">
        <v>559</v>
      </c>
      <c r="G544" s="61"/>
      <c r="H544" s="103">
        <v>1542.336</v>
      </c>
      <c r="I544" s="104"/>
      <c r="J544" s="105"/>
    </row>
    <row r="545" spans="2:10" x14ac:dyDescent="0.2">
      <c r="B545" s="106"/>
      <c r="C545" s="64"/>
      <c r="D545" s="100" t="s">
        <v>51</v>
      </c>
      <c r="E545" s="107" t="s">
        <v>0</v>
      </c>
      <c r="F545" s="108" t="s">
        <v>53</v>
      </c>
      <c r="G545" s="64"/>
      <c r="H545" s="109">
        <v>1542.336</v>
      </c>
      <c r="I545" s="110"/>
      <c r="J545" s="111"/>
    </row>
    <row r="546" spans="2:10" ht="24" x14ac:dyDescent="0.2">
      <c r="B546" s="139"/>
      <c r="C546" s="52" t="s">
        <v>560</v>
      </c>
      <c r="D546" s="52" t="s">
        <v>45</v>
      </c>
      <c r="E546" s="53" t="s">
        <v>561</v>
      </c>
      <c r="F546" s="54" t="s">
        <v>562</v>
      </c>
      <c r="G546" s="55" t="s">
        <v>113</v>
      </c>
      <c r="H546" s="56">
        <v>1.3</v>
      </c>
      <c r="I546" s="57"/>
      <c r="J546" s="98">
        <f>ROUND(I546*H546,2)</f>
        <v>0</v>
      </c>
    </row>
    <row r="547" spans="2:10" x14ac:dyDescent="0.2">
      <c r="B547" s="99"/>
      <c r="C547" s="61"/>
      <c r="D547" s="100" t="s">
        <v>51</v>
      </c>
      <c r="E547" s="101" t="s">
        <v>0</v>
      </c>
      <c r="F547" s="102" t="s">
        <v>563</v>
      </c>
      <c r="G547" s="61"/>
      <c r="H547" s="103">
        <v>1.3</v>
      </c>
      <c r="I547" s="104"/>
      <c r="J547" s="105"/>
    </row>
    <row r="548" spans="2:10" x14ac:dyDescent="0.2">
      <c r="B548" s="106"/>
      <c r="C548" s="64"/>
      <c r="D548" s="100" t="s">
        <v>51</v>
      </c>
      <c r="E548" s="107" t="s">
        <v>0</v>
      </c>
      <c r="F548" s="108" t="s">
        <v>53</v>
      </c>
      <c r="G548" s="64"/>
      <c r="H548" s="109">
        <v>1.3</v>
      </c>
      <c r="I548" s="110"/>
      <c r="J548" s="111"/>
    </row>
    <row r="549" spans="2:10" ht="24" x14ac:dyDescent="0.2">
      <c r="B549" s="139"/>
      <c r="C549" s="52" t="s">
        <v>564</v>
      </c>
      <c r="D549" s="52" t="s">
        <v>45</v>
      </c>
      <c r="E549" s="53" t="s">
        <v>565</v>
      </c>
      <c r="F549" s="54" t="s">
        <v>566</v>
      </c>
      <c r="G549" s="55" t="s">
        <v>113</v>
      </c>
      <c r="H549" s="56">
        <v>17.34</v>
      </c>
      <c r="I549" s="57"/>
      <c r="J549" s="98">
        <f>ROUND(I549*H549,2)</f>
        <v>0</v>
      </c>
    </row>
    <row r="550" spans="2:10" x14ac:dyDescent="0.2">
      <c r="B550" s="112"/>
      <c r="C550" s="67"/>
      <c r="D550" s="100" t="s">
        <v>51</v>
      </c>
      <c r="E550" s="113" t="s">
        <v>0</v>
      </c>
      <c r="F550" s="114" t="s">
        <v>567</v>
      </c>
      <c r="G550" s="67"/>
      <c r="H550" s="113" t="s">
        <v>0</v>
      </c>
      <c r="I550" s="115"/>
      <c r="J550" s="116"/>
    </row>
    <row r="551" spans="2:10" x14ac:dyDescent="0.2">
      <c r="B551" s="99"/>
      <c r="C551" s="61"/>
      <c r="D551" s="100" t="s">
        <v>51</v>
      </c>
      <c r="E551" s="101" t="s">
        <v>0</v>
      </c>
      <c r="F551" s="102" t="s">
        <v>568</v>
      </c>
      <c r="G551" s="61"/>
      <c r="H551" s="103">
        <v>17.34</v>
      </c>
      <c r="I551" s="104"/>
      <c r="J551" s="105"/>
    </row>
    <row r="552" spans="2:10" x14ac:dyDescent="0.2">
      <c r="B552" s="106"/>
      <c r="C552" s="64"/>
      <c r="D552" s="100" t="s">
        <v>51</v>
      </c>
      <c r="E552" s="107" t="s">
        <v>0</v>
      </c>
      <c r="F552" s="108" t="s">
        <v>53</v>
      </c>
      <c r="G552" s="64"/>
      <c r="H552" s="109">
        <v>17.34</v>
      </c>
      <c r="I552" s="110"/>
      <c r="J552" s="111"/>
    </row>
    <row r="553" spans="2:10" ht="12.75" x14ac:dyDescent="0.2">
      <c r="B553" s="90"/>
      <c r="C553" s="49"/>
      <c r="D553" s="91" t="s">
        <v>11</v>
      </c>
      <c r="E553" s="95" t="s">
        <v>67</v>
      </c>
      <c r="F553" s="95" t="s">
        <v>288</v>
      </c>
      <c r="G553" s="49"/>
      <c r="H553" s="49"/>
      <c r="I553" s="93"/>
      <c r="J553" s="96">
        <f>BK553</f>
        <v>0</v>
      </c>
    </row>
    <row r="554" spans="2:10" ht="24" x14ac:dyDescent="0.2">
      <c r="B554" s="139"/>
      <c r="C554" s="52" t="s">
        <v>569</v>
      </c>
      <c r="D554" s="52" t="s">
        <v>45</v>
      </c>
      <c r="E554" s="53" t="s">
        <v>570</v>
      </c>
      <c r="F554" s="54" t="s">
        <v>571</v>
      </c>
      <c r="G554" s="55" t="s">
        <v>48</v>
      </c>
      <c r="H554" s="56">
        <v>61.23</v>
      </c>
      <c r="I554" s="57"/>
      <c r="J554" s="98">
        <f>ROUND(I554*H554,2)</f>
        <v>0</v>
      </c>
    </row>
    <row r="555" spans="2:10" x14ac:dyDescent="0.2">
      <c r="B555" s="112"/>
      <c r="C555" s="67"/>
      <c r="D555" s="100" t="s">
        <v>51</v>
      </c>
      <c r="E555" s="113" t="s">
        <v>0</v>
      </c>
      <c r="F555" s="114" t="s">
        <v>572</v>
      </c>
      <c r="G555" s="67"/>
      <c r="H555" s="113" t="s">
        <v>0</v>
      </c>
      <c r="I555" s="115"/>
      <c r="J555" s="116"/>
    </row>
    <row r="556" spans="2:10" x14ac:dyDescent="0.2">
      <c r="B556" s="99"/>
      <c r="C556" s="61"/>
      <c r="D556" s="100" t="s">
        <v>51</v>
      </c>
      <c r="E556" s="101" t="s">
        <v>0</v>
      </c>
      <c r="F556" s="102" t="s">
        <v>573</v>
      </c>
      <c r="G556" s="61"/>
      <c r="H556" s="103">
        <v>61.23</v>
      </c>
      <c r="I556" s="104"/>
      <c r="J556" s="105"/>
    </row>
    <row r="557" spans="2:10" x14ac:dyDescent="0.2">
      <c r="B557" s="106"/>
      <c r="C557" s="64"/>
      <c r="D557" s="100" t="s">
        <v>51</v>
      </c>
      <c r="E557" s="107" t="s">
        <v>0</v>
      </c>
      <c r="F557" s="108" t="s">
        <v>53</v>
      </c>
      <c r="G557" s="64"/>
      <c r="H557" s="109">
        <v>61.23</v>
      </c>
      <c r="I557" s="110"/>
      <c r="J557" s="111"/>
    </row>
    <row r="558" spans="2:10" ht="12.75" x14ac:dyDescent="0.2">
      <c r="B558" s="90"/>
      <c r="C558" s="49"/>
      <c r="D558" s="91" t="s">
        <v>11</v>
      </c>
      <c r="E558" s="95" t="s">
        <v>59</v>
      </c>
      <c r="F558" s="95" t="s">
        <v>220</v>
      </c>
      <c r="G558" s="49"/>
      <c r="H558" s="49"/>
      <c r="I558" s="93"/>
      <c r="J558" s="96">
        <f>BK558</f>
        <v>0</v>
      </c>
    </row>
    <row r="559" spans="2:10" ht="24" x14ac:dyDescent="0.2">
      <c r="B559" s="139"/>
      <c r="C559" s="52" t="s">
        <v>574</v>
      </c>
      <c r="D559" s="52" t="s">
        <v>45</v>
      </c>
      <c r="E559" s="53" t="s">
        <v>575</v>
      </c>
      <c r="F559" s="54" t="s">
        <v>576</v>
      </c>
      <c r="G559" s="55" t="s">
        <v>107</v>
      </c>
      <c r="H559" s="56">
        <v>48.5</v>
      </c>
      <c r="I559" s="57"/>
      <c r="J559" s="98">
        <f>ROUND(I559*H559,2)</f>
        <v>0</v>
      </c>
    </row>
    <row r="560" spans="2:10" x14ac:dyDescent="0.2">
      <c r="B560" s="99"/>
      <c r="C560" s="61"/>
      <c r="D560" s="100" t="s">
        <v>51</v>
      </c>
      <c r="E560" s="101" t="s">
        <v>0</v>
      </c>
      <c r="F560" s="102" t="s">
        <v>577</v>
      </c>
      <c r="G560" s="61"/>
      <c r="H560" s="103">
        <v>48.5</v>
      </c>
      <c r="I560" s="104"/>
      <c r="J560" s="105"/>
    </row>
    <row r="561" spans="2:10" x14ac:dyDescent="0.2">
      <c r="B561" s="106"/>
      <c r="C561" s="64"/>
      <c r="D561" s="100" t="s">
        <v>51</v>
      </c>
      <c r="E561" s="107" t="s">
        <v>0</v>
      </c>
      <c r="F561" s="108" t="s">
        <v>53</v>
      </c>
      <c r="G561" s="64"/>
      <c r="H561" s="109">
        <v>48.5</v>
      </c>
      <c r="I561" s="110"/>
      <c r="J561" s="111"/>
    </row>
    <row r="562" spans="2:10" ht="12" x14ac:dyDescent="0.2">
      <c r="B562" s="139"/>
      <c r="C562" s="71" t="s">
        <v>578</v>
      </c>
      <c r="D562" s="71" t="s">
        <v>284</v>
      </c>
      <c r="E562" s="72" t="s">
        <v>579</v>
      </c>
      <c r="F562" s="73" t="s">
        <v>580</v>
      </c>
      <c r="G562" s="74" t="s">
        <v>107</v>
      </c>
      <c r="H562" s="75">
        <v>48.5</v>
      </c>
      <c r="I562" s="76"/>
      <c r="J562" s="129">
        <f>ROUND(I562*H562,2)</f>
        <v>0</v>
      </c>
    </row>
    <row r="563" spans="2:10" x14ac:dyDescent="0.2">
      <c r="B563" s="99"/>
      <c r="C563" s="61"/>
      <c r="D563" s="100" t="s">
        <v>51</v>
      </c>
      <c r="E563" s="101" t="s">
        <v>0</v>
      </c>
      <c r="F563" s="102" t="s">
        <v>577</v>
      </c>
      <c r="G563" s="61"/>
      <c r="H563" s="103">
        <v>48.5</v>
      </c>
      <c r="I563" s="104"/>
      <c r="J563" s="105"/>
    </row>
    <row r="564" spans="2:10" x14ac:dyDescent="0.2">
      <c r="B564" s="106"/>
      <c r="C564" s="64"/>
      <c r="D564" s="100" t="s">
        <v>51</v>
      </c>
      <c r="E564" s="107" t="s">
        <v>0</v>
      </c>
      <c r="F564" s="108" t="s">
        <v>53</v>
      </c>
      <c r="G564" s="64"/>
      <c r="H564" s="109">
        <v>48.5</v>
      </c>
      <c r="I564" s="110"/>
      <c r="J564" s="111"/>
    </row>
    <row r="565" spans="2:10" ht="12.75" x14ac:dyDescent="0.2">
      <c r="B565" s="90"/>
      <c r="C565" s="49"/>
      <c r="D565" s="91" t="s">
        <v>11</v>
      </c>
      <c r="E565" s="95" t="s">
        <v>331</v>
      </c>
      <c r="F565" s="95" t="s">
        <v>332</v>
      </c>
      <c r="G565" s="49"/>
      <c r="H565" s="49"/>
      <c r="I565" s="93"/>
      <c r="J565" s="96">
        <f>BK565</f>
        <v>0</v>
      </c>
    </row>
    <row r="566" spans="2:10" ht="24.75" thickBot="1" x14ac:dyDescent="0.25">
      <c r="B566" s="140"/>
      <c r="C566" s="131" t="s">
        <v>581</v>
      </c>
      <c r="D566" s="131" t="s">
        <v>45</v>
      </c>
      <c r="E566" s="132" t="s">
        <v>582</v>
      </c>
      <c r="F566" s="133" t="s">
        <v>583</v>
      </c>
      <c r="G566" s="134" t="s">
        <v>263</v>
      </c>
      <c r="H566" s="135">
        <v>384.54</v>
      </c>
      <c r="I566" s="136"/>
      <c r="J566" s="137">
        <f>ROUND(I566*H566,2)</f>
        <v>0</v>
      </c>
    </row>
    <row r="567" spans="2:10" ht="12" thickBot="1" x14ac:dyDescent="0.25"/>
    <row r="568" spans="2:10" ht="12.75" x14ac:dyDescent="0.2">
      <c r="B568" s="126"/>
      <c r="C568" s="127" t="s">
        <v>33</v>
      </c>
      <c r="D568" s="124"/>
      <c r="E568" s="124"/>
      <c r="F568" s="124"/>
      <c r="G568" s="124"/>
      <c r="H568" s="124"/>
      <c r="I568" s="124"/>
      <c r="J568" s="125"/>
    </row>
    <row r="569" spans="2:10" x14ac:dyDescent="0.2">
      <c r="B569" s="81"/>
      <c r="C569" s="28"/>
      <c r="D569" s="28"/>
      <c r="E569" s="160" t="s">
        <v>19</v>
      </c>
      <c r="F569" s="161"/>
      <c r="G569" s="161"/>
      <c r="H569" s="161"/>
      <c r="I569" s="28"/>
      <c r="J569" s="82"/>
    </row>
    <row r="570" spans="2:10" x14ac:dyDescent="0.2">
      <c r="B570" s="81"/>
      <c r="C570" s="28"/>
      <c r="D570" s="28"/>
      <c r="E570" s="28"/>
      <c r="F570" s="28"/>
      <c r="G570" s="28"/>
      <c r="H570" s="28"/>
      <c r="I570" s="28"/>
      <c r="J570" s="82"/>
    </row>
    <row r="571" spans="2:10" ht="12" x14ac:dyDescent="0.2">
      <c r="B571" s="138"/>
      <c r="C571" s="44" t="s">
        <v>37</v>
      </c>
      <c r="D571" s="45" t="s">
        <v>10</v>
      </c>
      <c r="E571" s="45" t="s">
        <v>6</v>
      </c>
      <c r="F571" s="45" t="s">
        <v>7</v>
      </c>
      <c r="G571" s="45" t="s">
        <v>38</v>
      </c>
      <c r="H571" s="45" t="s">
        <v>39</v>
      </c>
      <c r="I571" s="45" t="s">
        <v>40</v>
      </c>
      <c r="J571" s="87" t="s">
        <v>35</v>
      </c>
    </row>
    <row r="572" spans="2:10" ht="15.75" x14ac:dyDescent="0.25">
      <c r="B572" s="81"/>
      <c r="C572" s="128" t="s">
        <v>1098</v>
      </c>
      <c r="D572" s="28"/>
      <c r="E572" s="28"/>
      <c r="F572" s="28"/>
      <c r="G572" s="28"/>
      <c r="H572" s="28"/>
      <c r="I572" s="28"/>
      <c r="J572" s="89">
        <f>BK572</f>
        <v>0</v>
      </c>
    </row>
    <row r="573" spans="2:10" ht="15" x14ac:dyDescent="0.2">
      <c r="B573" s="90"/>
      <c r="C573" s="49"/>
      <c r="D573" s="91" t="s">
        <v>11</v>
      </c>
      <c r="E573" s="92" t="s">
        <v>41</v>
      </c>
      <c r="F573" s="92" t="s">
        <v>42</v>
      </c>
      <c r="G573" s="49"/>
      <c r="H573" s="49"/>
      <c r="I573" s="93"/>
      <c r="J573" s="94">
        <f>BK573</f>
        <v>0</v>
      </c>
    </row>
    <row r="574" spans="2:10" ht="12.75" x14ac:dyDescent="0.2">
      <c r="B574" s="90"/>
      <c r="C574" s="49"/>
      <c r="D574" s="91" t="s">
        <v>11</v>
      </c>
      <c r="E574" s="95" t="s">
        <v>16</v>
      </c>
      <c r="F574" s="95" t="s">
        <v>280</v>
      </c>
      <c r="G574" s="49"/>
      <c r="H574" s="49"/>
      <c r="I574" s="93"/>
      <c r="J574" s="96">
        <f>BK574</f>
        <v>0</v>
      </c>
    </row>
    <row r="575" spans="2:10" ht="12" x14ac:dyDescent="0.2">
      <c r="B575" s="139"/>
      <c r="C575" s="52" t="s">
        <v>14</v>
      </c>
      <c r="D575" s="52" t="s">
        <v>45</v>
      </c>
      <c r="E575" s="53" t="s">
        <v>584</v>
      </c>
      <c r="F575" s="54" t="s">
        <v>585</v>
      </c>
      <c r="G575" s="55" t="s">
        <v>113</v>
      </c>
      <c r="H575" s="56">
        <v>3.56</v>
      </c>
      <c r="I575" s="57"/>
      <c r="J575" s="98">
        <f>ROUND(I575*H575,2)</f>
        <v>0</v>
      </c>
    </row>
    <row r="576" spans="2:10" x14ac:dyDescent="0.2">
      <c r="B576" s="99"/>
      <c r="C576" s="61"/>
      <c r="D576" s="100" t="s">
        <v>51</v>
      </c>
      <c r="E576" s="101" t="s">
        <v>0</v>
      </c>
      <c r="F576" s="102" t="s">
        <v>586</v>
      </c>
      <c r="G576" s="61"/>
      <c r="H576" s="103">
        <v>3.56</v>
      </c>
      <c r="I576" s="104"/>
      <c r="J576" s="105"/>
    </row>
    <row r="577" spans="2:10" x14ac:dyDescent="0.2">
      <c r="B577" s="106"/>
      <c r="C577" s="64"/>
      <c r="D577" s="100" t="s">
        <v>51</v>
      </c>
      <c r="E577" s="107" t="s">
        <v>0</v>
      </c>
      <c r="F577" s="108" t="s">
        <v>53</v>
      </c>
      <c r="G577" s="64"/>
      <c r="H577" s="109">
        <v>3.56</v>
      </c>
      <c r="I577" s="110"/>
      <c r="J577" s="111"/>
    </row>
    <row r="578" spans="2:10" ht="12" x14ac:dyDescent="0.2">
      <c r="B578" s="139"/>
      <c r="C578" s="52" t="s">
        <v>16</v>
      </c>
      <c r="D578" s="52" t="s">
        <v>45</v>
      </c>
      <c r="E578" s="53" t="s">
        <v>587</v>
      </c>
      <c r="F578" s="54" t="s">
        <v>588</v>
      </c>
      <c r="G578" s="55" t="s">
        <v>113</v>
      </c>
      <c r="H578" s="56">
        <v>1.8819999999999999</v>
      </c>
      <c r="I578" s="57"/>
      <c r="J578" s="98">
        <f>ROUND(I578*H578,2)</f>
        <v>0</v>
      </c>
    </row>
    <row r="579" spans="2:10" x14ac:dyDescent="0.2">
      <c r="B579" s="99"/>
      <c r="C579" s="61"/>
      <c r="D579" s="100" t="s">
        <v>51</v>
      </c>
      <c r="E579" s="101" t="s">
        <v>0</v>
      </c>
      <c r="F579" s="102" t="s">
        <v>589</v>
      </c>
      <c r="G579" s="61"/>
      <c r="H579" s="103">
        <v>1.8819999999999999</v>
      </c>
      <c r="I579" s="104"/>
      <c r="J579" s="105"/>
    </row>
    <row r="580" spans="2:10" x14ac:dyDescent="0.2">
      <c r="B580" s="106"/>
      <c r="C580" s="64"/>
      <c r="D580" s="100" t="s">
        <v>51</v>
      </c>
      <c r="E580" s="107" t="s">
        <v>0</v>
      </c>
      <c r="F580" s="108" t="s">
        <v>53</v>
      </c>
      <c r="G580" s="64"/>
      <c r="H580" s="109">
        <v>1.8819999999999999</v>
      </c>
      <c r="I580" s="110"/>
      <c r="J580" s="111"/>
    </row>
    <row r="581" spans="2:10" ht="48" x14ac:dyDescent="0.2">
      <c r="B581" s="139"/>
      <c r="C581" s="52" t="s">
        <v>27</v>
      </c>
      <c r="D581" s="52" t="s">
        <v>45</v>
      </c>
      <c r="E581" s="53" t="s">
        <v>590</v>
      </c>
      <c r="F581" s="54" t="s">
        <v>591</v>
      </c>
      <c r="G581" s="55" t="s">
        <v>56</v>
      </c>
      <c r="H581" s="56">
        <v>14</v>
      </c>
      <c r="I581" s="57"/>
      <c r="J581" s="98">
        <f>ROUND(I581*H581,2)</f>
        <v>0</v>
      </c>
    </row>
    <row r="582" spans="2:10" x14ac:dyDescent="0.2">
      <c r="B582" s="112"/>
      <c r="C582" s="67"/>
      <c r="D582" s="100" t="s">
        <v>51</v>
      </c>
      <c r="E582" s="113" t="s">
        <v>0</v>
      </c>
      <c r="F582" s="114" t="s">
        <v>592</v>
      </c>
      <c r="G582" s="67"/>
      <c r="H582" s="113" t="s">
        <v>0</v>
      </c>
      <c r="I582" s="115"/>
      <c r="J582" s="116"/>
    </row>
    <row r="583" spans="2:10" x14ac:dyDescent="0.2">
      <c r="B583" s="99"/>
      <c r="C583" s="61"/>
      <c r="D583" s="100" t="s">
        <v>51</v>
      </c>
      <c r="E583" s="101" t="s">
        <v>0</v>
      </c>
      <c r="F583" s="102" t="s">
        <v>593</v>
      </c>
      <c r="G583" s="61"/>
      <c r="H583" s="103">
        <v>14</v>
      </c>
      <c r="I583" s="104"/>
      <c r="J583" s="105"/>
    </row>
    <row r="584" spans="2:10" x14ac:dyDescent="0.2">
      <c r="B584" s="106"/>
      <c r="C584" s="64"/>
      <c r="D584" s="100" t="s">
        <v>51</v>
      </c>
      <c r="E584" s="107" t="s">
        <v>0</v>
      </c>
      <c r="F584" s="108" t="s">
        <v>53</v>
      </c>
      <c r="G584" s="64"/>
      <c r="H584" s="109">
        <v>14</v>
      </c>
      <c r="I584" s="110"/>
      <c r="J584" s="111"/>
    </row>
    <row r="585" spans="2:10" ht="48" x14ac:dyDescent="0.2">
      <c r="B585" s="139"/>
      <c r="C585" s="52" t="s">
        <v>49</v>
      </c>
      <c r="D585" s="52" t="s">
        <v>45</v>
      </c>
      <c r="E585" s="53" t="s">
        <v>594</v>
      </c>
      <c r="F585" s="54" t="s">
        <v>595</v>
      </c>
      <c r="G585" s="55" t="s">
        <v>56</v>
      </c>
      <c r="H585" s="56">
        <v>4</v>
      </c>
      <c r="I585" s="57"/>
      <c r="J585" s="98">
        <f>ROUND(I585*H585,2)</f>
        <v>0</v>
      </c>
    </row>
    <row r="586" spans="2:10" x14ac:dyDescent="0.2">
      <c r="B586" s="112"/>
      <c r="C586" s="67"/>
      <c r="D586" s="100" t="s">
        <v>51</v>
      </c>
      <c r="E586" s="113" t="s">
        <v>0</v>
      </c>
      <c r="F586" s="114" t="s">
        <v>596</v>
      </c>
      <c r="G586" s="67"/>
      <c r="H586" s="113" t="s">
        <v>0</v>
      </c>
      <c r="I586" s="115"/>
      <c r="J586" s="116"/>
    </row>
    <row r="587" spans="2:10" x14ac:dyDescent="0.2">
      <c r="B587" s="99"/>
      <c r="C587" s="61"/>
      <c r="D587" s="100" t="s">
        <v>51</v>
      </c>
      <c r="E587" s="101" t="s">
        <v>0</v>
      </c>
      <c r="F587" s="102" t="s">
        <v>49</v>
      </c>
      <c r="G587" s="61"/>
      <c r="H587" s="103">
        <v>4</v>
      </c>
      <c r="I587" s="104"/>
      <c r="J587" s="105"/>
    </row>
    <row r="588" spans="2:10" x14ac:dyDescent="0.2">
      <c r="B588" s="106"/>
      <c r="C588" s="64"/>
      <c r="D588" s="100" t="s">
        <v>51</v>
      </c>
      <c r="E588" s="107" t="s">
        <v>0</v>
      </c>
      <c r="F588" s="108" t="s">
        <v>53</v>
      </c>
      <c r="G588" s="64"/>
      <c r="H588" s="109">
        <v>4</v>
      </c>
      <c r="I588" s="110"/>
      <c r="J588" s="111"/>
    </row>
    <row r="589" spans="2:10" ht="48" x14ac:dyDescent="0.2">
      <c r="B589" s="139"/>
      <c r="C589" s="52" t="s">
        <v>67</v>
      </c>
      <c r="D589" s="52" t="s">
        <v>45</v>
      </c>
      <c r="E589" s="53" t="s">
        <v>597</v>
      </c>
      <c r="F589" s="54" t="s">
        <v>598</v>
      </c>
      <c r="G589" s="55" t="s">
        <v>56</v>
      </c>
      <c r="H589" s="56">
        <v>2</v>
      </c>
      <c r="I589" s="57"/>
      <c r="J589" s="98">
        <f>ROUND(I589*H589,2)</f>
        <v>0</v>
      </c>
    </row>
    <row r="590" spans="2:10" x14ac:dyDescent="0.2">
      <c r="B590" s="112"/>
      <c r="C590" s="67"/>
      <c r="D590" s="100" t="s">
        <v>51</v>
      </c>
      <c r="E590" s="113" t="s">
        <v>0</v>
      </c>
      <c r="F590" s="114" t="s">
        <v>596</v>
      </c>
      <c r="G590" s="67"/>
      <c r="H590" s="113" t="s">
        <v>0</v>
      </c>
      <c r="I590" s="115"/>
      <c r="J590" s="116"/>
    </row>
    <row r="591" spans="2:10" x14ac:dyDescent="0.2">
      <c r="B591" s="99"/>
      <c r="C591" s="61"/>
      <c r="D591" s="100" t="s">
        <v>51</v>
      </c>
      <c r="E591" s="101" t="s">
        <v>0</v>
      </c>
      <c r="F591" s="102" t="s">
        <v>16</v>
      </c>
      <c r="G591" s="61"/>
      <c r="H591" s="103">
        <v>2</v>
      </c>
      <c r="I591" s="104"/>
      <c r="J591" s="105"/>
    </row>
    <row r="592" spans="2:10" x14ac:dyDescent="0.2">
      <c r="B592" s="106"/>
      <c r="C592" s="64"/>
      <c r="D592" s="100" t="s">
        <v>51</v>
      </c>
      <c r="E592" s="107" t="s">
        <v>0</v>
      </c>
      <c r="F592" s="108" t="s">
        <v>53</v>
      </c>
      <c r="G592" s="64"/>
      <c r="H592" s="109">
        <v>2</v>
      </c>
      <c r="I592" s="110"/>
      <c r="J592" s="111"/>
    </row>
    <row r="593" spans="2:10" ht="12.75" x14ac:dyDescent="0.2">
      <c r="B593" s="90"/>
      <c r="C593" s="49"/>
      <c r="D593" s="91" t="s">
        <v>11</v>
      </c>
      <c r="E593" s="95" t="s">
        <v>59</v>
      </c>
      <c r="F593" s="95" t="s">
        <v>220</v>
      </c>
      <c r="G593" s="49"/>
      <c r="H593" s="49"/>
      <c r="I593" s="93"/>
      <c r="J593" s="96">
        <f>BK593</f>
        <v>0</v>
      </c>
    </row>
    <row r="594" spans="2:10" ht="72" x14ac:dyDescent="0.2">
      <c r="B594" s="139"/>
      <c r="C594" s="52" t="s">
        <v>76</v>
      </c>
      <c r="D594" s="52" t="s">
        <v>45</v>
      </c>
      <c r="E594" s="53" t="s">
        <v>599</v>
      </c>
      <c r="F594" s="54" t="s">
        <v>600</v>
      </c>
      <c r="G594" s="55" t="s">
        <v>56</v>
      </c>
      <c r="H594" s="56">
        <v>1</v>
      </c>
      <c r="I594" s="57"/>
      <c r="J594" s="98">
        <f>ROUND(I594*H594,2)</f>
        <v>0</v>
      </c>
    </row>
    <row r="595" spans="2:10" ht="72" x14ac:dyDescent="0.2">
      <c r="B595" s="139"/>
      <c r="C595" s="52" t="s">
        <v>81</v>
      </c>
      <c r="D595" s="52" t="s">
        <v>45</v>
      </c>
      <c r="E595" s="53" t="s">
        <v>601</v>
      </c>
      <c r="F595" s="54" t="s">
        <v>602</v>
      </c>
      <c r="G595" s="55" t="s">
        <v>56</v>
      </c>
      <c r="H595" s="56">
        <v>1</v>
      </c>
      <c r="I595" s="57"/>
      <c r="J595" s="98">
        <f>ROUND(I595*H595,2)</f>
        <v>0</v>
      </c>
    </row>
    <row r="596" spans="2:10" ht="12.75" x14ac:dyDescent="0.2">
      <c r="B596" s="90"/>
      <c r="C596" s="49"/>
      <c r="D596" s="91" t="s">
        <v>11</v>
      </c>
      <c r="E596" s="95" t="s">
        <v>331</v>
      </c>
      <c r="F596" s="95" t="s">
        <v>332</v>
      </c>
      <c r="G596" s="49"/>
      <c r="H596" s="49"/>
      <c r="I596" s="93"/>
      <c r="J596" s="96">
        <f>BK596</f>
        <v>0</v>
      </c>
    </row>
    <row r="597" spans="2:10" ht="24" x14ac:dyDescent="0.2">
      <c r="B597" s="139"/>
      <c r="C597" s="52" t="s">
        <v>87</v>
      </c>
      <c r="D597" s="52" t="s">
        <v>45</v>
      </c>
      <c r="E597" s="53" t="s">
        <v>603</v>
      </c>
      <c r="F597" s="54" t="s">
        <v>604</v>
      </c>
      <c r="G597" s="55" t="s">
        <v>263</v>
      </c>
      <c r="H597" s="56">
        <v>25.774000000000001</v>
      </c>
      <c r="I597" s="57"/>
      <c r="J597" s="98">
        <f>ROUND(I597*H597,2)</f>
        <v>0</v>
      </c>
    </row>
    <row r="598" spans="2:10" ht="15" x14ac:dyDescent="0.2">
      <c r="B598" s="90"/>
      <c r="C598" s="49"/>
      <c r="D598" s="91" t="s">
        <v>11</v>
      </c>
      <c r="E598" s="92" t="s">
        <v>605</v>
      </c>
      <c r="F598" s="92" t="s">
        <v>606</v>
      </c>
      <c r="G598" s="49"/>
      <c r="H598" s="49"/>
      <c r="I598" s="93"/>
      <c r="J598" s="94">
        <f>BK598</f>
        <v>0</v>
      </c>
    </row>
    <row r="599" spans="2:10" ht="12.75" x14ac:dyDescent="0.2">
      <c r="B599" s="90"/>
      <c r="C599" s="49"/>
      <c r="D599" s="91" t="s">
        <v>11</v>
      </c>
      <c r="E599" s="95" t="s">
        <v>607</v>
      </c>
      <c r="F599" s="95" t="s">
        <v>608</v>
      </c>
      <c r="G599" s="49"/>
      <c r="H599" s="49"/>
      <c r="I599" s="93"/>
      <c r="J599" s="96">
        <f>BK599</f>
        <v>0</v>
      </c>
    </row>
    <row r="600" spans="2:10" ht="48" x14ac:dyDescent="0.2">
      <c r="B600" s="139"/>
      <c r="C600" s="52" t="s">
        <v>59</v>
      </c>
      <c r="D600" s="52" t="s">
        <v>45</v>
      </c>
      <c r="E600" s="53" t="s">
        <v>609</v>
      </c>
      <c r="F600" s="54" t="s">
        <v>610</v>
      </c>
      <c r="G600" s="55" t="s">
        <v>107</v>
      </c>
      <c r="H600" s="56">
        <v>20.2</v>
      </c>
      <c r="I600" s="57"/>
      <c r="J600" s="98">
        <f>ROUND(I600*H600,2)</f>
        <v>0</v>
      </c>
    </row>
    <row r="601" spans="2:10" x14ac:dyDescent="0.2">
      <c r="B601" s="99"/>
      <c r="C601" s="61"/>
      <c r="D601" s="100" t="s">
        <v>51</v>
      </c>
      <c r="E601" s="101" t="s">
        <v>0</v>
      </c>
      <c r="F601" s="102" t="s">
        <v>611</v>
      </c>
      <c r="G601" s="61"/>
      <c r="H601" s="103">
        <v>20.2</v>
      </c>
      <c r="I601" s="104"/>
      <c r="J601" s="105"/>
    </row>
    <row r="602" spans="2:10" x14ac:dyDescent="0.2">
      <c r="B602" s="106"/>
      <c r="C602" s="64"/>
      <c r="D602" s="100" t="s">
        <v>51</v>
      </c>
      <c r="E602" s="107" t="s">
        <v>0</v>
      </c>
      <c r="F602" s="108" t="s">
        <v>53</v>
      </c>
      <c r="G602" s="64"/>
      <c r="H602" s="109">
        <v>20.2</v>
      </c>
      <c r="I602" s="110"/>
      <c r="J602" s="111"/>
    </row>
    <row r="603" spans="2:10" ht="48" x14ac:dyDescent="0.2">
      <c r="B603" s="139"/>
      <c r="C603" s="52" t="s">
        <v>98</v>
      </c>
      <c r="D603" s="52" t="s">
        <v>45</v>
      </c>
      <c r="E603" s="53" t="s">
        <v>612</v>
      </c>
      <c r="F603" s="54" t="s">
        <v>613</v>
      </c>
      <c r="G603" s="55" t="s">
        <v>56</v>
      </c>
      <c r="H603" s="56">
        <v>12</v>
      </c>
      <c r="I603" s="57"/>
      <c r="J603" s="98">
        <f>ROUND(I603*H603,2)</f>
        <v>0</v>
      </c>
    </row>
    <row r="604" spans="2:10" x14ac:dyDescent="0.2">
      <c r="B604" s="99"/>
      <c r="C604" s="61"/>
      <c r="D604" s="100" t="s">
        <v>51</v>
      </c>
      <c r="E604" s="101" t="s">
        <v>0</v>
      </c>
      <c r="F604" s="102" t="s">
        <v>614</v>
      </c>
      <c r="G604" s="61"/>
      <c r="H604" s="103">
        <v>12</v>
      </c>
      <c r="I604" s="104"/>
      <c r="J604" s="105"/>
    </row>
    <row r="605" spans="2:10" x14ac:dyDescent="0.2">
      <c r="B605" s="106"/>
      <c r="C605" s="64"/>
      <c r="D605" s="100" t="s">
        <v>51</v>
      </c>
      <c r="E605" s="107" t="s">
        <v>0</v>
      </c>
      <c r="F605" s="108" t="s">
        <v>53</v>
      </c>
      <c r="G605" s="64"/>
      <c r="H605" s="109">
        <v>12</v>
      </c>
      <c r="I605" s="110"/>
      <c r="J605" s="111"/>
    </row>
    <row r="606" spans="2:10" ht="24" x14ac:dyDescent="0.2">
      <c r="B606" s="139"/>
      <c r="C606" s="52" t="s">
        <v>104</v>
      </c>
      <c r="D606" s="52" t="s">
        <v>45</v>
      </c>
      <c r="E606" s="53" t="s">
        <v>615</v>
      </c>
      <c r="F606" s="54" t="s">
        <v>616</v>
      </c>
      <c r="G606" s="55" t="s">
        <v>617</v>
      </c>
      <c r="H606" s="77"/>
      <c r="I606" s="57"/>
      <c r="J606" s="98">
        <f>ROUND(I606*H606,2)</f>
        <v>0</v>
      </c>
    </row>
    <row r="607" spans="2:10" ht="12.75" x14ac:dyDescent="0.2">
      <c r="B607" s="90"/>
      <c r="C607" s="49"/>
      <c r="D607" s="91" t="s">
        <v>11</v>
      </c>
      <c r="E607" s="95" t="s">
        <v>618</v>
      </c>
      <c r="F607" s="95" t="s">
        <v>619</v>
      </c>
      <c r="G607" s="49"/>
      <c r="H607" s="49"/>
      <c r="I607" s="93"/>
      <c r="J607" s="96">
        <f>BK607</f>
        <v>0</v>
      </c>
    </row>
    <row r="608" spans="2:10" ht="48" x14ac:dyDescent="0.2">
      <c r="B608" s="139"/>
      <c r="C608" s="52" t="s">
        <v>110</v>
      </c>
      <c r="D608" s="52" t="s">
        <v>45</v>
      </c>
      <c r="E608" s="53" t="s">
        <v>620</v>
      </c>
      <c r="F608" s="54" t="s">
        <v>621</v>
      </c>
      <c r="G608" s="55" t="s">
        <v>56</v>
      </c>
      <c r="H608" s="56">
        <v>4</v>
      </c>
      <c r="I608" s="57"/>
      <c r="J608" s="98">
        <f>ROUND(I608*H608,2)</f>
        <v>0</v>
      </c>
    </row>
    <row r="609" spans="2:10" ht="48" x14ac:dyDescent="0.2">
      <c r="B609" s="139"/>
      <c r="C609" s="52" t="s">
        <v>123</v>
      </c>
      <c r="D609" s="52" t="s">
        <v>45</v>
      </c>
      <c r="E609" s="53" t="s">
        <v>622</v>
      </c>
      <c r="F609" s="54" t="s">
        <v>623</v>
      </c>
      <c r="G609" s="55" t="s">
        <v>56</v>
      </c>
      <c r="H609" s="56">
        <v>7</v>
      </c>
      <c r="I609" s="57"/>
      <c r="J609" s="98">
        <f>ROUND(I609*H609,2)</f>
        <v>0</v>
      </c>
    </row>
    <row r="610" spans="2:10" ht="36" x14ac:dyDescent="0.2">
      <c r="B610" s="139"/>
      <c r="C610" s="52" t="s">
        <v>141</v>
      </c>
      <c r="D610" s="52" t="s">
        <v>45</v>
      </c>
      <c r="E610" s="53" t="s">
        <v>624</v>
      </c>
      <c r="F610" s="54" t="s">
        <v>625</v>
      </c>
      <c r="G610" s="55" t="s">
        <v>56</v>
      </c>
      <c r="H610" s="56">
        <v>2</v>
      </c>
      <c r="I610" s="57"/>
      <c r="J610" s="98">
        <f>ROUND(I610*H610,2)</f>
        <v>0</v>
      </c>
    </row>
    <row r="611" spans="2:10" ht="24" x14ac:dyDescent="0.2">
      <c r="B611" s="139"/>
      <c r="C611" s="71" t="s">
        <v>145</v>
      </c>
      <c r="D611" s="71" t="s">
        <v>284</v>
      </c>
      <c r="E611" s="72" t="s">
        <v>626</v>
      </c>
      <c r="F611" s="73" t="s">
        <v>627</v>
      </c>
      <c r="G611" s="74" t="s">
        <v>56</v>
      </c>
      <c r="H611" s="75">
        <v>2</v>
      </c>
      <c r="I611" s="76"/>
      <c r="J611" s="129">
        <f>ROUND(I611*H611,2)</f>
        <v>0</v>
      </c>
    </row>
    <row r="612" spans="2:10" ht="48" x14ac:dyDescent="0.2">
      <c r="B612" s="139"/>
      <c r="C612" s="52" t="s">
        <v>153</v>
      </c>
      <c r="D612" s="52" t="s">
        <v>45</v>
      </c>
      <c r="E612" s="53" t="s">
        <v>628</v>
      </c>
      <c r="F612" s="54" t="s">
        <v>629</v>
      </c>
      <c r="G612" s="55" t="s">
        <v>107</v>
      </c>
      <c r="H612" s="56">
        <v>27.36</v>
      </c>
      <c r="I612" s="57"/>
      <c r="J612" s="98">
        <f>ROUND(I612*H612,2)</f>
        <v>0</v>
      </c>
    </row>
    <row r="613" spans="2:10" x14ac:dyDescent="0.2">
      <c r="B613" s="99"/>
      <c r="C613" s="61"/>
      <c r="D613" s="100" t="s">
        <v>51</v>
      </c>
      <c r="E613" s="101" t="s">
        <v>0</v>
      </c>
      <c r="F613" s="102" t="s">
        <v>630</v>
      </c>
      <c r="G613" s="61"/>
      <c r="H613" s="103">
        <v>27.36</v>
      </c>
      <c r="I613" s="104"/>
      <c r="J613" s="105"/>
    </row>
    <row r="614" spans="2:10" x14ac:dyDescent="0.2">
      <c r="B614" s="106"/>
      <c r="C614" s="64"/>
      <c r="D614" s="100" t="s">
        <v>51</v>
      </c>
      <c r="E614" s="107" t="s">
        <v>0</v>
      </c>
      <c r="F614" s="108" t="s">
        <v>53</v>
      </c>
      <c r="G614" s="64"/>
      <c r="H614" s="109">
        <v>27.36</v>
      </c>
      <c r="I614" s="110"/>
      <c r="J614" s="111"/>
    </row>
    <row r="615" spans="2:10" ht="24.75" thickBot="1" x14ac:dyDescent="0.25">
      <c r="B615" s="140"/>
      <c r="C615" s="131" t="s">
        <v>70</v>
      </c>
      <c r="D615" s="131" t="s">
        <v>45</v>
      </c>
      <c r="E615" s="132" t="s">
        <v>631</v>
      </c>
      <c r="F615" s="133" t="s">
        <v>632</v>
      </c>
      <c r="G615" s="134" t="s">
        <v>617</v>
      </c>
      <c r="H615" s="141"/>
      <c r="I615" s="136"/>
      <c r="J615" s="137">
        <f>ROUND(I615*H615,2)</f>
        <v>0</v>
      </c>
    </row>
    <row r="616" spans="2:10" ht="12" thickBot="1" x14ac:dyDescent="0.25"/>
    <row r="617" spans="2:10" ht="12.75" x14ac:dyDescent="0.2">
      <c r="B617" s="126"/>
      <c r="C617" s="127" t="s">
        <v>33</v>
      </c>
      <c r="D617" s="124"/>
      <c r="E617" s="124"/>
      <c r="F617" s="124"/>
      <c r="G617" s="124"/>
      <c r="H617" s="124"/>
      <c r="I617" s="124"/>
      <c r="J617" s="125"/>
    </row>
    <row r="618" spans="2:10" x14ac:dyDescent="0.2">
      <c r="B618" s="85"/>
      <c r="C618" s="28"/>
      <c r="D618" s="28"/>
      <c r="E618" s="160" t="s">
        <v>20</v>
      </c>
      <c r="F618" s="161"/>
      <c r="G618" s="161"/>
      <c r="H618" s="161"/>
      <c r="I618" s="28"/>
      <c r="J618" s="82"/>
    </row>
    <row r="619" spans="2:10" x14ac:dyDescent="0.2">
      <c r="B619" s="85"/>
      <c r="C619" s="28"/>
      <c r="D619" s="28"/>
      <c r="E619" s="28"/>
      <c r="F619" s="28"/>
      <c r="G619" s="28"/>
      <c r="H619" s="28"/>
      <c r="I619" s="28"/>
      <c r="J619" s="82"/>
    </row>
    <row r="620" spans="2:10" ht="12" x14ac:dyDescent="0.2">
      <c r="B620" s="85"/>
      <c r="C620" s="44" t="s">
        <v>37</v>
      </c>
      <c r="D620" s="45" t="s">
        <v>10</v>
      </c>
      <c r="E620" s="45" t="s">
        <v>6</v>
      </c>
      <c r="F620" s="45" t="s">
        <v>7</v>
      </c>
      <c r="G620" s="45" t="s">
        <v>38</v>
      </c>
      <c r="H620" s="45" t="s">
        <v>39</v>
      </c>
      <c r="I620" s="45" t="s">
        <v>40</v>
      </c>
      <c r="J620" s="87" t="s">
        <v>35</v>
      </c>
    </row>
    <row r="621" spans="2:10" ht="15.75" x14ac:dyDescent="0.25">
      <c r="B621" s="85"/>
      <c r="C621" s="128" t="s">
        <v>1099</v>
      </c>
      <c r="D621" s="28"/>
      <c r="E621" s="28"/>
      <c r="F621" s="28"/>
      <c r="G621" s="28"/>
      <c r="H621" s="28"/>
      <c r="I621" s="28"/>
      <c r="J621" s="89">
        <f>BK621</f>
        <v>0</v>
      </c>
    </row>
    <row r="622" spans="2:10" ht="15" x14ac:dyDescent="0.2">
      <c r="B622" s="85"/>
      <c r="C622" s="49"/>
      <c r="D622" s="91" t="s">
        <v>11</v>
      </c>
      <c r="E622" s="92" t="s">
        <v>41</v>
      </c>
      <c r="F622" s="92" t="s">
        <v>42</v>
      </c>
      <c r="G622" s="49"/>
      <c r="H622" s="49"/>
      <c r="I622" s="93"/>
      <c r="J622" s="94">
        <f>BK622</f>
        <v>0</v>
      </c>
    </row>
    <row r="623" spans="2:10" ht="12.75" x14ac:dyDescent="0.2">
      <c r="B623" s="85"/>
      <c r="C623" s="49"/>
      <c r="D623" s="91" t="s">
        <v>11</v>
      </c>
      <c r="E623" s="95" t="s">
        <v>14</v>
      </c>
      <c r="F623" s="95" t="s">
        <v>44</v>
      </c>
      <c r="G623" s="49"/>
      <c r="H623" s="49"/>
      <c r="I623" s="93"/>
      <c r="J623" s="96">
        <f>BK623</f>
        <v>0</v>
      </c>
    </row>
    <row r="624" spans="2:10" ht="24" x14ac:dyDescent="0.2">
      <c r="B624" s="85"/>
      <c r="C624" s="52" t="s">
        <v>14</v>
      </c>
      <c r="D624" s="52" t="s">
        <v>45</v>
      </c>
      <c r="E624" s="53" t="s">
        <v>634</v>
      </c>
      <c r="F624" s="54" t="s">
        <v>635</v>
      </c>
      <c r="G624" s="55" t="s">
        <v>113</v>
      </c>
      <c r="H624" s="56">
        <v>4.5949999999999998</v>
      </c>
      <c r="I624" s="57"/>
      <c r="J624" s="98">
        <f>ROUND(I624*H624,2)</f>
        <v>0</v>
      </c>
    </row>
    <row r="625" spans="2:10" x14ac:dyDescent="0.2">
      <c r="B625" s="85"/>
      <c r="C625" s="67"/>
      <c r="D625" s="100" t="s">
        <v>51</v>
      </c>
      <c r="E625" s="113" t="s">
        <v>0</v>
      </c>
      <c r="F625" s="114" t="s">
        <v>636</v>
      </c>
      <c r="G625" s="67"/>
      <c r="H625" s="113" t="s">
        <v>0</v>
      </c>
      <c r="I625" s="115"/>
      <c r="J625" s="116"/>
    </row>
    <row r="626" spans="2:10" x14ac:dyDescent="0.2">
      <c r="B626" s="85"/>
      <c r="C626" s="61"/>
      <c r="D626" s="100" t="s">
        <v>51</v>
      </c>
      <c r="E626" s="101" t="s">
        <v>0</v>
      </c>
      <c r="F626" s="102" t="s">
        <v>637</v>
      </c>
      <c r="G626" s="61"/>
      <c r="H626" s="103">
        <v>3.6709999999999998</v>
      </c>
      <c r="I626" s="104"/>
      <c r="J626" s="105"/>
    </row>
    <row r="627" spans="2:10" x14ac:dyDescent="0.2">
      <c r="B627" s="85"/>
      <c r="C627" s="67"/>
      <c r="D627" s="100" t="s">
        <v>51</v>
      </c>
      <c r="E627" s="113" t="s">
        <v>0</v>
      </c>
      <c r="F627" s="114" t="s">
        <v>638</v>
      </c>
      <c r="G627" s="67"/>
      <c r="H627" s="113" t="s">
        <v>0</v>
      </c>
      <c r="I627" s="115"/>
      <c r="J627" s="116"/>
    </row>
    <row r="628" spans="2:10" x14ac:dyDescent="0.2">
      <c r="B628" s="85"/>
      <c r="C628" s="61"/>
      <c r="D628" s="100" t="s">
        <v>51</v>
      </c>
      <c r="E628" s="101" t="s">
        <v>0</v>
      </c>
      <c r="F628" s="102" t="s">
        <v>639</v>
      </c>
      <c r="G628" s="61"/>
      <c r="H628" s="103">
        <v>0.38400000000000001</v>
      </c>
      <c r="I628" s="104"/>
      <c r="J628" s="105"/>
    </row>
    <row r="629" spans="2:10" x14ac:dyDescent="0.2">
      <c r="B629" s="85"/>
      <c r="C629" s="61"/>
      <c r="D629" s="100" t="s">
        <v>51</v>
      </c>
      <c r="E629" s="101" t="s">
        <v>0</v>
      </c>
      <c r="F629" s="102" t="s">
        <v>640</v>
      </c>
      <c r="G629" s="61"/>
      <c r="H629" s="103">
        <v>0.54</v>
      </c>
      <c r="I629" s="104"/>
      <c r="J629" s="105"/>
    </row>
    <row r="630" spans="2:10" x14ac:dyDescent="0.2">
      <c r="B630" s="85"/>
      <c r="C630" s="64"/>
      <c r="D630" s="100" t="s">
        <v>51</v>
      </c>
      <c r="E630" s="107" t="s">
        <v>0</v>
      </c>
      <c r="F630" s="108" t="s">
        <v>53</v>
      </c>
      <c r="G630" s="64"/>
      <c r="H630" s="109">
        <v>4.5949999999999998</v>
      </c>
      <c r="I630" s="110"/>
      <c r="J630" s="111"/>
    </row>
    <row r="631" spans="2:10" ht="24" x14ac:dyDescent="0.2">
      <c r="B631" s="85"/>
      <c r="C631" s="52" t="s">
        <v>16</v>
      </c>
      <c r="D631" s="52" t="s">
        <v>45</v>
      </c>
      <c r="E631" s="53" t="s">
        <v>142</v>
      </c>
      <c r="F631" s="54" t="s">
        <v>143</v>
      </c>
      <c r="G631" s="55" t="s">
        <v>113</v>
      </c>
      <c r="H631" s="56">
        <v>4.5949999999999998</v>
      </c>
      <c r="I631" s="57"/>
      <c r="J631" s="98">
        <f>ROUND(I631*H631,2)</f>
        <v>0</v>
      </c>
    </row>
    <row r="632" spans="2:10" ht="36" x14ac:dyDescent="0.2">
      <c r="B632" s="85"/>
      <c r="C632" s="52" t="s">
        <v>27</v>
      </c>
      <c r="D632" s="52" t="s">
        <v>45</v>
      </c>
      <c r="E632" s="53" t="s">
        <v>173</v>
      </c>
      <c r="F632" s="54" t="s">
        <v>174</v>
      </c>
      <c r="G632" s="55" t="s">
        <v>113</v>
      </c>
      <c r="H632" s="56">
        <v>4.5949999999999998</v>
      </c>
      <c r="I632" s="57"/>
      <c r="J632" s="98">
        <f>ROUND(I632*H632,2)</f>
        <v>0</v>
      </c>
    </row>
    <row r="633" spans="2:10" x14ac:dyDescent="0.2">
      <c r="B633" s="85"/>
      <c r="C633" s="67"/>
      <c r="D633" s="100" t="s">
        <v>51</v>
      </c>
      <c r="E633" s="113" t="s">
        <v>0</v>
      </c>
      <c r="F633" s="114" t="s">
        <v>176</v>
      </c>
      <c r="G633" s="67"/>
      <c r="H633" s="113" t="s">
        <v>0</v>
      </c>
      <c r="I633" s="115"/>
      <c r="J633" s="116"/>
    </row>
    <row r="634" spans="2:10" x14ac:dyDescent="0.2">
      <c r="B634" s="85"/>
      <c r="C634" s="61"/>
      <c r="D634" s="100" t="s">
        <v>51</v>
      </c>
      <c r="E634" s="101" t="s">
        <v>0</v>
      </c>
      <c r="F634" s="102" t="s">
        <v>633</v>
      </c>
      <c r="G634" s="61"/>
      <c r="H634" s="103">
        <v>4.5949999999999998</v>
      </c>
      <c r="I634" s="104"/>
      <c r="J634" s="105"/>
    </row>
    <row r="635" spans="2:10" x14ac:dyDescent="0.2">
      <c r="B635" s="85"/>
      <c r="C635" s="64"/>
      <c r="D635" s="100" t="s">
        <v>51</v>
      </c>
      <c r="E635" s="107" t="s">
        <v>29</v>
      </c>
      <c r="F635" s="108" t="s">
        <v>53</v>
      </c>
      <c r="G635" s="64"/>
      <c r="H635" s="109">
        <v>4.5949999999999998</v>
      </c>
      <c r="I635" s="110"/>
      <c r="J635" s="111"/>
    </row>
    <row r="636" spans="2:10" ht="36" x14ac:dyDescent="0.2">
      <c r="B636" s="85"/>
      <c r="C636" s="52" t="s">
        <v>49</v>
      </c>
      <c r="D636" s="52" t="s">
        <v>45</v>
      </c>
      <c r="E636" s="53" t="s">
        <v>177</v>
      </c>
      <c r="F636" s="54" t="s">
        <v>178</v>
      </c>
      <c r="G636" s="55" t="s">
        <v>113</v>
      </c>
      <c r="H636" s="56">
        <v>32.164999999999999</v>
      </c>
      <c r="I636" s="57"/>
      <c r="J636" s="98">
        <f>ROUND(I636*H636,2)</f>
        <v>0</v>
      </c>
    </row>
    <row r="637" spans="2:10" x14ac:dyDescent="0.2">
      <c r="B637" s="85"/>
      <c r="C637" s="61"/>
      <c r="D637" s="100" t="s">
        <v>51</v>
      </c>
      <c r="E637" s="101" t="s">
        <v>0</v>
      </c>
      <c r="F637" s="102" t="s">
        <v>29</v>
      </c>
      <c r="G637" s="61"/>
      <c r="H637" s="103">
        <v>4.5949999999999998</v>
      </c>
      <c r="I637" s="104"/>
      <c r="J637" s="105"/>
    </row>
    <row r="638" spans="2:10" x14ac:dyDescent="0.2">
      <c r="B638" s="85"/>
      <c r="C638" s="61"/>
      <c r="D638" s="100" t="s">
        <v>51</v>
      </c>
      <c r="E638" s="61"/>
      <c r="F638" s="102" t="s">
        <v>641</v>
      </c>
      <c r="G638" s="61"/>
      <c r="H638" s="103">
        <v>32.164999999999999</v>
      </c>
      <c r="I638" s="104"/>
      <c r="J638" s="105"/>
    </row>
    <row r="639" spans="2:10" ht="24" x14ac:dyDescent="0.2">
      <c r="B639" s="85"/>
      <c r="C639" s="52" t="s">
        <v>67</v>
      </c>
      <c r="D639" s="52" t="s">
        <v>45</v>
      </c>
      <c r="E639" s="53" t="s">
        <v>193</v>
      </c>
      <c r="F639" s="54" t="s">
        <v>194</v>
      </c>
      <c r="G639" s="55" t="s">
        <v>113</v>
      </c>
      <c r="H639" s="56">
        <v>4.5949999999999998</v>
      </c>
      <c r="I639" s="57"/>
      <c r="J639" s="98">
        <f>ROUND(I639*H639,2)</f>
        <v>0</v>
      </c>
    </row>
    <row r="640" spans="2:10" x14ac:dyDescent="0.2">
      <c r="B640" s="85"/>
      <c r="C640" s="61"/>
      <c r="D640" s="100" t="s">
        <v>51</v>
      </c>
      <c r="E640" s="101" t="s">
        <v>0</v>
      </c>
      <c r="F640" s="102" t="s">
        <v>29</v>
      </c>
      <c r="G640" s="61"/>
      <c r="H640" s="103">
        <v>4.5949999999999998</v>
      </c>
      <c r="I640" s="104"/>
      <c r="J640" s="105"/>
    </row>
    <row r="641" spans="2:10" x14ac:dyDescent="0.2">
      <c r="B641" s="85"/>
      <c r="C641" s="64"/>
      <c r="D641" s="100" t="s">
        <v>51</v>
      </c>
      <c r="E641" s="107" t="s">
        <v>0</v>
      </c>
      <c r="F641" s="108" t="s">
        <v>53</v>
      </c>
      <c r="G641" s="64"/>
      <c r="H641" s="109">
        <v>4.5949999999999998</v>
      </c>
      <c r="I641" s="110"/>
      <c r="J641" s="111"/>
    </row>
    <row r="642" spans="2:10" ht="24" x14ac:dyDescent="0.2">
      <c r="B642" s="85"/>
      <c r="C642" s="52" t="s">
        <v>76</v>
      </c>
      <c r="D642" s="52" t="s">
        <v>45</v>
      </c>
      <c r="E642" s="53" t="s">
        <v>642</v>
      </c>
      <c r="F642" s="54" t="s">
        <v>643</v>
      </c>
      <c r="G642" s="55" t="s">
        <v>113</v>
      </c>
      <c r="H642" s="56">
        <v>13.2</v>
      </c>
      <c r="I642" s="57"/>
      <c r="J642" s="98">
        <f>ROUND(I642*H642,2)</f>
        <v>0</v>
      </c>
    </row>
    <row r="643" spans="2:10" x14ac:dyDescent="0.2">
      <c r="B643" s="85"/>
      <c r="C643" s="67"/>
      <c r="D643" s="100" t="s">
        <v>51</v>
      </c>
      <c r="E643" s="113" t="s">
        <v>0</v>
      </c>
      <c r="F643" s="114" t="s">
        <v>644</v>
      </c>
      <c r="G643" s="67"/>
      <c r="H643" s="113" t="s">
        <v>0</v>
      </c>
      <c r="I643" s="115"/>
      <c r="J643" s="116"/>
    </row>
    <row r="644" spans="2:10" x14ac:dyDescent="0.2">
      <c r="B644" s="85"/>
      <c r="C644" s="61"/>
      <c r="D644" s="100" t="s">
        <v>51</v>
      </c>
      <c r="E644" s="101" t="s">
        <v>0</v>
      </c>
      <c r="F644" s="102" t="s">
        <v>645</v>
      </c>
      <c r="G644" s="61"/>
      <c r="H644" s="103">
        <v>13.2</v>
      </c>
      <c r="I644" s="104"/>
      <c r="J644" s="105"/>
    </row>
    <row r="645" spans="2:10" x14ac:dyDescent="0.2">
      <c r="B645" s="85"/>
      <c r="C645" s="64"/>
      <c r="D645" s="100" t="s">
        <v>51</v>
      </c>
      <c r="E645" s="107" t="s">
        <v>0</v>
      </c>
      <c r="F645" s="108" t="s">
        <v>53</v>
      </c>
      <c r="G645" s="64"/>
      <c r="H645" s="109">
        <v>13.2</v>
      </c>
      <c r="I645" s="110"/>
      <c r="J645" s="111"/>
    </row>
    <row r="646" spans="2:10" ht="12.75" x14ac:dyDescent="0.2">
      <c r="B646" s="85"/>
      <c r="C646" s="49"/>
      <c r="D646" s="91" t="s">
        <v>11</v>
      </c>
      <c r="E646" s="95" t="s">
        <v>16</v>
      </c>
      <c r="F646" s="95" t="s">
        <v>280</v>
      </c>
      <c r="G646" s="49"/>
      <c r="H646" s="49"/>
      <c r="I646" s="93"/>
      <c r="J646" s="96">
        <f>BK646</f>
        <v>0</v>
      </c>
    </row>
    <row r="647" spans="2:10" ht="12" x14ac:dyDescent="0.2">
      <c r="B647" s="85"/>
      <c r="C647" s="52" t="s">
        <v>81</v>
      </c>
      <c r="D647" s="52" t="s">
        <v>45</v>
      </c>
      <c r="E647" s="53" t="s">
        <v>646</v>
      </c>
      <c r="F647" s="54" t="s">
        <v>647</v>
      </c>
      <c r="G647" s="55" t="s">
        <v>113</v>
      </c>
      <c r="H647" s="56">
        <v>4.968</v>
      </c>
      <c r="I647" s="57"/>
      <c r="J647" s="98">
        <f>ROUND(I647*H647,2)</f>
        <v>0</v>
      </c>
    </row>
    <row r="648" spans="2:10" x14ac:dyDescent="0.2">
      <c r="B648" s="85"/>
      <c r="C648" s="67"/>
      <c r="D648" s="100" t="s">
        <v>51</v>
      </c>
      <c r="E648" s="113" t="s">
        <v>0</v>
      </c>
      <c r="F648" s="114" t="s">
        <v>648</v>
      </c>
      <c r="G648" s="67"/>
      <c r="H648" s="113" t="s">
        <v>0</v>
      </c>
      <c r="I648" s="115"/>
      <c r="J648" s="116"/>
    </row>
    <row r="649" spans="2:10" x14ac:dyDescent="0.2">
      <c r="B649" s="85"/>
      <c r="C649" s="61"/>
      <c r="D649" s="100" t="s">
        <v>51</v>
      </c>
      <c r="E649" s="101" t="s">
        <v>0</v>
      </c>
      <c r="F649" s="102" t="s">
        <v>649</v>
      </c>
      <c r="G649" s="61"/>
      <c r="H649" s="103">
        <v>4.968</v>
      </c>
      <c r="I649" s="104"/>
      <c r="J649" s="105"/>
    </row>
    <row r="650" spans="2:10" x14ac:dyDescent="0.2">
      <c r="B650" s="85"/>
      <c r="C650" s="64"/>
      <c r="D650" s="100" t="s">
        <v>51</v>
      </c>
      <c r="E650" s="107" t="s">
        <v>0</v>
      </c>
      <c r="F650" s="108" t="s">
        <v>53</v>
      </c>
      <c r="G650" s="64"/>
      <c r="H650" s="109">
        <v>4.968</v>
      </c>
      <c r="I650" s="110"/>
      <c r="J650" s="111"/>
    </row>
    <row r="651" spans="2:10" ht="12" x14ac:dyDescent="0.2">
      <c r="B651" s="85"/>
      <c r="C651" s="52" t="s">
        <v>87</v>
      </c>
      <c r="D651" s="52" t="s">
        <v>45</v>
      </c>
      <c r="E651" s="53" t="s">
        <v>650</v>
      </c>
      <c r="F651" s="54" t="s">
        <v>651</v>
      </c>
      <c r="G651" s="55" t="s">
        <v>113</v>
      </c>
      <c r="H651" s="56">
        <v>0.95599999999999996</v>
      </c>
      <c r="I651" s="57"/>
      <c r="J651" s="98">
        <f>ROUND(I651*H651,2)</f>
        <v>0</v>
      </c>
    </row>
    <row r="652" spans="2:10" x14ac:dyDescent="0.2">
      <c r="B652" s="85"/>
      <c r="C652" s="67"/>
      <c r="D652" s="100" t="s">
        <v>51</v>
      </c>
      <c r="E652" s="113" t="s">
        <v>0</v>
      </c>
      <c r="F652" s="114" t="s">
        <v>652</v>
      </c>
      <c r="G652" s="67"/>
      <c r="H652" s="113" t="s">
        <v>0</v>
      </c>
      <c r="I652" s="115"/>
      <c r="J652" s="116"/>
    </row>
    <row r="653" spans="2:10" x14ac:dyDescent="0.2">
      <c r="B653" s="85"/>
      <c r="C653" s="61"/>
      <c r="D653" s="100" t="s">
        <v>51</v>
      </c>
      <c r="E653" s="101" t="s">
        <v>0</v>
      </c>
      <c r="F653" s="102" t="s">
        <v>653</v>
      </c>
      <c r="G653" s="61"/>
      <c r="H653" s="103">
        <v>0.39700000000000002</v>
      </c>
      <c r="I653" s="104"/>
      <c r="J653" s="105"/>
    </row>
    <row r="654" spans="2:10" x14ac:dyDescent="0.2">
      <c r="B654" s="85"/>
      <c r="C654" s="61"/>
      <c r="D654" s="100" t="s">
        <v>51</v>
      </c>
      <c r="E654" s="101" t="s">
        <v>0</v>
      </c>
      <c r="F654" s="102" t="s">
        <v>654</v>
      </c>
      <c r="G654" s="61"/>
      <c r="H654" s="103">
        <v>0.55900000000000005</v>
      </c>
      <c r="I654" s="104"/>
      <c r="J654" s="105"/>
    </row>
    <row r="655" spans="2:10" x14ac:dyDescent="0.2">
      <c r="B655" s="85"/>
      <c r="C655" s="64"/>
      <c r="D655" s="100" t="s">
        <v>51</v>
      </c>
      <c r="E655" s="107" t="s">
        <v>0</v>
      </c>
      <c r="F655" s="108" t="s">
        <v>53</v>
      </c>
      <c r="G655" s="64"/>
      <c r="H655" s="109">
        <v>0.95599999999999996</v>
      </c>
      <c r="I655" s="110"/>
      <c r="J655" s="111"/>
    </row>
    <row r="656" spans="2:10" ht="24" x14ac:dyDescent="0.2">
      <c r="B656" s="85"/>
      <c r="C656" s="52" t="s">
        <v>59</v>
      </c>
      <c r="D656" s="52" t="s">
        <v>45</v>
      </c>
      <c r="E656" s="53" t="s">
        <v>281</v>
      </c>
      <c r="F656" s="54" t="s">
        <v>282</v>
      </c>
      <c r="G656" s="55" t="s">
        <v>48</v>
      </c>
      <c r="H656" s="56">
        <v>44</v>
      </c>
      <c r="I656" s="57"/>
      <c r="J656" s="98">
        <f>ROUND(I656*H656,2)</f>
        <v>0</v>
      </c>
    </row>
    <row r="657" spans="2:10" x14ac:dyDescent="0.2">
      <c r="B657" s="85"/>
      <c r="C657" s="67"/>
      <c r="D657" s="100" t="s">
        <v>51</v>
      </c>
      <c r="E657" s="113" t="s">
        <v>0</v>
      </c>
      <c r="F657" s="114" t="s">
        <v>655</v>
      </c>
      <c r="G657" s="67"/>
      <c r="H657" s="113" t="s">
        <v>0</v>
      </c>
      <c r="I657" s="115"/>
      <c r="J657" s="116"/>
    </row>
    <row r="658" spans="2:10" x14ac:dyDescent="0.2">
      <c r="B658" s="85"/>
      <c r="C658" s="61"/>
      <c r="D658" s="100" t="s">
        <v>51</v>
      </c>
      <c r="E658" s="101" t="s">
        <v>0</v>
      </c>
      <c r="F658" s="102" t="s">
        <v>383</v>
      </c>
      <c r="G658" s="61"/>
      <c r="H658" s="103">
        <v>44</v>
      </c>
      <c r="I658" s="104"/>
      <c r="J658" s="105"/>
    </row>
    <row r="659" spans="2:10" x14ac:dyDescent="0.2">
      <c r="B659" s="85"/>
      <c r="C659" s="64"/>
      <c r="D659" s="100" t="s">
        <v>51</v>
      </c>
      <c r="E659" s="107" t="s">
        <v>0</v>
      </c>
      <c r="F659" s="108" t="s">
        <v>53</v>
      </c>
      <c r="G659" s="64"/>
      <c r="H659" s="109">
        <v>44</v>
      </c>
      <c r="I659" s="110"/>
      <c r="J659" s="111"/>
    </row>
    <row r="660" spans="2:10" ht="12" x14ac:dyDescent="0.2">
      <c r="B660" s="85"/>
      <c r="C660" s="71" t="s">
        <v>98</v>
      </c>
      <c r="D660" s="71" t="s">
        <v>284</v>
      </c>
      <c r="E660" s="72" t="s">
        <v>285</v>
      </c>
      <c r="F660" s="73" t="s">
        <v>286</v>
      </c>
      <c r="G660" s="74" t="s">
        <v>48</v>
      </c>
      <c r="H660" s="75">
        <v>50.6</v>
      </c>
      <c r="I660" s="76"/>
      <c r="J660" s="129">
        <f>ROUND(I660*H660,2)</f>
        <v>0</v>
      </c>
    </row>
    <row r="661" spans="2:10" x14ac:dyDescent="0.2">
      <c r="B661" s="85"/>
      <c r="C661" s="61"/>
      <c r="D661" s="100" t="s">
        <v>51</v>
      </c>
      <c r="E661" s="101" t="s">
        <v>0</v>
      </c>
      <c r="F661" s="102" t="s">
        <v>656</v>
      </c>
      <c r="G661" s="61"/>
      <c r="H661" s="103">
        <v>50.6</v>
      </c>
      <c r="I661" s="104"/>
      <c r="J661" s="105"/>
    </row>
    <row r="662" spans="2:10" x14ac:dyDescent="0.2">
      <c r="B662" s="85"/>
      <c r="C662" s="64"/>
      <c r="D662" s="100" t="s">
        <v>51</v>
      </c>
      <c r="E662" s="107" t="s">
        <v>0</v>
      </c>
      <c r="F662" s="108" t="s">
        <v>53</v>
      </c>
      <c r="G662" s="64"/>
      <c r="H662" s="109">
        <v>50.6</v>
      </c>
      <c r="I662" s="110"/>
      <c r="J662" s="111"/>
    </row>
    <row r="663" spans="2:10" ht="12.75" x14ac:dyDescent="0.2">
      <c r="B663" s="85"/>
      <c r="C663" s="49"/>
      <c r="D663" s="91" t="s">
        <v>11</v>
      </c>
      <c r="E663" s="95" t="s">
        <v>67</v>
      </c>
      <c r="F663" s="95" t="s">
        <v>288</v>
      </c>
      <c r="G663" s="49"/>
      <c r="H663" s="49"/>
      <c r="I663" s="93"/>
      <c r="J663" s="96">
        <f>BK663</f>
        <v>0</v>
      </c>
    </row>
    <row r="664" spans="2:10" ht="24" x14ac:dyDescent="0.2">
      <c r="B664" s="85"/>
      <c r="C664" s="52" t="s">
        <v>104</v>
      </c>
      <c r="D664" s="52" t="s">
        <v>45</v>
      </c>
      <c r="E664" s="53" t="s">
        <v>657</v>
      </c>
      <c r="F664" s="54" t="s">
        <v>658</v>
      </c>
      <c r="G664" s="55" t="s">
        <v>48</v>
      </c>
      <c r="H664" s="56">
        <v>86.67</v>
      </c>
      <c r="I664" s="57"/>
      <c r="J664" s="98">
        <f>ROUND(I664*H664,2)</f>
        <v>0</v>
      </c>
    </row>
    <row r="665" spans="2:10" ht="24" x14ac:dyDescent="0.2">
      <c r="B665" s="85"/>
      <c r="C665" s="52" t="s">
        <v>110</v>
      </c>
      <c r="D665" s="52" t="s">
        <v>45</v>
      </c>
      <c r="E665" s="53" t="s">
        <v>659</v>
      </c>
      <c r="F665" s="54" t="s">
        <v>660</v>
      </c>
      <c r="G665" s="55" t="s">
        <v>48</v>
      </c>
      <c r="H665" s="56">
        <v>86.67</v>
      </c>
      <c r="I665" s="57"/>
      <c r="J665" s="98">
        <f>ROUND(I665*H665,2)</f>
        <v>0</v>
      </c>
    </row>
    <row r="666" spans="2:10" ht="36" x14ac:dyDescent="0.2">
      <c r="B666" s="85"/>
      <c r="C666" s="52" t="s">
        <v>123</v>
      </c>
      <c r="D666" s="52" t="s">
        <v>45</v>
      </c>
      <c r="E666" s="53" t="s">
        <v>661</v>
      </c>
      <c r="F666" s="54" t="s">
        <v>662</v>
      </c>
      <c r="G666" s="55" t="s">
        <v>48</v>
      </c>
      <c r="H666" s="56">
        <v>86.67</v>
      </c>
      <c r="I666" s="57"/>
      <c r="J666" s="98">
        <f>ROUND(I666*H666,2)</f>
        <v>0</v>
      </c>
    </row>
    <row r="667" spans="2:10" x14ac:dyDescent="0.2">
      <c r="B667" s="85"/>
      <c r="C667" s="61"/>
      <c r="D667" s="100" t="s">
        <v>51</v>
      </c>
      <c r="E667" s="101" t="s">
        <v>0</v>
      </c>
      <c r="F667" s="102" t="s">
        <v>663</v>
      </c>
      <c r="G667" s="61"/>
      <c r="H667" s="103">
        <v>86.67</v>
      </c>
      <c r="I667" s="104"/>
      <c r="J667" s="105"/>
    </row>
    <row r="668" spans="2:10" x14ac:dyDescent="0.2">
      <c r="B668" s="85"/>
      <c r="C668" s="64"/>
      <c r="D668" s="100" t="s">
        <v>51</v>
      </c>
      <c r="E668" s="107" t="s">
        <v>0</v>
      </c>
      <c r="F668" s="108" t="s">
        <v>53</v>
      </c>
      <c r="G668" s="64"/>
      <c r="H668" s="109">
        <v>86.67</v>
      </c>
      <c r="I668" s="110"/>
      <c r="J668" s="111"/>
    </row>
    <row r="669" spans="2:10" ht="12.75" x14ac:dyDescent="0.2">
      <c r="B669" s="85"/>
      <c r="C669" s="49"/>
      <c r="D669" s="91" t="s">
        <v>11</v>
      </c>
      <c r="E669" s="95" t="s">
        <v>331</v>
      </c>
      <c r="F669" s="95" t="s">
        <v>332</v>
      </c>
      <c r="G669" s="49"/>
      <c r="H669" s="49"/>
      <c r="I669" s="93"/>
      <c r="J669" s="96">
        <f>BK669</f>
        <v>0</v>
      </c>
    </row>
    <row r="670" spans="2:10" ht="24" x14ac:dyDescent="0.2">
      <c r="B670" s="85"/>
      <c r="C670" s="52" t="s">
        <v>141</v>
      </c>
      <c r="D670" s="52" t="s">
        <v>45</v>
      </c>
      <c r="E670" s="53" t="s">
        <v>582</v>
      </c>
      <c r="F670" s="54" t="s">
        <v>583</v>
      </c>
      <c r="G670" s="55" t="s">
        <v>263</v>
      </c>
      <c r="H670" s="56">
        <v>40.353999999999999</v>
      </c>
      <c r="I670" s="57"/>
      <c r="J670" s="98">
        <f>ROUND(I670*H670,2)</f>
        <v>0</v>
      </c>
    </row>
    <row r="671" spans="2:10" ht="15" x14ac:dyDescent="0.2">
      <c r="B671" s="85"/>
      <c r="C671" s="49"/>
      <c r="D671" s="91" t="s">
        <v>11</v>
      </c>
      <c r="E671" s="92" t="s">
        <v>605</v>
      </c>
      <c r="F671" s="92" t="s">
        <v>606</v>
      </c>
      <c r="G671" s="49"/>
      <c r="H671" s="49"/>
      <c r="I671" s="93"/>
      <c r="J671" s="94">
        <f>BK671</f>
        <v>0</v>
      </c>
    </row>
    <row r="672" spans="2:10" ht="12.75" x14ac:dyDescent="0.2">
      <c r="B672" s="85"/>
      <c r="C672" s="49"/>
      <c r="D672" s="91" t="s">
        <v>11</v>
      </c>
      <c r="E672" s="95" t="s">
        <v>618</v>
      </c>
      <c r="F672" s="95" t="s">
        <v>619</v>
      </c>
      <c r="G672" s="49"/>
      <c r="H672" s="49"/>
      <c r="I672" s="93"/>
      <c r="J672" s="96">
        <f>BK672</f>
        <v>0</v>
      </c>
    </row>
    <row r="673" spans="2:10" ht="48" x14ac:dyDescent="0.2">
      <c r="B673" s="85"/>
      <c r="C673" s="52" t="s">
        <v>145</v>
      </c>
      <c r="D673" s="52" t="s">
        <v>45</v>
      </c>
      <c r="E673" s="53" t="s">
        <v>664</v>
      </c>
      <c r="F673" s="54" t="s">
        <v>665</v>
      </c>
      <c r="G673" s="55" t="s">
        <v>56</v>
      </c>
      <c r="H673" s="56">
        <v>1</v>
      </c>
      <c r="I673" s="57"/>
      <c r="J673" s="98">
        <f>ROUND(I673*H673,2)</f>
        <v>0</v>
      </c>
    </row>
    <row r="674" spans="2:10" ht="60" x14ac:dyDescent="0.2">
      <c r="B674" s="85"/>
      <c r="C674" s="52" t="s">
        <v>153</v>
      </c>
      <c r="D674" s="52" t="s">
        <v>45</v>
      </c>
      <c r="E674" s="53" t="s">
        <v>666</v>
      </c>
      <c r="F674" s="54" t="s">
        <v>667</v>
      </c>
      <c r="G674" s="55" t="s">
        <v>56</v>
      </c>
      <c r="H674" s="56">
        <v>1</v>
      </c>
      <c r="I674" s="57"/>
      <c r="J674" s="98">
        <f>ROUND(I674*H674,2)</f>
        <v>0</v>
      </c>
    </row>
    <row r="675" spans="2:10" ht="60" x14ac:dyDescent="0.2">
      <c r="B675" s="85"/>
      <c r="C675" s="52" t="s">
        <v>70</v>
      </c>
      <c r="D675" s="52" t="s">
        <v>45</v>
      </c>
      <c r="E675" s="53" t="s">
        <v>668</v>
      </c>
      <c r="F675" s="54" t="s">
        <v>669</v>
      </c>
      <c r="G675" s="55" t="s">
        <v>56</v>
      </c>
      <c r="H675" s="56">
        <v>1</v>
      </c>
      <c r="I675" s="57"/>
      <c r="J675" s="98">
        <f>ROUND(I675*H675,2)</f>
        <v>0</v>
      </c>
    </row>
    <row r="676" spans="2:10" ht="60" x14ac:dyDescent="0.2">
      <c r="B676" s="85"/>
      <c r="C676" s="52" t="s">
        <v>162</v>
      </c>
      <c r="D676" s="52" t="s">
        <v>45</v>
      </c>
      <c r="E676" s="53" t="s">
        <v>670</v>
      </c>
      <c r="F676" s="54" t="s">
        <v>671</v>
      </c>
      <c r="G676" s="55" t="s">
        <v>56</v>
      </c>
      <c r="H676" s="56">
        <v>1</v>
      </c>
      <c r="I676" s="57"/>
      <c r="J676" s="98">
        <f>ROUND(I676*H676,2)</f>
        <v>0</v>
      </c>
    </row>
    <row r="677" spans="2:10" ht="24.75" thickBot="1" x14ac:dyDescent="0.25">
      <c r="B677" s="130"/>
      <c r="C677" s="131" t="s">
        <v>172</v>
      </c>
      <c r="D677" s="131" t="s">
        <v>45</v>
      </c>
      <c r="E677" s="132" t="s">
        <v>631</v>
      </c>
      <c r="F677" s="133" t="s">
        <v>632</v>
      </c>
      <c r="G677" s="134" t="s">
        <v>617</v>
      </c>
      <c r="H677" s="141"/>
      <c r="I677" s="136"/>
      <c r="J677" s="137">
        <f>ROUND(I677*H677,2)</f>
        <v>0</v>
      </c>
    </row>
    <row r="678" spans="2:10" ht="12" thickBot="1" x14ac:dyDescent="0.25"/>
    <row r="679" spans="2:10" ht="12.75" x14ac:dyDescent="0.2">
      <c r="B679" s="126"/>
      <c r="C679" s="127" t="s">
        <v>33</v>
      </c>
      <c r="D679" s="124"/>
      <c r="E679" s="124"/>
      <c r="F679" s="124"/>
      <c r="G679" s="124"/>
      <c r="H679" s="124"/>
      <c r="I679" s="124"/>
      <c r="J679" s="125"/>
    </row>
    <row r="680" spans="2:10" x14ac:dyDescent="0.2">
      <c r="B680" s="81"/>
      <c r="C680" s="28"/>
      <c r="D680" s="28"/>
      <c r="E680" s="160" t="s">
        <v>21</v>
      </c>
      <c r="F680" s="161"/>
      <c r="G680" s="161"/>
      <c r="H680" s="161"/>
      <c r="I680" s="28"/>
      <c r="J680" s="82"/>
    </row>
    <row r="681" spans="2:10" x14ac:dyDescent="0.2">
      <c r="B681" s="81"/>
      <c r="C681" s="28"/>
      <c r="D681" s="28"/>
      <c r="E681" s="28"/>
      <c r="F681" s="28"/>
      <c r="G681" s="28"/>
      <c r="H681" s="28"/>
      <c r="I681" s="28"/>
      <c r="J681" s="82"/>
    </row>
    <row r="682" spans="2:10" ht="12" x14ac:dyDescent="0.2">
      <c r="B682" s="138"/>
      <c r="C682" s="44" t="s">
        <v>37</v>
      </c>
      <c r="D682" s="45" t="s">
        <v>10</v>
      </c>
      <c r="E682" s="45" t="s">
        <v>6</v>
      </c>
      <c r="F682" s="45" t="s">
        <v>7</v>
      </c>
      <c r="G682" s="45" t="s">
        <v>38</v>
      </c>
      <c r="H682" s="45" t="s">
        <v>39</v>
      </c>
      <c r="I682" s="45" t="s">
        <v>40</v>
      </c>
      <c r="J682" s="87" t="s">
        <v>35</v>
      </c>
    </row>
    <row r="683" spans="2:10" ht="15.75" x14ac:dyDescent="0.25">
      <c r="B683" s="81"/>
      <c r="C683" s="128" t="s">
        <v>1100</v>
      </c>
      <c r="D683" s="28"/>
      <c r="E683" s="28"/>
      <c r="F683" s="28"/>
      <c r="G683" s="28"/>
      <c r="H683" s="28"/>
      <c r="I683" s="28"/>
      <c r="J683" s="89">
        <f>BK683</f>
        <v>0</v>
      </c>
    </row>
    <row r="684" spans="2:10" ht="24" x14ac:dyDescent="0.2">
      <c r="B684" s="139"/>
      <c r="C684" s="52" t="s">
        <v>14</v>
      </c>
      <c r="D684" s="52" t="s">
        <v>45</v>
      </c>
      <c r="E684" s="53" t="s">
        <v>672</v>
      </c>
      <c r="F684" s="54" t="s">
        <v>673</v>
      </c>
      <c r="G684" s="55" t="s">
        <v>56</v>
      </c>
      <c r="H684" s="56">
        <v>4</v>
      </c>
      <c r="I684" s="57"/>
      <c r="J684" s="98">
        <f t="shared" ref="J684:J739" si="4">ROUND(I684*H684,2)</f>
        <v>0</v>
      </c>
    </row>
    <row r="685" spans="2:10" ht="24" x14ac:dyDescent="0.2">
      <c r="B685" s="139"/>
      <c r="C685" s="52" t="s">
        <v>16</v>
      </c>
      <c r="D685" s="52" t="s">
        <v>45</v>
      </c>
      <c r="E685" s="53" t="s">
        <v>674</v>
      </c>
      <c r="F685" s="54" t="s">
        <v>675</v>
      </c>
      <c r="G685" s="55" t="s">
        <v>56</v>
      </c>
      <c r="H685" s="56">
        <v>4</v>
      </c>
      <c r="I685" s="57"/>
      <c r="J685" s="98">
        <f t="shared" si="4"/>
        <v>0</v>
      </c>
    </row>
    <row r="686" spans="2:10" ht="36" x14ac:dyDescent="0.2">
      <c r="B686" s="139"/>
      <c r="C686" s="52" t="s">
        <v>27</v>
      </c>
      <c r="D686" s="52" t="s">
        <v>45</v>
      </c>
      <c r="E686" s="53" t="s">
        <v>676</v>
      </c>
      <c r="F686" s="54" t="s">
        <v>677</v>
      </c>
      <c r="G686" s="55" t="s">
        <v>56</v>
      </c>
      <c r="H686" s="56">
        <v>2</v>
      </c>
      <c r="I686" s="57"/>
      <c r="J686" s="98">
        <f t="shared" si="4"/>
        <v>0</v>
      </c>
    </row>
    <row r="687" spans="2:10" ht="48" x14ac:dyDescent="0.2">
      <c r="B687" s="139"/>
      <c r="C687" s="71" t="s">
        <v>49</v>
      </c>
      <c r="D687" s="71" t="s">
        <v>284</v>
      </c>
      <c r="E687" s="72" t="s">
        <v>678</v>
      </c>
      <c r="F687" s="73" t="s">
        <v>679</v>
      </c>
      <c r="G687" s="74" t="s">
        <v>56</v>
      </c>
      <c r="H687" s="75">
        <v>2</v>
      </c>
      <c r="I687" s="76"/>
      <c r="J687" s="129">
        <f t="shared" si="4"/>
        <v>0</v>
      </c>
    </row>
    <row r="688" spans="2:10" ht="36" x14ac:dyDescent="0.2">
      <c r="B688" s="139"/>
      <c r="C688" s="52" t="s">
        <v>67</v>
      </c>
      <c r="D688" s="52" t="s">
        <v>45</v>
      </c>
      <c r="E688" s="53" t="s">
        <v>680</v>
      </c>
      <c r="F688" s="54" t="s">
        <v>681</v>
      </c>
      <c r="G688" s="55" t="s">
        <v>56</v>
      </c>
      <c r="H688" s="56">
        <v>3</v>
      </c>
      <c r="I688" s="57"/>
      <c r="J688" s="98">
        <f t="shared" si="4"/>
        <v>0</v>
      </c>
    </row>
    <row r="689" spans="2:10" ht="36" x14ac:dyDescent="0.2">
      <c r="B689" s="139"/>
      <c r="C689" s="71" t="s">
        <v>76</v>
      </c>
      <c r="D689" s="71" t="s">
        <v>284</v>
      </c>
      <c r="E689" s="72" t="s">
        <v>682</v>
      </c>
      <c r="F689" s="73" t="s">
        <v>683</v>
      </c>
      <c r="G689" s="74" t="s">
        <v>56</v>
      </c>
      <c r="H689" s="75">
        <v>3</v>
      </c>
      <c r="I689" s="76"/>
      <c r="J689" s="129">
        <f t="shared" si="4"/>
        <v>0</v>
      </c>
    </row>
    <row r="690" spans="2:10" ht="36" x14ac:dyDescent="0.2">
      <c r="B690" s="139"/>
      <c r="C690" s="52" t="s">
        <v>81</v>
      </c>
      <c r="D690" s="52" t="s">
        <v>45</v>
      </c>
      <c r="E690" s="53" t="s">
        <v>684</v>
      </c>
      <c r="F690" s="54" t="s">
        <v>685</v>
      </c>
      <c r="G690" s="55" t="s">
        <v>56</v>
      </c>
      <c r="H690" s="56">
        <v>1</v>
      </c>
      <c r="I690" s="57"/>
      <c r="J690" s="98">
        <f t="shared" si="4"/>
        <v>0</v>
      </c>
    </row>
    <row r="691" spans="2:10" ht="36" x14ac:dyDescent="0.2">
      <c r="B691" s="139"/>
      <c r="C691" s="71" t="s">
        <v>87</v>
      </c>
      <c r="D691" s="71" t="s">
        <v>284</v>
      </c>
      <c r="E691" s="72" t="s">
        <v>686</v>
      </c>
      <c r="F691" s="73" t="s">
        <v>687</v>
      </c>
      <c r="G691" s="74" t="s">
        <v>56</v>
      </c>
      <c r="H691" s="75">
        <v>1</v>
      </c>
      <c r="I691" s="76"/>
      <c r="J691" s="129">
        <f t="shared" si="4"/>
        <v>0</v>
      </c>
    </row>
    <row r="692" spans="2:10" ht="36" x14ac:dyDescent="0.2">
      <c r="B692" s="139"/>
      <c r="C692" s="52" t="s">
        <v>59</v>
      </c>
      <c r="D692" s="52" t="s">
        <v>45</v>
      </c>
      <c r="E692" s="53" t="s">
        <v>688</v>
      </c>
      <c r="F692" s="54" t="s">
        <v>689</v>
      </c>
      <c r="G692" s="55" t="s">
        <v>56</v>
      </c>
      <c r="H692" s="56">
        <v>3</v>
      </c>
      <c r="I692" s="57"/>
      <c r="J692" s="98">
        <f t="shared" si="4"/>
        <v>0</v>
      </c>
    </row>
    <row r="693" spans="2:10" ht="36" x14ac:dyDescent="0.2">
      <c r="B693" s="139"/>
      <c r="C693" s="71" t="s">
        <v>98</v>
      </c>
      <c r="D693" s="71" t="s">
        <v>284</v>
      </c>
      <c r="E693" s="72" t="s">
        <v>690</v>
      </c>
      <c r="F693" s="73" t="s">
        <v>691</v>
      </c>
      <c r="G693" s="74" t="s">
        <v>56</v>
      </c>
      <c r="H693" s="75">
        <v>3</v>
      </c>
      <c r="I693" s="76"/>
      <c r="J693" s="129">
        <f t="shared" si="4"/>
        <v>0</v>
      </c>
    </row>
    <row r="694" spans="2:10" ht="36" x14ac:dyDescent="0.2">
      <c r="B694" s="139"/>
      <c r="C694" s="52" t="s">
        <v>104</v>
      </c>
      <c r="D694" s="52" t="s">
        <v>45</v>
      </c>
      <c r="E694" s="53" t="s">
        <v>692</v>
      </c>
      <c r="F694" s="54" t="s">
        <v>693</v>
      </c>
      <c r="G694" s="55" t="s">
        <v>56</v>
      </c>
      <c r="H694" s="56">
        <v>5</v>
      </c>
      <c r="I694" s="57"/>
      <c r="J694" s="98">
        <f t="shared" si="4"/>
        <v>0</v>
      </c>
    </row>
    <row r="695" spans="2:10" ht="36" x14ac:dyDescent="0.2">
      <c r="B695" s="139"/>
      <c r="C695" s="71" t="s">
        <v>110</v>
      </c>
      <c r="D695" s="71" t="s">
        <v>284</v>
      </c>
      <c r="E695" s="72" t="s">
        <v>694</v>
      </c>
      <c r="F695" s="73" t="s">
        <v>695</v>
      </c>
      <c r="G695" s="74" t="s">
        <v>56</v>
      </c>
      <c r="H695" s="75">
        <v>5</v>
      </c>
      <c r="I695" s="76"/>
      <c r="J695" s="129">
        <f t="shared" si="4"/>
        <v>0</v>
      </c>
    </row>
    <row r="696" spans="2:10" ht="24" x14ac:dyDescent="0.2">
      <c r="B696" s="139"/>
      <c r="C696" s="52" t="s">
        <v>123</v>
      </c>
      <c r="D696" s="52" t="s">
        <v>45</v>
      </c>
      <c r="E696" s="53" t="s">
        <v>696</v>
      </c>
      <c r="F696" s="54" t="s">
        <v>697</v>
      </c>
      <c r="G696" s="55" t="s">
        <v>56</v>
      </c>
      <c r="H696" s="56">
        <v>12</v>
      </c>
      <c r="I696" s="57"/>
      <c r="J696" s="98">
        <f t="shared" si="4"/>
        <v>0</v>
      </c>
    </row>
    <row r="697" spans="2:10" ht="12" x14ac:dyDescent="0.2">
      <c r="B697" s="139"/>
      <c r="C697" s="52" t="s">
        <v>141</v>
      </c>
      <c r="D697" s="52" t="s">
        <v>45</v>
      </c>
      <c r="E697" s="53" t="s">
        <v>698</v>
      </c>
      <c r="F697" s="54" t="s">
        <v>699</v>
      </c>
      <c r="G697" s="55" t="s">
        <v>56</v>
      </c>
      <c r="H697" s="56">
        <v>12</v>
      </c>
      <c r="I697" s="57"/>
      <c r="J697" s="98">
        <f t="shared" si="4"/>
        <v>0</v>
      </c>
    </row>
    <row r="698" spans="2:10" ht="60" x14ac:dyDescent="0.2">
      <c r="B698" s="139"/>
      <c r="C698" s="52" t="s">
        <v>145</v>
      </c>
      <c r="D698" s="52" t="s">
        <v>45</v>
      </c>
      <c r="E698" s="53" t="s">
        <v>700</v>
      </c>
      <c r="F698" s="54" t="s">
        <v>701</v>
      </c>
      <c r="G698" s="55" t="s">
        <v>56</v>
      </c>
      <c r="H698" s="56">
        <v>12</v>
      </c>
      <c r="I698" s="57"/>
      <c r="J698" s="98">
        <f t="shared" si="4"/>
        <v>0</v>
      </c>
    </row>
    <row r="699" spans="2:10" ht="60" x14ac:dyDescent="0.2">
      <c r="B699" s="139"/>
      <c r="C699" s="71" t="s">
        <v>153</v>
      </c>
      <c r="D699" s="71" t="s">
        <v>284</v>
      </c>
      <c r="E699" s="72" t="s">
        <v>702</v>
      </c>
      <c r="F699" s="73" t="s">
        <v>703</v>
      </c>
      <c r="G699" s="74" t="s">
        <v>56</v>
      </c>
      <c r="H699" s="75">
        <v>12</v>
      </c>
      <c r="I699" s="76"/>
      <c r="J699" s="129">
        <f t="shared" si="4"/>
        <v>0</v>
      </c>
    </row>
    <row r="700" spans="2:10" ht="24" x14ac:dyDescent="0.2">
      <c r="B700" s="139"/>
      <c r="C700" s="52" t="s">
        <v>70</v>
      </c>
      <c r="D700" s="52" t="s">
        <v>45</v>
      </c>
      <c r="E700" s="53" t="s">
        <v>704</v>
      </c>
      <c r="F700" s="54" t="s">
        <v>705</v>
      </c>
      <c r="G700" s="55" t="s">
        <v>56</v>
      </c>
      <c r="H700" s="56">
        <v>12</v>
      </c>
      <c r="I700" s="57"/>
      <c r="J700" s="98">
        <f t="shared" si="4"/>
        <v>0</v>
      </c>
    </row>
    <row r="701" spans="2:10" ht="24" x14ac:dyDescent="0.2">
      <c r="B701" s="139"/>
      <c r="C701" s="71" t="s">
        <v>162</v>
      </c>
      <c r="D701" s="71" t="s">
        <v>284</v>
      </c>
      <c r="E701" s="72" t="s">
        <v>706</v>
      </c>
      <c r="F701" s="73" t="s">
        <v>707</v>
      </c>
      <c r="G701" s="74" t="s">
        <v>56</v>
      </c>
      <c r="H701" s="75">
        <v>12</v>
      </c>
      <c r="I701" s="76"/>
      <c r="J701" s="129">
        <f t="shared" si="4"/>
        <v>0</v>
      </c>
    </row>
    <row r="702" spans="2:10" ht="24" x14ac:dyDescent="0.2">
      <c r="B702" s="139"/>
      <c r="C702" s="52" t="s">
        <v>172</v>
      </c>
      <c r="D702" s="52" t="s">
        <v>45</v>
      </c>
      <c r="E702" s="53" t="s">
        <v>708</v>
      </c>
      <c r="F702" s="54" t="s">
        <v>709</v>
      </c>
      <c r="G702" s="55" t="s">
        <v>56</v>
      </c>
      <c r="H702" s="56">
        <v>12</v>
      </c>
      <c r="I702" s="57"/>
      <c r="J702" s="98">
        <f t="shared" si="4"/>
        <v>0</v>
      </c>
    </row>
    <row r="703" spans="2:10" ht="24" x14ac:dyDescent="0.2">
      <c r="B703" s="139"/>
      <c r="C703" s="71" t="s">
        <v>2</v>
      </c>
      <c r="D703" s="71" t="s">
        <v>284</v>
      </c>
      <c r="E703" s="72" t="s">
        <v>710</v>
      </c>
      <c r="F703" s="73" t="s">
        <v>711</v>
      </c>
      <c r="G703" s="74" t="s">
        <v>56</v>
      </c>
      <c r="H703" s="75">
        <v>12</v>
      </c>
      <c r="I703" s="76"/>
      <c r="J703" s="129">
        <f t="shared" si="4"/>
        <v>0</v>
      </c>
    </row>
    <row r="704" spans="2:10" ht="24" x14ac:dyDescent="0.2">
      <c r="B704" s="139"/>
      <c r="C704" s="52" t="s">
        <v>181</v>
      </c>
      <c r="D704" s="52" t="s">
        <v>45</v>
      </c>
      <c r="E704" s="53" t="s">
        <v>712</v>
      </c>
      <c r="F704" s="54" t="s">
        <v>713</v>
      </c>
      <c r="G704" s="55" t="s">
        <v>56</v>
      </c>
      <c r="H704" s="56">
        <v>12</v>
      </c>
      <c r="I704" s="57"/>
      <c r="J704" s="98">
        <f t="shared" si="4"/>
        <v>0</v>
      </c>
    </row>
    <row r="705" spans="2:10" ht="24" x14ac:dyDescent="0.2">
      <c r="B705" s="139"/>
      <c r="C705" s="71" t="s">
        <v>192</v>
      </c>
      <c r="D705" s="71" t="s">
        <v>284</v>
      </c>
      <c r="E705" s="72" t="s">
        <v>714</v>
      </c>
      <c r="F705" s="73" t="s">
        <v>715</v>
      </c>
      <c r="G705" s="74" t="s">
        <v>56</v>
      </c>
      <c r="H705" s="75">
        <v>12</v>
      </c>
      <c r="I705" s="76"/>
      <c r="J705" s="129">
        <f t="shared" si="4"/>
        <v>0</v>
      </c>
    </row>
    <row r="706" spans="2:10" ht="12" x14ac:dyDescent="0.2">
      <c r="B706" s="139"/>
      <c r="C706" s="52" t="s">
        <v>196</v>
      </c>
      <c r="D706" s="52" t="s">
        <v>45</v>
      </c>
      <c r="E706" s="53" t="s">
        <v>716</v>
      </c>
      <c r="F706" s="54" t="s">
        <v>717</v>
      </c>
      <c r="G706" s="55" t="s">
        <v>56</v>
      </c>
      <c r="H706" s="56">
        <v>12</v>
      </c>
      <c r="I706" s="57"/>
      <c r="J706" s="98">
        <f t="shared" si="4"/>
        <v>0</v>
      </c>
    </row>
    <row r="707" spans="2:10" ht="12" x14ac:dyDescent="0.2">
      <c r="B707" s="139"/>
      <c r="C707" s="71" t="s">
        <v>86</v>
      </c>
      <c r="D707" s="71" t="s">
        <v>284</v>
      </c>
      <c r="E707" s="72" t="s">
        <v>718</v>
      </c>
      <c r="F707" s="73" t="s">
        <v>719</v>
      </c>
      <c r="G707" s="74" t="s">
        <v>56</v>
      </c>
      <c r="H707" s="75">
        <v>12</v>
      </c>
      <c r="I707" s="76"/>
      <c r="J707" s="129">
        <f t="shared" si="4"/>
        <v>0</v>
      </c>
    </row>
    <row r="708" spans="2:10" ht="12" x14ac:dyDescent="0.2">
      <c r="B708" s="139"/>
      <c r="C708" s="52" t="s">
        <v>204</v>
      </c>
      <c r="D708" s="52" t="s">
        <v>45</v>
      </c>
      <c r="E708" s="53" t="s">
        <v>720</v>
      </c>
      <c r="F708" s="54" t="s">
        <v>721</v>
      </c>
      <c r="G708" s="55" t="s">
        <v>56</v>
      </c>
      <c r="H708" s="56">
        <v>12</v>
      </c>
      <c r="I708" s="57"/>
      <c r="J708" s="98">
        <f t="shared" si="4"/>
        <v>0</v>
      </c>
    </row>
    <row r="709" spans="2:10" ht="24" x14ac:dyDescent="0.2">
      <c r="B709" s="139"/>
      <c r="C709" s="71" t="s">
        <v>210</v>
      </c>
      <c r="D709" s="71" t="s">
        <v>284</v>
      </c>
      <c r="E709" s="72" t="s">
        <v>722</v>
      </c>
      <c r="F709" s="73" t="s">
        <v>723</v>
      </c>
      <c r="G709" s="74" t="s">
        <v>56</v>
      </c>
      <c r="H709" s="75">
        <v>12</v>
      </c>
      <c r="I709" s="76"/>
      <c r="J709" s="129">
        <f t="shared" si="4"/>
        <v>0</v>
      </c>
    </row>
    <row r="710" spans="2:10" ht="12" x14ac:dyDescent="0.2">
      <c r="B710" s="139"/>
      <c r="C710" s="52" t="s">
        <v>215</v>
      </c>
      <c r="D710" s="52" t="s">
        <v>45</v>
      </c>
      <c r="E710" s="53" t="s">
        <v>724</v>
      </c>
      <c r="F710" s="54" t="s">
        <v>725</v>
      </c>
      <c r="G710" s="55" t="s">
        <v>107</v>
      </c>
      <c r="H710" s="56">
        <v>50</v>
      </c>
      <c r="I710" s="57"/>
      <c r="J710" s="98">
        <f t="shared" si="4"/>
        <v>0</v>
      </c>
    </row>
    <row r="711" spans="2:10" ht="24" x14ac:dyDescent="0.2">
      <c r="B711" s="139"/>
      <c r="C711" s="71" t="s">
        <v>221</v>
      </c>
      <c r="D711" s="71" t="s">
        <v>284</v>
      </c>
      <c r="E711" s="72" t="s">
        <v>726</v>
      </c>
      <c r="F711" s="73" t="s">
        <v>727</v>
      </c>
      <c r="G711" s="74" t="s">
        <v>107</v>
      </c>
      <c r="H711" s="75">
        <v>50</v>
      </c>
      <c r="I711" s="76"/>
      <c r="J711" s="129">
        <f t="shared" si="4"/>
        <v>0</v>
      </c>
    </row>
    <row r="712" spans="2:10" ht="12" x14ac:dyDescent="0.2">
      <c r="B712" s="139"/>
      <c r="C712" s="52" t="s">
        <v>228</v>
      </c>
      <c r="D712" s="52" t="s">
        <v>45</v>
      </c>
      <c r="E712" s="53" t="s">
        <v>728</v>
      </c>
      <c r="F712" s="54" t="s">
        <v>729</v>
      </c>
      <c r="G712" s="55" t="s">
        <v>107</v>
      </c>
      <c r="H712" s="56">
        <v>330</v>
      </c>
      <c r="I712" s="57"/>
      <c r="J712" s="98">
        <f t="shared" si="4"/>
        <v>0</v>
      </c>
    </row>
    <row r="713" spans="2:10" ht="24" x14ac:dyDescent="0.2">
      <c r="B713" s="139"/>
      <c r="C713" s="71" t="s">
        <v>232</v>
      </c>
      <c r="D713" s="71" t="s">
        <v>284</v>
      </c>
      <c r="E713" s="72" t="s">
        <v>730</v>
      </c>
      <c r="F713" s="73" t="s">
        <v>731</v>
      </c>
      <c r="G713" s="74" t="s">
        <v>107</v>
      </c>
      <c r="H713" s="75">
        <v>330</v>
      </c>
      <c r="I713" s="76"/>
      <c r="J713" s="129">
        <f t="shared" si="4"/>
        <v>0</v>
      </c>
    </row>
    <row r="714" spans="2:10" ht="24" x14ac:dyDescent="0.2">
      <c r="B714" s="139"/>
      <c r="C714" s="52" t="s">
        <v>236</v>
      </c>
      <c r="D714" s="52" t="s">
        <v>45</v>
      </c>
      <c r="E714" s="53" t="s">
        <v>732</v>
      </c>
      <c r="F714" s="54" t="s">
        <v>733</v>
      </c>
      <c r="G714" s="55" t="s">
        <v>107</v>
      </c>
      <c r="H714" s="56">
        <v>330</v>
      </c>
      <c r="I714" s="57"/>
      <c r="J714" s="98">
        <f t="shared" si="4"/>
        <v>0</v>
      </c>
    </row>
    <row r="715" spans="2:10" ht="24" x14ac:dyDescent="0.2">
      <c r="B715" s="139"/>
      <c r="C715" s="71" t="s">
        <v>240</v>
      </c>
      <c r="D715" s="71" t="s">
        <v>284</v>
      </c>
      <c r="E715" s="72" t="s">
        <v>734</v>
      </c>
      <c r="F715" s="73" t="s">
        <v>735</v>
      </c>
      <c r="G715" s="74" t="s">
        <v>107</v>
      </c>
      <c r="H715" s="75">
        <v>330</v>
      </c>
      <c r="I715" s="76"/>
      <c r="J715" s="129">
        <f t="shared" si="4"/>
        <v>0</v>
      </c>
    </row>
    <row r="716" spans="2:10" ht="60" x14ac:dyDescent="0.2">
      <c r="B716" s="139"/>
      <c r="C716" s="52" t="s">
        <v>244</v>
      </c>
      <c r="D716" s="52" t="s">
        <v>45</v>
      </c>
      <c r="E716" s="53" t="s">
        <v>736</v>
      </c>
      <c r="F716" s="54" t="s">
        <v>737</v>
      </c>
      <c r="G716" s="55" t="s">
        <v>107</v>
      </c>
      <c r="H716" s="56">
        <v>245</v>
      </c>
      <c r="I716" s="57"/>
      <c r="J716" s="98">
        <f t="shared" si="4"/>
        <v>0</v>
      </c>
    </row>
    <row r="717" spans="2:10" ht="60" x14ac:dyDescent="0.2">
      <c r="B717" s="139"/>
      <c r="C717" s="71" t="s">
        <v>248</v>
      </c>
      <c r="D717" s="71" t="s">
        <v>284</v>
      </c>
      <c r="E717" s="72" t="s">
        <v>738</v>
      </c>
      <c r="F717" s="73" t="s">
        <v>739</v>
      </c>
      <c r="G717" s="74" t="s">
        <v>107</v>
      </c>
      <c r="H717" s="75">
        <v>245</v>
      </c>
      <c r="I717" s="76"/>
      <c r="J717" s="129">
        <f t="shared" si="4"/>
        <v>0</v>
      </c>
    </row>
    <row r="718" spans="2:10" ht="60" x14ac:dyDescent="0.2">
      <c r="B718" s="139"/>
      <c r="C718" s="52" t="s">
        <v>252</v>
      </c>
      <c r="D718" s="52" t="s">
        <v>45</v>
      </c>
      <c r="E718" s="53" t="s">
        <v>740</v>
      </c>
      <c r="F718" s="54" t="s">
        <v>741</v>
      </c>
      <c r="G718" s="55" t="s">
        <v>107</v>
      </c>
      <c r="H718" s="56">
        <v>35</v>
      </c>
      <c r="I718" s="57"/>
      <c r="J718" s="98">
        <f t="shared" si="4"/>
        <v>0</v>
      </c>
    </row>
    <row r="719" spans="2:10" ht="60" x14ac:dyDescent="0.2">
      <c r="B719" s="139"/>
      <c r="C719" s="71" t="s">
        <v>256</v>
      </c>
      <c r="D719" s="71" t="s">
        <v>284</v>
      </c>
      <c r="E719" s="72" t="s">
        <v>742</v>
      </c>
      <c r="F719" s="73" t="s">
        <v>743</v>
      </c>
      <c r="G719" s="74" t="s">
        <v>107</v>
      </c>
      <c r="H719" s="75">
        <v>35</v>
      </c>
      <c r="I719" s="76"/>
      <c r="J719" s="129">
        <f t="shared" si="4"/>
        <v>0</v>
      </c>
    </row>
    <row r="720" spans="2:10" ht="24" x14ac:dyDescent="0.2">
      <c r="B720" s="139"/>
      <c r="C720" s="52" t="s">
        <v>260</v>
      </c>
      <c r="D720" s="52" t="s">
        <v>45</v>
      </c>
      <c r="E720" s="53" t="s">
        <v>744</v>
      </c>
      <c r="F720" s="54" t="s">
        <v>745</v>
      </c>
      <c r="G720" s="55" t="s">
        <v>746</v>
      </c>
      <c r="H720" s="56">
        <v>265</v>
      </c>
      <c r="I720" s="57"/>
      <c r="J720" s="98">
        <f t="shared" si="4"/>
        <v>0</v>
      </c>
    </row>
    <row r="721" spans="2:10" ht="24" x14ac:dyDescent="0.2">
      <c r="B721" s="139"/>
      <c r="C721" s="71" t="s">
        <v>265</v>
      </c>
      <c r="D721" s="71" t="s">
        <v>284</v>
      </c>
      <c r="E721" s="72" t="s">
        <v>748</v>
      </c>
      <c r="F721" s="73" t="s">
        <v>749</v>
      </c>
      <c r="G721" s="74" t="s">
        <v>746</v>
      </c>
      <c r="H721" s="75">
        <v>265</v>
      </c>
      <c r="I721" s="76"/>
      <c r="J721" s="129">
        <f t="shared" si="4"/>
        <v>0</v>
      </c>
    </row>
    <row r="722" spans="2:10" ht="12" x14ac:dyDescent="0.2">
      <c r="B722" s="139"/>
      <c r="C722" s="52" t="s">
        <v>270</v>
      </c>
      <c r="D722" s="52" t="s">
        <v>45</v>
      </c>
      <c r="E722" s="53" t="s">
        <v>751</v>
      </c>
      <c r="F722" s="54" t="s">
        <v>752</v>
      </c>
      <c r="G722" s="55" t="s">
        <v>746</v>
      </c>
      <c r="H722" s="56">
        <v>16</v>
      </c>
      <c r="I722" s="57"/>
      <c r="J722" s="98">
        <f t="shared" si="4"/>
        <v>0</v>
      </c>
    </row>
    <row r="723" spans="2:10" ht="24" x14ac:dyDescent="0.2">
      <c r="B723" s="139"/>
      <c r="C723" s="71" t="s">
        <v>274</v>
      </c>
      <c r="D723" s="71" t="s">
        <v>284</v>
      </c>
      <c r="E723" s="72" t="s">
        <v>753</v>
      </c>
      <c r="F723" s="73" t="s">
        <v>754</v>
      </c>
      <c r="G723" s="74" t="s">
        <v>746</v>
      </c>
      <c r="H723" s="75">
        <v>16</v>
      </c>
      <c r="I723" s="76"/>
      <c r="J723" s="129">
        <f t="shared" si="4"/>
        <v>0</v>
      </c>
    </row>
    <row r="724" spans="2:10" ht="24" x14ac:dyDescent="0.2">
      <c r="B724" s="139"/>
      <c r="C724" s="52" t="s">
        <v>471</v>
      </c>
      <c r="D724" s="52" t="s">
        <v>45</v>
      </c>
      <c r="E724" s="53" t="s">
        <v>756</v>
      </c>
      <c r="F724" s="54" t="s">
        <v>757</v>
      </c>
      <c r="G724" s="55" t="s">
        <v>56</v>
      </c>
      <c r="H724" s="56">
        <v>26</v>
      </c>
      <c r="I724" s="57"/>
      <c r="J724" s="98">
        <f t="shared" si="4"/>
        <v>0</v>
      </c>
    </row>
    <row r="725" spans="2:10" ht="24" x14ac:dyDescent="0.2">
      <c r="B725" s="139"/>
      <c r="C725" s="71" t="s">
        <v>359</v>
      </c>
      <c r="D725" s="71" t="s">
        <v>284</v>
      </c>
      <c r="E725" s="72" t="s">
        <v>759</v>
      </c>
      <c r="F725" s="73" t="s">
        <v>760</v>
      </c>
      <c r="G725" s="74" t="s">
        <v>56</v>
      </c>
      <c r="H725" s="75">
        <v>26</v>
      </c>
      <c r="I725" s="76"/>
      <c r="J725" s="129">
        <f t="shared" si="4"/>
        <v>0</v>
      </c>
    </row>
    <row r="726" spans="2:10" ht="24" x14ac:dyDescent="0.2">
      <c r="B726" s="139"/>
      <c r="C726" s="52" t="s">
        <v>474</v>
      </c>
      <c r="D726" s="52" t="s">
        <v>45</v>
      </c>
      <c r="E726" s="53" t="s">
        <v>761</v>
      </c>
      <c r="F726" s="54" t="s">
        <v>762</v>
      </c>
      <c r="G726" s="55" t="s">
        <v>56</v>
      </c>
      <c r="H726" s="56">
        <v>12</v>
      </c>
      <c r="I726" s="57"/>
      <c r="J726" s="98">
        <f t="shared" si="4"/>
        <v>0</v>
      </c>
    </row>
    <row r="727" spans="2:10" ht="24" x14ac:dyDescent="0.2">
      <c r="B727" s="139"/>
      <c r="C727" s="71" t="s">
        <v>383</v>
      </c>
      <c r="D727" s="71" t="s">
        <v>284</v>
      </c>
      <c r="E727" s="72" t="s">
        <v>764</v>
      </c>
      <c r="F727" s="73" t="s">
        <v>765</v>
      </c>
      <c r="G727" s="74" t="s">
        <v>56</v>
      </c>
      <c r="H727" s="75">
        <v>12</v>
      </c>
      <c r="I727" s="76"/>
      <c r="J727" s="129">
        <f t="shared" si="4"/>
        <v>0</v>
      </c>
    </row>
    <row r="728" spans="2:10" ht="24" x14ac:dyDescent="0.2">
      <c r="B728" s="139"/>
      <c r="C728" s="52" t="s">
        <v>478</v>
      </c>
      <c r="D728" s="52" t="s">
        <v>45</v>
      </c>
      <c r="E728" s="53" t="s">
        <v>767</v>
      </c>
      <c r="F728" s="54" t="s">
        <v>768</v>
      </c>
      <c r="G728" s="55" t="s">
        <v>56</v>
      </c>
      <c r="H728" s="56">
        <v>12</v>
      </c>
      <c r="I728" s="57"/>
      <c r="J728" s="98">
        <f t="shared" si="4"/>
        <v>0</v>
      </c>
    </row>
    <row r="729" spans="2:10" ht="24" x14ac:dyDescent="0.2">
      <c r="B729" s="139"/>
      <c r="C729" s="71" t="s">
        <v>480</v>
      </c>
      <c r="D729" s="71" t="s">
        <v>284</v>
      </c>
      <c r="E729" s="72" t="s">
        <v>769</v>
      </c>
      <c r="F729" s="73" t="s">
        <v>770</v>
      </c>
      <c r="G729" s="74" t="s">
        <v>56</v>
      </c>
      <c r="H729" s="75">
        <v>12</v>
      </c>
      <c r="I729" s="76"/>
      <c r="J729" s="129">
        <f t="shared" si="4"/>
        <v>0</v>
      </c>
    </row>
    <row r="730" spans="2:10" ht="12" x14ac:dyDescent="0.2">
      <c r="B730" s="139"/>
      <c r="C730" s="52" t="s">
        <v>482</v>
      </c>
      <c r="D730" s="52" t="s">
        <v>45</v>
      </c>
      <c r="E730" s="53" t="s">
        <v>772</v>
      </c>
      <c r="F730" s="54" t="s">
        <v>773</v>
      </c>
      <c r="G730" s="55" t="s">
        <v>746</v>
      </c>
      <c r="H730" s="56">
        <v>5</v>
      </c>
      <c r="I730" s="57"/>
      <c r="J730" s="98">
        <f t="shared" si="4"/>
        <v>0</v>
      </c>
    </row>
    <row r="731" spans="2:10" ht="24" x14ac:dyDescent="0.2">
      <c r="B731" s="139"/>
      <c r="C731" s="71" t="s">
        <v>372</v>
      </c>
      <c r="D731" s="71" t="s">
        <v>284</v>
      </c>
      <c r="E731" s="72" t="s">
        <v>775</v>
      </c>
      <c r="F731" s="73" t="s">
        <v>776</v>
      </c>
      <c r="G731" s="74" t="s">
        <v>746</v>
      </c>
      <c r="H731" s="75">
        <v>5</v>
      </c>
      <c r="I731" s="76"/>
      <c r="J731" s="129">
        <f t="shared" si="4"/>
        <v>0</v>
      </c>
    </row>
    <row r="732" spans="2:10" ht="36" x14ac:dyDescent="0.2">
      <c r="B732" s="139"/>
      <c r="C732" s="52" t="s">
        <v>351</v>
      </c>
      <c r="D732" s="52" t="s">
        <v>45</v>
      </c>
      <c r="E732" s="53" t="s">
        <v>777</v>
      </c>
      <c r="F732" s="54" t="s">
        <v>778</v>
      </c>
      <c r="G732" s="55" t="s">
        <v>56</v>
      </c>
      <c r="H732" s="56">
        <v>3</v>
      </c>
      <c r="I732" s="57"/>
      <c r="J732" s="98">
        <f t="shared" si="4"/>
        <v>0</v>
      </c>
    </row>
    <row r="733" spans="2:10" ht="24" x14ac:dyDescent="0.2">
      <c r="B733" s="139"/>
      <c r="C733" s="71" t="s">
        <v>486</v>
      </c>
      <c r="D733" s="71" t="s">
        <v>284</v>
      </c>
      <c r="E733" s="72" t="s">
        <v>780</v>
      </c>
      <c r="F733" s="73" t="s">
        <v>781</v>
      </c>
      <c r="G733" s="74" t="s">
        <v>56</v>
      </c>
      <c r="H733" s="75">
        <v>3</v>
      </c>
      <c r="I733" s="76"/>
      <c r="J733" s="129">
        <f t="shared" si="4"/>
        <v>0</v>
      </c>
    </row>
    <row r="734" spans="2:10" ht="12" x14ac:dyDescent="0.2">
      <c r="B734" s="139"/>
      <c r="C734" s="52" t="s">
        <v>489</v>
      </c>
      <c r="D734" s="52" t="s">
        <v>45</v>
      </c>
      <c r="E734" s="53" t="s">
        <v>783</v>
      </c>
      <c r="F734" s="54" t="s">
        <v>784</v>
      </c>
      <c r="G734" s="55" t="s">
        <v>56</v>
      </c>
      <c r="H734" s="56">
        <v>3</v>
      </c>
      <c r="I734" s="57"/>
      <c r="J734" s="98">
        <f t="shared" si="4"/>
        <v>0</v>
      </c>
    </row>
    <row r="735" spans="2:10" ht="24" x14ac:dyDescent="0.2">
      <c r="B735" s="139"/>
      <c r="C735" s="71" t="s">
        <v>492</v>
      </c>
      <c r="D735" s="71" t="s">
        <v>284</v>
      </c>
      <c r="E735" s="72" t="s">
        <v>785</v>
      </c>
      <c r="F735" s="73" t="s">
        <v>786</v>
      </c>
      <c r="G735" s="74" t="s">
        <v>56</v>
      </c>
      <c r="H735" s="75">
        <v>3</v>
      </c>
      <c r="I735" s="76"/>
      <c r="J735" s="129">
        <f t="shared" si="4"/>
        <v>0</v>
      </c>
    </row>
    <row r="736" spans="2:10" ht="12" x14ac:dyDescent="0.2">
      <c r="B736" s="139"/>
      <c r="C736" s="52" t="s">
        <v>496</v>
      </c>
      <c r="D736" s="52" t="s">
        <v>45</v>
      </c>
      <c r="E736" s="53" t="s">
        <v>787</v>
      </c>
      <c r="F736" s="54" t="s">
        <v>788</v>
      </c>
      <c r="G736" s="55" t="s">
        <v>617</v>
      </c>
      <c r="H736" s="77"/>
      <c r="I736" s="57"/>
      <c r="J736" s="98">
        <f t="shared" si="4"/>
        <v>0</v>
      </c>
    </row>
    <row r="737" spans="2:10" ht="24" x14ac:dyDescent="0.2">
      <c r="B737" s="139"/>
      <c r="C737" s="52" t="s">
        <v>349</v>
      </c>
      <c r="D737" s="52" t="s">
        <v>45</v>
      </c>
      <c r="E737" s="53" t="s">
        <v>789</v>
      </c>
      <c r="F737" s="54" t="s">
        <v>790</v>
      </c>
      <c r="G737" s="55" t="s">
        <v>791</v>
      </c>
      <c r="H737" s="56">
        <v>10</v>
      </c>
      <c r="I737" s="57"/>
      <c r="J737" s="98">
        <f t="shared" si="4"/>
        <v>0</v>
      </c>
    </row>
    <row r="738" spans="2:10" ht="12" x14ac:dyDescent="0.2">
      <c r="B738" s="139"/>
      <c r="C738" s="52" t="s">
        <v>502</v>
      </c>
      <c r="D738" s="52" t="s">
        <v>45</v>
      </c>
      <c r="E738" s="53" t="s">
        <v>792</v>
      </c>
      <c r="F738" s="54" t="s">
        <v>793</v>
      </c>
      <c r="G738" s="55" t="s">
        <v>791</v>
      </c>
      <c r="H738" s="56">
        <v>10</v>
      </c>
      <c r="I738" s="57"/>
      <c r="J738" s="98">
        <f t="shared" si="4"/>
        <v>0</v>
      </c>
    </row>
    <row r="739" spans="2:10" ht="24.75" thickBot="1" x14ac:dyDescent="0.25">
      <c r="B739" s="140"/>
      <c r="C739" s="131" t="s">
        <v>506</v>
      </c>
      <c r="D739" s="131" t="s">
        <v>45</v>
      </c>
      <c r="E739" s="132" t="s">
        <v>794</v>
      </c>
      <c r="F739" s="133" t="s">
        <v>795</v>
      </c>
      <c r="G739" s="134" t="s">
        <v>56</v>
      </c>
      <c r="H739" s="135">
        <v>1</v>
      </c>
      <c r="I739" s="136"/>
      <c r="J739" s="137">
        <f t="shared" si="4"/>
        <v>0</v>
      </c>
    </row>
    <row r="740" spans="2:10" ht="12" thickBot="1" x14ac:dyDescent="0.25"/>
    <row r="741" spans="2:10" ht="12.75" x14ac:dyDescent="0.2">
      <c r="B741" s="126"/>
      <c r="C741" s="127" t="s">
        <v>33</v>
      </c>
      <c r="D741" s="124"/>
      <c r="E741" s="124"/>
      <c r="F741" s="124"/>
      <c r="G741" s="124"/>
      <c r="H741" s="124"/>
      <c r="I741" s="124"/>
      <c r="J741" s="125"/>
    </row>
    <row r="742" spans="2:10" x14ac:dyDescent="0.2">
      <c r="B742" s="81"/>
      <c r="C742" s="28"/>
      <c r="D742" s="28"/>
      <c r="E742" s="160" t="s">
        <v>22</v>
      </c>
      <c r="F742" s="161"/>
      <c r="G742" s="161"/>
      <c r="H742" s="161"/>
      <c r="I742" s="28"/>
      <c r="J742" s="82"/>
    </row>
    <row r="743" spans="2:10" x14ac:dyDescent="0.2">
      <c r="B743" s="81"/>
      <c r="C743" s="28"/>
      <c r="D743" s="28"/>
      <c r="E743" s="28"/>
      <c r="F743" s="28"/>
      <c r="G743" s="28"/>
      <c r="H743" s="28"/>
      <c r="I743" s="28"/>
      <c r="J743" s="82"/>
    </row>
    <row r="744" spans="2:10" ht="12" x14ac:dyDescent="0.2">
      <c r="B744" s="138"/>
      <c r="C744" s="44" t="s">
        <v>37</v>
      </c>
      <c r="D744" s="45" t="s">
        <v>10</v>
      </c>
      <c r="E744" s="45" t="s">
        <v>6</v>
      </c>
      <c r="F744" s="45" t="s">
        <v>7</v>
      </c>
      <c r="G744" s="45" t="s">
        <v>38</v>
      </c>
      <c r="H744" s="45" t="s">
        <v>39</v>
      </c>
      <c r="I744" s="45" t="s">
        <v>40</v>
      </c>
      <c r="J744" s="87" t="s">
        <v>35</v>
      </c>
    </row>
    <row r="745" spans="2:10" ht="15.75" x14ac:dyDescent="0.25">
      <c r="B745" s="81"/>
      <c r="C745" s="128" t="s">
        <v>1101</v>
      </c>
      <c r="D745" s="28"/>
      <c r="E745" s="28"/>
      <c r="F745" s="28"/>
      <c r="G745" s="28"/>
      <c r="H745" s="28"/>
      <c r="I745" s="28"/>
      <c r="J745" s="89">
        <f>BK745</f>
        <v>0</v>
      </c>
    </row>
    <row r="746" spans="2:10" ht="15" x14ac:dyDescent="0.2">
      <c r="B746" s="90"/>
      <c r="C746" s="49"/>
      <c r="D746" s="91" t="s">
        <v>11</v>
      </c>
      <c r="E746" s="92" t="s">
        <v>41</v>
      </c>
      <c r="F746" s="92" t="s">
        <v>42</v>
      </c>
      <c r="G746" s="49"/>
      <c r="H746" s="49"/>
      <c r="I746" s="93"/>
      <c r="J746" s="94">
        <f>BK746</f>
        <v>0</v>
      </c>
    </row>
    <row r="747" spans="2:10" ht="12.75" x14ac:dyDescent="0.2">
      <c r="B747" s="90"/>
      <c r="C747" s="49"/>
      <c r="D747" s="91" t="s">
        <v>11</v>
      </c>
      <c r="E747" s="95" t="s">
        <v>14</v>
      </c>
      <c r="F747" s="95" t="s">
        <v>44</v>
      </c>
      <c r="G747" s="49"/>
      <c r="H747" s="49"/>
      <c r="I747" s="93"/>
      <c r="J747" s="96">
        <f>BK747</f>
        <v>0</v>
      </c>
    </row>
    <row r="748" spans="2:10" ht="12" x14ac:dyDescent="0.2">
      <c r="B748" s="139"/>
      <c r="C748" s="52" t="s">
        <v>14</v>
      </c>
      <c r="D748" s="52" t="s">
        <v>45</v>
      </c>
      <c r="E748" s="53" t="s">
        <v>798</v>
      </c>
      <c r="F748" s="54" t="s">
        <v>799</v>
      </c>
      <c r="G748" s="55" t="s">
        <v>113</v>
      </c>
      <c r="H748" s="56">
        <v>2.1259999999999999</v>
      </c>
      <c r="I748" s="57"/>
      <c r="J748" s="98">
        <f>ROUND(I748*H748,2)</f>
        <v>0</v>
      </c>
    </row>
    <row r="749" spans="2:10" x14ac:dyDescent="0.2">
      <c r="B749" s="99"/>
      <c r="C749" s="61"/>
      <c r="D749" s="100" t="s">
        <v>51</v>
      </c>
      <c r="E749" s="101" t="s">
        <v>0</v>
      </c>
      <c r="F749" s="102" t="s">
        <v>800</v>
      </c>
      <c r="G749" s="61"/>
      <c r="H749" s="103">
        <v>2.1259999999999999</v>
      </c>
      <c r="I749" s="104"/>
      <c r="J749" s="105"/>
    </row>
    <row r="750" spans="2:10" x14ac:dyDescent="0.2">
      <c r="B750" s="106"/>
      <c r="C750" s="64"/>
      <c r="D750" s="100" t="s">
        <v>51</v>
      </c>
      <c r="E750" s="107" t="s">
        <v>796</v>
      </c>
      <c r="F750" s="108" t="s">
        <v>53</v>
      </c>
      <c r="G750" s="64"/>
      <c r="H750" s="109">
        <v>2.1259999999999999</v>
      </c>
      <c r="I750" s="110"/>
      <c r="J750" s="111"/>
    </row>
    <row r="751" spans="2:10" ht="36" x14ac:dyDescent="0.2">
      <c r="B751" s="139"/>
      <c r="C751" s="52" t="s">
        <v>16</v>
      </c>
      <c r="D751" s="52" t="s">
        <v>45</v>
      </c>
      <c r="E751" s="53" t="s">
        <v>801</v>
      </c>
      <c r="F751" s="54" t="s">
        <v>802</v>
      </c>
      <c r="G751" s="55" t="s">
        <v>113</v>
      </c>
      <c r="H751" s="56">
        <v>2.1259999999999999</v>
      </c>
      <c r="I751" s="57"/>
      <c r="J751" s="98">
        <f>ROUND(I751*H751,2)</f>
        <v>0</v>
      </c>
    </row>
    <row r="752" spans="2:10" x14ac:dyDescent="0.2">
      <c r="B752" s="99"/>
      <c r="C752" s="61"/>
      <c r="D752" s="100" t="s">
        <v>51</v>
      </c>
      <c r="E752" s="101" t="s">
        <v>0</v>
      </c>
      <c r="F752" s="102" t="s">
        <v>796</v>
      </c>
      <c r="G752" s="61"/>
      <c r="H752" s="103">
        <v>2.1259999999999999</v>
      </c>
      <c r="I752" s="104"/>
      <c r="J752" s="105"/>
    </row>
    <row r="753" spans="2:10" ht="36" x14ac:dyDescent="0.2">
      <c r="B753" s="139"/>
      <c r="C753" s="52" t="s">
        <v>27</v>
      </c>
      <c r="D753" s="52" t="s">
        <v>45</v>
      </c>
      <c r="E753" s="53" t="s">
        <v>173</v>
      </c>
      <c r="F753" s="54" t="s">
        <v>174</v>
      </c>
      <c r="G753" s="55" t="s">
        <v>113</v>
      </c>
      <c r="H753" s="56">
        <v>2.1259999999999999</v>
      </c>
      <c r="I753" s="57"/>
      <c r="J753" s="98">
        <f>ROUND(I753*H753,2)</f>
        <v>0</v>
      </c>
    </row>
    <row r="754" spans="2:10" x14ac:dyDescent="0.2">
      <c r="B754" s="99"/>
      <c r="C754" s="61"/>
      <c r="D754" s="100" t="s">
        <v>51</v>
      </c>
      <c r="E754" s="101" t="s">
        <v>0</v>
      </c>
      <c r="F754" s="102" t="s">
        <v>796</v>
      </c>
      <c r="G754" s="61"/>
      <c r="H754" s="103">
        <v>2.1259999999999999</v>
      </c>
      <c r="I754" s="104"/>
      <c r="J754" s="105"/>
    </row>
    <row r="755" spans="2:10" x14ac:dyDescent="0.2">
      <c r="B755" s="106"/>
      <c r="C755" s="64"/>
      <c r="D755" s="100" t="s">
        <v>51</v>
      </c>
      <c r="E755" s="107" t="s">
        <v>29</v>
      </c>
      <c r="F755" s="108" t="s">
        <v>53</v>
      </c>
      <c r="G755" s="64"/>
      <c r="H755" s="109">
        <v>2.1259999999999999</v>
      </c>
      <c r="I755" s="110"/>
      <c r="J755" s="111"/>
    </row>
    <row r="756" spans="2:10" ht="36" x14ac:dyDescent="0.2">
      <c r="B756" s="139"/>
      <c r="C756" s="52" t="s">
        <v>49</v>
      </c>
      <c r="D756" s="52" t="s">
        <v>45</v>
      </c>
      <c r="E756" s="53" t="s">
        <v>177</v>
      </c>
      <c r="F756" s="54" t="s">
        <v>178</v>
      </c>
      <c r="G756" s="55" t="s">
        <v>113</v>
      </c>
      <c r="H756" s="56">
        <v>14.882</v>
      </c>
      <c r="I756" s="57"/>
      <c r="J756" s="98">
        <f>ROUND(I756*H756,2)</f>
        <v>0</v>
      </c>
    </row>
    <row r="757" spans="2:10" x14ac:dyDescent="0.2">
      <c r="B757" s="99"/>
      <c r="C757" s="61"/>
      <c r="D757" s="100" t="s">
        <v>51</v>
      </c>
      <c r="E757" s="101" t="s">
        <v>0</v>
      </c>
      <c r="F757" s="102" t="s">
        <v>29</v>
      </c>
      <c r="G757" s="61"/>
      <c r="H757" s="103">
        <v>2.1259999999999999</v>
      </c>
      <c r="I757" s="104"/>
      <c r="J757" s="105"/>
    </row>
    <row r="758" spans="2:10" x14ac:dyDescent="0.2">
      <c r="B758" s="99"/>
      <c r="C758" s="61"/>
      <c r="D758" s="100" t="s">
        <v>51</v>
      </c>
      <c r="E758" s="61"/>
      <c r="F758" s="102" t="s">
        <v>803</v>
      </c>
      <c r="G758" s="61"/>
      <c r="H758" s="103">
        <v>14.882</v>
      </c>
      <c r="I758" s="104"/>
      <c r="J758" s="105"/>
    </row>
    <row r="759" spans="2:10" ht="24" x14ac:dyDescent="0.2">
      <c r="B759" s="139"/>
      <c r="C759" s="52" t="s">
        <v>67</v>
      </c>
      <c r="D759" s="52" t="s">
        <v>45</v>
      </c>
      <c r="E759" s="53" t="s">
        <v>193</v>
      </c>
      <c r="F759" s="54" t="s">
        <v>194</v>
      </c>
      <c r="G759" s="55" t="s">
        <v>113</v>
      </c>
      <c r="H759" s="56">
        <v>2.1259999999999999</v>
      </c>
      <c r="I759" s="57"/>
      <c r="J759" s="98">
        <f>ROUND(I759*H759,2)</f>
        <v>0</v>
      </c>
    </row>
    <row r="760" spans="2:10" x14ac:dyDescent="0.2">
      <c r="B760" s="99"/>
      <c r="C760" s="61"/>
      <c r="D760" s="100" t="s">
        <v>51</v>
      </c>
      <c r="E760" s="101" t="s">
        <v>0</v>
      </c>
      <c r="F760" s="102" t="s">
        <v>29</v>
      </c>
      <c r="G760" s="61"/>
      <c r="H760" s="103">
        <v>2.1259999999999999</v>
      </c>
      <c r="I760" s="104"/>
      <c r="J760" s="105"/>
    </row>
    <row r="761" spans="2:10" x14ac:dyDescent="0.2">
      <c r="B761" s="106"/>
      <c r="C761" s="64"/>
      <c r="D761" s="100" t="s">
        <v>51</v>
      </c>
      <c r="E761" s="107" t="s">
        <v>0</v>
      </c>
      <c r="F761" s="108" t="s">
        <v>53</v>
      </c>
      <c r="G761" s="64"/>
      <c r="H761" s="109">
        <v>2.1259999999999999</v>
      </c>
      <c r="I761" s="110"/>
      <c r="J761" s="111"/>
    </row>
    <row r="762" spans="2:10" ht="12.75" x14ac:dyDescent="0.2">
      <c r="B762" s="90"/>
      <c r="C762" s="49"/>
      <c r="D762" s="91" t="s">
        <v>11</v>
      </c>
      <c r="E762" s="95" t="s">
        <v>16</v>
      </c>
      <c r="F762" s="95" t="s">
        <v>280</v>
      </c>
      <c r="G762" s="49"/>
      <c r="H762" s="49"/>
      <c r="I762" s="93"/>
      <c r="J762" s="96">
        <f>BK762</f>
        <v>0</v>
      </c>
    </row>
    <row r="763" spans="2:10" ht="24" x14ac:dyDescent="0.2">
      <c r="B763" s="139"/>
      <c r="C763" s="52" t="s">
        <v>76</v>
      </c>
      <c r="D763" s="52" t="s">
        <v>45</v>
      </c>
      <c r="E763" s="53" t="s">
        <v>804</v>
      </c>
      <c r="F763" s="54" t="s">
        <v>805</v>
      </c>
      <c r="G763" s="55" t="s">
        <v>113</v>
      </c>
      <c r="H763" s="56">
        <v>6.0039999999999996</v>
      </c>
      <c r="I763" s="57"/>
      <c r="J763" s="98">
        <f>ROUND(I763*H763,2)</f>
        <v>0</v>
      </c>
    </row>
    <row r="764" spans="2:10" x14ac:dyDescent="0.2">
      <c r="B764" s="99"/>
      <c r="C764" s="61"/>
      <c r="D764" s="100" t="s">
        <v>51</v>
      </c>
      <c r="E764" s="101" t="s">
        <v>0</v>
      </c>
      <c r="F764" s="102" t="s">
        <v>806</v>
      </c>
      <c r="G764" s="61"/>
      <c r="H764" s="103">
        <v>6.0039999999999996</v>
      </c>
      <c r="I764" s="104"/>
      <c r="J764" s="105"/>
    </row>
    <row r="765" spans="2:10" x14ac:dyDescent="0.2">
      <c r="B765" s="106"/>
      <c r="C765" s="64"/>
      <c r="D765" s="100" t="s">
        <v>51</v>
      </c>
      <c r="E765" s="107" t="s">
        <v>0</v>
      </c>
      <c r="F765" s="108" t="s">
        <v>53</v>
      </c>
      <c r="G765" s="64"/>
      <c r="H765" s="109">
        <v>6.0039999999999996</v>
      </c>
      <c r="I765" s="110"/>
      <c r="J765" s="111"/>
    </row>
    <row r="766" spans="2:10" ht="24" x14ac:dyDescent="0.2">
      <c r="B766" s="139"/>
      <c r="C766" s="52" t="s">
        <v>81</v>
      </c>
      <c r="D766" s="52" t="s">
        <v>45</v>
      </c>
      <c r="E766" s="53" t="s">
        <v>807</v>
      </c>
      <c r="F766" s="54" t="s">
        <v>808</v>
      </c>
      <c r="G766" s="55" t="s">
        <v>48</v>
      </c>
      <c r="H766" s="56">
        <v>6.1479999999999997</v>
      </c>
      <c r="I766" s="57"/>
      <c r="J766" s="98">
        <f>ROUND(I766*H766,2)</f>
        <v>0</v>
      </c>
    </row>
    <row r="767" spans="2:10" x14ac:dyDescent="0.2">
      <c r="B767" s="99"/>
      <c r="C767" s="61"/>
      <c r="D767" s="100" t="s">
        <v>51</v>
      </c>
      <c r="E767" s="101" t="s">
        <v>0</v>
      </c>
      <c r="F767" s="102" t="s">
        <v>809</v>
      </c>
      <c r="G767" s="61"/>
      <c r="H767" s="103">
        <v>6.1479999999999997</v>
      </c>
      <c r="I767" s="104"/>
      <c r="J767" s="105"/>
    </row>
    <row r="768" spans="2:10" x14ac:dyDescent="0.2">
      <c r="B768" s="106"/>
      <c r="C768" s="64"/>
      <c r="D768" s="100" t="s">
        <v>51</v>
      </c>
      <c r="E768" s="107" t="s">
        <v>0</v>
      </c>
      <c r="F768" s="108" t="s">
        <v>53</v>
      </c>
      <c r="G768" s="64"/>
      <c r="H768" s="109">
        <v>6.1479999999999997</v>
      </c>
      <c r="I768" s="110"/>
      <c r="J768" s="111"/>
    </row>
    <row r="769" spans="2:10" ht="24" x14ac:dyDescent="0.2">
      <c r="B769" s="139"/>
      <c r="C769" s="52" t="s">
        <v>87</v>
      </c>
      <c r="D769" s="52" t="s">
        <v>45</v>
      </c>
      <c r="E769" s="53" t="s">
        <v>810</v>
      </c>
      <c r="F769" s="54" t="s">
        <v>811</v>
      </c>
      <c r="G769" s="55" t="s">
        <v>48</v>
      </c>
      <c r="H769" s="56">
        <v>6.1479999999999997</v>
      </c>
      <c r="I769" s="57"/>
      <c r="J769" s="98">
        <f>ROUND(I769*H769,2)</f>
        <v>0</v>
      </c>
    </row>
    <row r="770" spans="2:10" ht="24" x14ac:dyDescent="0.2">
      <c r="B770" s="139"/>
      <c r="C770" s="52" t="s">
        <v>59</v>
      </c>
      <c r="D770" s="52" t="s">
        <v>45</v>
      </c>
      <c r="E770" s="53" t="s">
        <v>812</v>
      </c>
      <c r="F770" s="54" t="s">
        <v>813</v>
      </c>
      <c r="G770" s="55" t="s">
        <v>48</v>
      </c>
      <c r="H770" s="56">
        <v>29.004000000000001</v>
      </c>
      <c r="I770" s="57"/>
      <c r="J770" s="98">
        <f>ROUND(I770*H770,2)</f>
        <v>0</v>
      </c>
    </row>
    <row r="771" spans="2:10" x14ac:dyDescent="0.2">
      <c r="B771" s="99"/>
      <c r="C771" s="61"/>
      <c r="D771" s="100" t="s">
        <v>51</v>
      </c>
      <c r="E771" s="101" t="s">
        <v>0</v>
      </c>
      <c r="F771" s="102" t="s">
        <v>814</v>
      </c>
      <c r="G771" s="61"/>
      <c r="H771" s="103">
        <v>29.004000000000001</v>
      </c>
      <c r="I771" s="104"/>
      <c r="J771" s="105"/>
    </row>
    <row r="772" spans="2:10" x14ac:dyDescent="0.2">
      <c r="B772" s="106"/>
      <c r="C772" s="64"/>
      <c r="D772" s="100" t="s">
        <v>51</v>
      </c>
      <c r="E772" s="107" t="s">
        <v>0</v>
      </c>
      <c r="F772" s="108" t="s">
        <v>53</v>
      </c>
      <c r="G772" s="64"/>
      <c r="H772" s="109">
        <v>29.004000000000001</v>
      </c>
      <c r="I772" s="110"/>
      <c r="J772" s="111"/>
    </row>
    <row r="773" spans="2:10" ht="24" x14ac:dyDescent="0.2">
      <c r="B773" s="139"/>
      <c r="C773" s="52" t="s">
        <v>98</v>
      </c>
      <c r="D773" s="52" t="s">
        <v>45</v>
      </c>
      <c r="E773" s="53" t="s">
        <v>815</v>
      </c>
      <c r="F773" s="54" t="s">
        <v>816</v>
      </c>
      <c r="G773" s="55" t="s">
        <v>113</v>
      </c>
      <c r="H773" s="56">
        <v>2.1259999999999999</v>
      </c>
      <c r="I773" s="57"/>
      <c r="J773" s="98">
        <f>ROUND(I773*H773,2)</f>
        <v>0</v>
      </c>
    </row>
    <row r="774" spans="2:10" x14ac:dyDescent="0.2">
      <c r="B774" s="99"/>
      <c r="C774" s="61"/>
      <c r="D774" s="100" t="s">
        <v>51</v>
      </c>
      <c r="E774" s="101" t="s">
        <v>0</v>
      </c>
      <c r="F774" s="102" t="s">
        <v>800</v>
      </c>
      <c r="G774" s="61"/>
      <c r="H774" s="103">
        <v>2.1259999999999999</v>
      </c>
      <c r="I774" s="104"/>
      <c r="J774" s="105"/>
    </row>
    <row r="775" spans="2:10" x14ac:dyDescent="0.2">
      <c r="B775" s="106"/>
      <c r="C775" s="64"/>
      <c r="D775" s="100" t="s">
        <v>51</v>
      </c>
      <c r="E775" s="107" t="s">
        <v>0</v>
      </c>
      <c r="F775" s="108" t="s">
        <v>53</v>
      </c>
      <c r="G775" s="64"/>
      <c r="H775" s="109">
        <v>2.1259999999999999</v>
      </c>
      <c r="I775" s="110"/>
      <c r="J775" s="111"/>
    </row>
    <row r="776" spans="2:10" ht="12" x14ac:dyDescent="0.2">
      <c r="B776" s="139"/>
      <c r="C776" s="52" t="s">
        <v>104</v>
      </c>
      <c r="D776" s="52" t="s">
        <v>45</v>
      </c>
      <c r="E776" s="53" t="s">
        <v>817</v>
      </c>
      <c r="F776" s="54" t="s">
        <v>818</v>
      </c>
      <c r="G776" s="55" t="s">
        <v>113</v>
      </c>
      <c r="H776" s="56">
        <v>2.2000000000000002</v>
      </c>
      <c r="I776" s="57"/>
      <c r="J776" s="98">
        <f>ROUND(I776*H776,2)</f>
        <v>0</v>
      </c>
    </row>
    <row r="777" spans="2:10" x14ac:dyDescent="0.2">
      <c r="B777" s="99"/>
      <c r="C777" s="61"/>
      <c r="D777" s="100" t="s">
        <v>51</v>
      </c>
      <c r="E777" s="101" t="s">
        <v>0</v>
      </c>
      <c r="F777" s="102" t="s">
        <v>819</v>
      </c>
      <c r="G777" s="61"/>
      <c r="H777" s="103">
        <v>2.2000000000000002</v>
      </c>
      <c r="I777" s="104"/>
      <c r="J777" s="105"/>
    </row>
    <row r="778" spans="2:10" x14ac:dyDescent="0.2">
      <c r="B778" s="106"/>
      <c r="C778" s="64"/>
      <c r="D778" s="100" t="s">
        <v>51</v>
      </c>
      <c r="E778" s="107" t="s">
        <v>0</v>
      </c>
      <c r="F778" s="108" t="s">
        <v>53</v>
      </c>
      <c r="G778" s="64"/>
      <c r="H778" s="109">
        <v>2.2000000000000002</v>
      </c>
      <c r="I778" s="110"/>
      <c r="J778" s="111"/>
    </row>
    <row r="779" spans="2:10" ht="24" x14ac:dyDescent="0.2">
      <c r="B779" s="139"/>
      <c r="C779" s="52" t="s">
        <v>110</v>
      </c>
      <c r="D779" s="52" t="s">
        <v>45</v>
      </c>
      <c r="E779" s="53" t="s">
        <v>820</v>
      </c>
      <c r="F779" s="54" t="s">
        <v>821</v>
      </c>
      <c r="G779" s="55" t="s">
        <v>263</v>
      </c>
      <c r="H779" s="56">
        <v>4.8000000000000001E-2</v>
      </c>
      <c r="I779" s="57"/>
      <c r="J779" s="98">
        <f>ROUND(I779*H779,2)</f>
        <v>0</v>
      </c>
    </row>
    <row r="780" spans="2:10" x14ac:dyDescent="0.2">
      <c r="B780" s="99"/>
      <c r="C780" s="61"/>
      <c r="D780" s="100" t="s">
        <v>51</v>
      </c>
      <c r="E780" s="101" t="s">
        <v>0</v>
      </c>
      <c r="F780" s="102" t="s">
        <v>822</v>
      </c>
      <c r="G780" s="61"/>
      <c r="H780" s="103">
        <v>4.8000000000000001E-2</v>
      </c>
      <c r="I780" s="104"/>
      <c r="J780" s="105"/>
    </row>
    <row r="781" spans="2:10" x14ac:dyDescent="0.2">
      <c r="B781" s="106"/>
      <c r="C781" s="64"/>
      <c r="D781" s="100" t="s">
        <v>51</v>
      </c>
      <c r="E781" s="107" t="s">
        <v>0</v>
      </c>
      <c r="F781" s="108" t="s">
        <v>53</v>
      </c>
      <c r="G781" s="64"/>
      <c r="H781" s="109">
        <v>4.8000000000000001E-2</v>
      </c>
      <c r="I781" s="110"/>
      <c r="J781" s="111"/>
    </row>
    <row r="782" spans="2:10" ht="12.75" x14ac:dyDescent="0.2">
      <c r="B782" s="90"/>
      <c r="C782" s="49"/>
      <c r="D782" s="91" t="s">
        <v>11</v>
      </c>
      <c r="E782" s="95" t="s">
        <v>67</v>
      </c>
      <c r="F782" s="95" t="s">
        <v>288</v>
      </c>
      <c r="G782" s="49"/>
      <c r="H782" s="49"/>
      <c r="I782" s="93"/>
      <c r="J782" s="96">
        <f>BK782</f>
        <v>0</v>
      </c>
    </row>
    <row r="783" spans="2:10" ht="24" x14ac:dyDescent="0.2">
      <c r="B783" s="139"/>
      <c r="C783" s="52" t="s">
        <v>123</v>
      </c>
      <c r="D783" s="52" t="s">
        <v>45</v>
      </c>
      <c r="E783" s="53" t="s">
        <v>823</v>
      </c>
      <c r="F783" s="54" t="s">
        <v>824</v>
      </c>
      <c r="G783" s="55" t="s">
        <v>48</v>
      </c>
      <c r="H783" s="56">
        <v>5.1260000000000003</v>
      </c>
      <c r="I783" s="57"/>
      <c r="J783" s="98">
        <f>ROUND(I783*H783,2)</f>
        <v>0</v>
      </c>
    </row>
    <row r="784" spans="2:10" x14ac:dyDescent="0.2">
      <c r="B784" s="99"/>
      <c r="C784" s="61"/>
      <c r="D784" s="100" t="s">
        <v>51</v>
      </c>
      <c r="E784" s="101" t="s">
        <v>0</v>
      </c>
      <c r="F784" s="102" t="s">
        <v>825</v>
      </c>
      <c r="G784" s="61"/>
      <c r="H784" s="103">
        <v>5.1260000000000003</v>
      </c>
      <c r="I784" s="104"/>
      <c r="J784" s="105"/>
    </row>
    <row r="785" spans="2:10" x14ac:dyDescent="0.2">
      <c r="B785" s="106"/>
      <c r="C785" s="64"/>
      <c r="D785" s="100" t="s">
        <v>51</v>
      </c>
      <c r="E785" s="107" t="s">
        <v>0</v>
      </c>
      <c r="F785" s="108" t="s">
        <v>53</v>
      </c>
      <c r="G785" s="64"/>
      <c r="H785" s="109">
        <v>5.1260000000000003</v>
      </c>
      <c r="I785" s="110"/>
      <c r="J785" s="111"/>
    </row>
    <row r="786" spans="2:10" ht="48" x14ac:dyDescent="0.2">
      <c r="B786" s="139"/>
      <c r="C786" s="52" t="s">
        <v>141</v>
      </c>
      <c r="D786" s="52" t="s">
        <v>45</v>
      </c>
      <c r="E786" s="53" t="s">
        <v>826</v>
      </c>
      <c r="F786" s="54" t="s">
        <v>827</v>
      </c>
      <c r="G786" s="55" t="s">
        <v>48</v>
      </c>
      <c r="H786" s="56">
        <v>36.74</v>
      </c>
      <c r="I786" s="57"/>
      <c r="J786" s="98">
        <f>ROUND(I786*H786,2)</f>
        <v>0</v>
      </c>
    </row>
    <row r="787" spans="2:10" x14ac:dyDescent="0.2">
      <c r="B787" s="99"/>
      <c r="C787" s="61"/>
      <c r="D787" s="100" t="s">
        <v>51</v>
      </c>
      <c r="E787" s="101" t="s">
        <v>0</v>
      </c>
      <c r="F787" s="102" t="s">
        <v>828</v>
      </c>
      <c r="G787" s="61"/>
      <c r="H787" s="103">
        <v>36.74</v>
      </c>
      <c r="I787" s="104"/>
      <c r="J787" s="105"/>
    </row>
    <row r="788" spans="2:10" x14ac:dyDescent="0.2">
      <c r="B788" s="106"/>
      <c r="C788" s="64"/>
      <c r="D788" s="100" t="s">
        <v>51</v>
      </c>
      <c r="E788" s="107" t="s">
        <v>797</v>
      </c>
      <c r="F788" s="108" t="s">
        <v>53</v>
      </c>
      <c r="G788" s="64"/>
      <c r="H788" s="109">
        <v>36.74</v>
      </c>
      <c r="I788" s="110"/>
      <c r="J788" s="111"/>
    </row>
    <row r="789" spans="2:10" ht="24" x14ac:dyDescent="0.2">
      <c r="B789" s="139"/>
      <c r="C789" s="71" t="s">
        <v>145</v>
      </c>
      <c r="D789" s="71" t="s">
        <v>284</v>
      </c>
      <c r="E789" s="72" t="s">
        <v>829</v>
      </c>
      <c r="F789" s="73" t="s">
        <v>830</v>
      </c>
      <c r="G789" s="74" t="s">
        <v>48</v>
      </c>
      <c r="H789" s="75">
        <v>37.475000000000001</v>
      </c>
      <c r="I789" s="76"/>
      <c r="J789" s="129">
        <f>ROUND(I789*H789,2)</f>
        <v>0</v>
      </c>
    </row>
    <row r="790" spans="2:10" x14ac:dyDescent="0.2">
      <c r="B790" s="99"/>
      <c r="C790" s="61"/>
      <c r="D790" s="100" t="s">
        <v>51</v>
      </c>
      <c r="E790" s="101" t="s">
        <v>0</v>
      </c>
      <c r="F790" s="102" t="s">
        <v>831</v>
      </c>
      <c r="G790" s="61"/>
      <c r="H790" s="103">
        <v>37.475000000000001</v>
      </c>
      <c r="I790" s="104"/>
      <c r="J790" s="105"/>
    </row>
    <row r="791" spans="2:10" x14ac:dyDescent="0.2">
      <c r="B791" s="106"/>
      <c r="C791" s="64"/>
      <c r="D791" s="100" t="s">
        <v>51</v>
      </c>
      <c r="E791" s="107" t="s">
        <v>0</v>
      </c>
      <c r="F791" s="108" t="s">
        <v>53</v>
      </c>
      <c r="G791" s="64"/>
      <c r="H791" s="109">
        <v>37.475000000000001</v>
      </c>
      <c r="I791" s="110"/>
      <c r="J791" s="111"/>
    </row>
    <row r="792" spans="2:10" ht="12.75" x14ac:dyDescent="0.2">
      <c r="B792" s="90"/>
      <c r="C792" s="49"/>
      <c r="D792" s="91" t="s">
        <v>11</v>
      </c>
      <c r="E792" s="95" t="s">
        <v>59</v>
      </c>
      <c r="F792" s="95" t="s">
        <v>220</v>
      </c>
      <c r="G792" s="49"/>
      <c r="H792" s="49"/>
      <c r="I792" s="93"/>
      <c r="J792" s="96">
        <f>BK792</f>
        <v>0</v>
      </c>
    </row>
    <row r="793" spans="2:10" ht="24" x14ac:dyDescent="0.2">
      <c r="B793" s="139"/>
      <c r="C793" s="52" t="s">
        <v>153</v>
      </c>
      <c r="D793" s="52" t="s">
        <v>45</v>
      </c>
      <c r="E793" s="53" t="s">
        <v>832</v>
      </c>
      <c r="F793" s="54" t="s">
        <v>833</v>
      </c>
      <c r="G793" s="55" t="s">
        <v>107</v>
      </c>
      <c r="H793" s="56">
        <v>35.286000000000001</v>
      </c>
      <c r="I793" s="57"/>
      <c r="J793" s="98">
        <f>ROUND(I793*H793,2)</f>
        <v>0</v>
      </c>
    </row>
    <row r="794" spans="2:10" x14ac:dyDescent="0.2">
      <c r="B794" s="99"/>
      <c r="C794" s="61"/>
      <c r="D794" s="100" t="s">
        <v>51</v>
      </c>
      <c r="E794" s="101" t="s">
        <v>0</v>
      </c>
      <c r="F794" s="102" t="s">
        <v>834</v>
      </c>
      <c r="G794" s="61"/>
      <c r="H794" s="103">
        <v>35.286000000000001</v>
      </c>
      <c r="I794" s="104"/>
      <c r="J794" s="105"/>
    </row>
    <row r="795" spans="2:10" x14ac:dyDescent="0.2">
      <c r="B795" s="106"/>
      <c r="C795" s="64"/>
      <c r="D795" s="100" t="s">
        <v>51</v>
      </c>
      <c r="E795" s="107" t="s">
        <v>0</v>
      </c>
      <c r="F795" s="108" t="s">
        <v>53</v>
      </c>
      <c r="G795" s="64"/>
      <c r="H795" s="109">
        <v>35.286000000000001</v>
      </c>
      <c r="I795" s="110"/>
      <c r="J795" s="111"/>
    </row>
    <row r="796" spans="2:10" ht="12" x14ac:dyDescent="0.2">
      <c r="B796" s="139"/>
      <c r="C796" s="71" t="s">
        <v>70</v>
      </c>
      <c r="D796" s="71" t="s">
        <v>284</v>
      </c>
      <c r="E796" s="72" t="s">
        <v>835</v>
      </c>
      <c r="F796" s="73" t="s">
        <v>836</v>
      </c>
      <c r="G796" s="74" t="s">
        <v>56</v>
      </c>
      <c r="H796" s="75">
        <v>36</v>
      </c>
      <c r="I796" s="76"/>
      <c r="J796" s="129">
        <f>ROUND(I796*H796,2)</f>
        <v>0</v>
      </c>
    </row>
    <row r="797" spans="2:10" x14ac:dyDescent="0.2">
      <c r="B797" s="99"/>
      <c r="C797" s="61"/>
      <c r="D797" s="100" t="s">
        <v>51</v>
      </c>
      <c r="E797" s="101" t="s">
        <v>0</v>
      </c>
      <c r="F797" s="102" t="s">
        <v>837</v>
      </c>
      <c r="G797" s="61"/>
      <c r="H797" s="103">
        <v>35.639000000000003</v>
      </c>
      <c r="I797" s="104"/>
      <c r="J797" s="105"/>
    </row>
    <row r="798" spans="2:10" x14ac:dyDescent="0.2">
      <c r="B798" s="106"/>
      <c r="C798" s="64"/>
      <c r="D798" s="100" t="s">
        <v>51</v>
      </c>
      <c r="E798" s="107" t="s">
        <v>0</v>
      </c>
      <c r="F798" s="108" t="s">
        <v>53</v>
      </c>
      <c r="G798" s="64"/>
      <c r="H798" s="109">
        <v>35.639000000000003</v>
      </c>
      <c r="I798" s="110"/>
      <c r="J798" s="111"/>
    </row>
    <row r="799" spans="2:10" x14ac:dyDescent="0.2">
      <c r="B799" s="99"/>
      <c r="C799" s="61"/>
      <c r="D799" s="100" t="s">
        <v>51</v>
      </c>
      <c r="E799" s="101" t="s">
        <v>0</v>
      </c>
      <c r="F799" s="102" t="s">
        <v>256</v>
      </c>
      <c r="G799" s="61"/>
      <c r="H799" s="103">
        <v>36</v>
      </c>
      <c r="I799" s="104"/>
      <c r="J799" s="105"/>
    </row>
    <row r="800" spans="2:10" ht="24" x14ac:dyDescent="0.2">
      <c r="B800" s="139"/>
      <c r="C800" s="52" t="s">
        <v>162</v>
      </c>
      <c r="D800" s="52" t="s">
        <v>45</v>
      </c>
      <c r="E800" s="53" t="s">
        <v>325</v>
      </c>
      <c r="F800" s="54" t="s">
        <v>326</v>
      </c>
      <c r="G800" s="55" t="s">
        <v>113</v>
      </c>
      <c r="H800" s="56">
        <v>3.5289999999999999</v>
      </c>
      <c r="I800" s="57"/>
      <c r="J800" s="98">
        <f>ROUND(I800*H800,2)</f>
        <v>0</v>
      </c>
    </row>
    <row r="801" spans="2:10" x14ac:dyDescent="0.2">
      <c r="B801" s="99"/>
      <c r="C801" s="61"/>
      <c r="D801" s="100" t="s">
        <v>51</v>
      </c>
      <c r="E801" s="101" t="s">
        <v>0</v>
      </c>
      <c r="F801" s="102" t="s">
        <v>838</v>
      </c>
      <c r="G801" s="61"/>
      <c r="H801" s="103">
        <v>3.5289999999999999</v>
      </c>
      <c r="I801" s="104"/>
      <c r="J801" s="105"/>
    </row>
    <row r="802" spans="2:10" x14ac:dyDescent="0.2">
      <c r="B802" s="106"/>
      <c r="C802" s="64"/>
      <c r="D802" s="100" t="s">
        <v>51</v>
      </c>
      <c r="E802" s="107" t="s">
        <v>0</v>
      </c>
      <c r="F802" s="108" t="s">
        <v>53</v>
      </c>
      <c r="G802" s="64"/>
      <c r="H802" s="109">
        <v>3.5289999999999999</v>
      </c>
      <c r="I802" s="110"/>
      <c r="J802" s="111"/>
    </row>
    <row r="803" spans="2:10" ht="12.75" x14ac:dyDescent="0.2">
      <c r="B803" s="90"/>
      <c r="C803" s="49"/>
      <c r="D803" s="91" t="s">
        <v>11</v>
      </c>
      <c r="E803" s="95" t="s">
        <v>331</v>
      </c>
      <c r="F803" s="95" t="s">
        <v>332</v>
      </c>
      <c r="G803" s="49"/>
      <c r="H803" s="49"/>
      <c r="I803" s="93"/>
      <c r="J803" s="96">
        <f>BK803</f>
        <v>0</v>
      </c>
    </row>
    <row r="804" spans="2:10" ht="24" x14ac:dyDescent="0.2">
      <c r="B804" s="139"/>
      <c r="C804" s="52" t="s">
        <v>172</v>
      </c>
      <c r="D804" s="52" t="s">
        <v>45</v>
      </c>
      <c r="E804" s="53" t="s">
        <v>603</v>
      </c>
      <c r="F804" s="54" t="s">
        <v>604</v>
      </c>
      <c r="G804" s="55" t="s">
        <v>263</v>
      </c>
      <c r="H804" s="56">
        <v>50.2</v>
      </c>
      <c r="I804" s="57"/>
      <c r="J804" s="98">
        <f>ROUND(I804*H804,2)</f>
        <v>0</v>
      </c>
    </row>
    <row r="805" spans="2:10" ht="15" x14ac:dyDescent="0.2">
      <c r="B805" s="90"/>
      <c r="C805" s="49"/>
      <c r="D805" s="91" t="s">
        <v>11</v>
      </c>
      <c r="E805" s="92" t="s">
        <v>605</v>
      </c>
      <c r="F805" s="92" t="s">
        <v>606</v>
      </c>
      <c r="G805" s="49"/>
      <c r="H805" s="49"/>
      <c r="I805" s="93"/>
      <c r="J805" s="94">
        <f>BK805</f>
        <v>0</v>
      </c>
    </row>
    <row r="806" spans="2:10" ht="12.75" x14ac:dyDescent="0.2">
      <c r="B806" s="90"/>
      <c r="C806" s="49"/>
      <c r="D806" s="91" t="s">
        <v>11</v>
      </c>
      <c r="E806" s="95" t="s">
        <v>618</v>
      </c>
      <c r="F806" s="95" t="s">
        <v>619</v>
      </c>
      <c r="G806" s="49"/>
      <c r="H806" s="49"/>
      <c r="I806" s="93"/>
      <c r="J806" s="96">
        <f>BK806</f>
        <v>0</v>
      </c>
    </row>
    <row r="807" spans="2:10" ht="84" x14ac:dyDescent="0.2">
      <c r="B807" s="139"/>
      <c r="C807" s="52" t="s">
        <v>2</v>
      </c>
      <c r="D807" s="52" t="s">
        <v>45</v>
      </c>
      <c r="E807" s="53" t="s">
        <v>839</v>
      </c>
      <c r="F807" s="54" t="s">
        <v>840</v>
      </c>
      <c r="G807" s="55" t="s">
        <v>56</v>
      </c>
      <c r="H807" s="56">
        <v>2</v>
      </c>
      <c r="I807" s="57"/>
      <c r="J807" s="98">
        <f>ROUND(I807*H807,2)</f>
        <v>0</v>
      </c>
    </row>
    <row r="808" spans="2:10" ht="24.75" thickBot="1" x14ac:dyDescent="0.25">
      <c r="B808" s="140"/>
      <c r="C808" s="131" t="s">
        <v>181</v>
      </c>
      <c r="D808" s="131" t="s">
        <v>45</v>
      </c>
      <c r="E808" s="132" t="s">
        <v>631</v>
      </c>
      <c r="F808" s="133" t="s">
        <v>632</v>
      </c>
      <c r="G808" s="134" t="s">
        <v>617</v>
      </c>
      <c r="H808" s="141"/>
      <c r="I808" s="136"/>
      <c r="J808" s="137">
        <f>ROUND(I808*H808,2)</f>
        <v>0</v>
      </c>
    </row>
    <row r="810" spans="2:10" ht="12" thickBot="1" x14ac:dyDescent="0.25"/>
    <row r="811" spans="2:10" ht="12.75" x14ac:dyDescent="0.2">
      <c r="B811" s="126"/>
      <c r="C811" s="127" t="s">
        <v>33</v>
      </c>
      <c r="D811" s="124"/>
      <c r="E811" s="124"/>
      <c r="F811" s="124"/>
      <c r="G811" s="124"/>
      <c r="H811" s="124"/>
      <c r="I811" s="124"/>
      <c r="J811" s="125"/>
    </row>
    <row r="812" spans="2:10" x14ac:dyDescent="0.2">
      <c r="B812" s="81"/>
      <c r="C812" s="28"/>
      <c r="D812" s="28"/>
      <c r="E812" s="160" t="s">
        <v>1089</v>
      </c>
      <c r="F812" s="161"/>
      <c r="G812" s="161"/>
      <c r="H812" s="161"/>
      <c r="I812" s="28"/>
      <c r="J812" s="82"/>
    </row>
    <row r="813" spans="2:10" x14ac:dyDescent="0.2">
      <c r="B813" s="81"/>
      <c r="C813" s="28"/>
      <c r="D813" s="28"/>
      <c r="E813" s="28"/>
      <c r="F813" s="28"/>
      <c r="G813" s="28"/>
      <c r="H813" s="28"/>
      <c r="I813" s="28"/>
      <c r="J813" s="82"/>
    </row>
    <row r="814" spans="2:10" ht="12" x14ac:dyDescent="0.2">
      <c r="B814" s="138"/>
      <c r="C814" s="44" t="s">
        <v>37</v>
      </c>
      <c r="D814" s="45" t="s">
        <v>10</v>
      </c>
      <c r="E814" s="45" t="s">
        <v>6</v>
      </c>
      <c r="F814" s="45" t="s">
        <v>7</v>
      </c>
      <c r="G814" s="45" t="s">
        <v>38</v>
      </c>
      <c r="H814" s="45" t="s">
        <v>39</v>
      </c>
      <c r="I814" s="45" t="s">
        <v>40</v>
      </c>
      <c r="J814" s="87" t="s">
        <v>35</v>
      </c>
    </row>
    <row r="815" spans="2:10" ht="15.75" x14ac:dyDescent="0.25">
      <c r="B815" s="81"/>
      <c r="C815" s="128" t="s">
        <v>1102</v>
      </c>
      <c r="D815" s="28"/>
      <c r="E815" s="28"/>
      <c r="F815" s="28"/>
      <c r="G815" s="28"/>
      <c r="H815" s="28"/>
      <c r="I815" s="28"/>
      <c r="J815" s="89">
        <f>BK815</f>
        <v>0</v>
      </c>
    </row>
    <row r="816" spans="2:10" ht="15" x14ac:dyDescent="0.2">
      <c r="B816" s="90"/>
      <c r="C816" s="49"/>
      <c r="D816" s="91" t="s">
        <v>11</v>
      </c>
      <c r="E816" s="92" t="s">
        <v>841</v>
      </c>
      <c r="F816" s="92" t="s">
        <v>842</v>
      </c>
      <c r="G816" s="49"/>
      <c r="H816" s="49"/>
      <c r="I816" s="93"/>
      <c r="J816" s="94">
        <f>BK816</f>
        <v>0</v>
      </c>
    </row>
    <row r="817" spans="2:10" ht="24" x14ac:dyDescent="0.2">
      <c r="B817" s="139"/>
      <c r="C817" s="52" t="s">
        <v>14</v>
      </c>
      <c r="D817" s="52" t="s">
        <v>45</v>
      </c>
      <c r="E817" s="53" t="s">
        <v>843</v>
      </c>
      <c r="F817" s="54" t="s">
        <v>844</v>
      </c>
      <c r="G817" s="55" t="s">
        <v>56</v>
      </c>
      <c r="H817" s="56">
        <v>82</v>
      </c>
      <c r="I817" s="57"/>
      <c r="J817" s="98">
        <f t="shared" ref="J817:J848" si="5">ROUND(I817*H817,2)</f>
        <v>0</v>
      </c>
    </row>
    <row r="818" spans="2:10" ht="24" x14ac:dyDescent="0.2">
      <c r="B818" s="139"/>
      <c r="C818" s="71" t="s">
        <v>16</v>
      </c>
      <c r="D818" s="71" t="s">
        <v>284</v>
      </c>
      <c r="E818" s="72" t="s">
        <v>845</v>
      </c>
      <c r="F818" s="73" t="s">
        <v>846</v>
      </c>
      <c r="G818" s="74" t="s">
        <v>56</v>
      </c>
      <c r="H818" s="75">
        <v>82</v>
      </c>
      <c r="I818" s="76"/>
      <c r="J818" s="129">
        <f t="shared" si="5"/>
        <v>0</v>
      </c>
    </row>
    <row r="819" spans="2:10" ht="24" x14ac:dyDescent="0.2">
      <c r="B819" s="139"/>
      <c r="C819" s="52" t="s">
        <v>27</v>
      </c>
      <c r="D819" s="52" t="s">
        <v>45</v>
      </c>
      <c r="E819" s="53" t="s">
        <v>847</v>
      </c>
      <c r="F819" s="54" t="s">
        <v>848</v>
      </c>
      <c r="G819" s="55" t="s">
        <v>56</v>
      </c>
      <c r="H819" s="56">
        <v>20</v>
      </c>
      <c r="I819" s="57"/>
      <c r="J819" s="98">
        <f t="shared" si="5"/>
        <v>0</v>
      </c>
    </row>
    <row r="820" spans="2:10" ht="24" x14ac:dyDescent="0.2">
      <c r="B820" s="139"/>
      <c r="C820" s="71" t="s">
        <v>49</v>
      </c>
      <c r="D820" s="71" t="s">
        <v>284</v>
      </c>
      <c r="E820" s="72" t="s">
        <v>849</v>
      </c>
      <c r="F820" s="73" t="s">
        <v>850</v>
      </c>
      <c r="G820" s="74" t="s">
        <v>56</v>
      </c>
      <c r="H820" s="75">
        <v>20</v>
      </c>
      <c r="I820" s="76"/>
      <c r="J820" s="129">
        <f t="shared" si="5"/>
        <v>0</v>
      </c>
    </row>
    <row r="821" spans="2:10" ht="24" x14ac:dyDescent="0.2">
      <c r="B821" s="139"/>
      <c r="C821" s="52" t="s">
        <v>67</v>
      </c>
      <c r="D821" s="52" t="s">
        <v>45</v>
      </c>
      <c r="E821" s="53" t="s">
        <v>851</v>
      </c>
      <c r="F821" s="54" t="s">
        <v>852</v>
      </c>
      <c r="G821" s="55" t="s">
        <v>56</v>
      </c>
      <c r="H821" s="56">
        <v>29</v>
      </c>
      <c r="I821" s="57"/>
      <c r="J821" s="98">
        <f t="shared" si="5"/>
        <v>0</v>
      </c>
    </row>
    <row r="822" spans="2:10" ht="24" x14ac:dyDescent="0.2">
      <c r="B822" s="139"/>
      <c r="C822" s="71" t="s">
        <v>76</v>
      </c>
      <c r="D822" s="71" t="s">
        <v>284</v>
      </c>
      <c r="E822" s="72" t="s">
        <v>853</v>
      </c>
      <c r="F822" s="73" t="s">
        <v>854</v>
      </c>
      <c r="G822" s="74" t="s">
        <v>56</v>
      </c>
      <c r="H822" s="75">
        <v>29</v>
      </c>
      <c r="I822" s="76"/>
      <c r="J822" s="129">
        <f t="shared" si="5"/>
        <v>0</v>
      </c>
    </row>
    <row r="823" spans="2:10" ht="24" x14ac:dyDescent="0.2">
      <c r="B823" s="139"/>
      <c r="C823" s="52" t="s">
        <v>81</v>
      </c>
      <c r="D823" s="52" t="s">
        <v>45</v>
      </c>
      <c r="E823" s="53" t="s">
        <v>855</v>
      </c>
      <c r="F823" s="54" t="s">
        <v>856</v>
      </c>
      <c r="G823" s="55" t="s">
        <v>56</v>
      </c>
      <c r="H823" s="56">
        <v>20</v>
      </c>
      <c r="I823" s="57"/>
      <c r="J823" s="98">
        <f t="shared" si="5"/>
        <v>0</v>
      </c>
    </row>
    <row r="824" spans="2:10" ht="24" x14ac:dyDescent="0.2">
      <c r="B824" s="139"/>
      <c r="C824" s="71" t="s">
        <v>87</v>
      </c>
      <c r="D824" s="71" t="s">
        <v>284</v>
      </c>
      <c r="E824" s="72" t="s">
        <v>857</v>
      </c>
      <c r="F824" s="73" t="s">
        <v>858</v>
      </c>
      <c r="G824" s="74" t="s">
        <v>56</v>
      </c>
      <c r="H824" s="75">
        <v>20</v>
      </c>
      <c r="I824" s="76"/>
      <c r="J824" s="129">
        <f t="shared" si="5"/>
        <v>0</v>
      </c>
    </row>
    <row r="825" spans="2:10" ht="24" x14ac:dyDescent="0.2">
      <c r="B825" s="139"/>
      <c r="C825" s="52" t="s">
        <v>59</v>
      </c>
      <c r="D825" s="52" t="s">
        <v>45</v>
      </c>
      <c r="E825" s="53" t="s">
        <v>859</v>
      </c>
      <c r="F825" s="54" t="s">
        <v>860</v>
      </c>
      <c r="G825" s="55" t="s">
        <v>56</v>
      </c>
      <c r="H825" s="56">
        <v>1</v>
      </c>
      <c r="I825" s="57"/>
      <c r="J825" s="98">
        <f t="shared" si="5"/>
        <v>0</v>
      </c>
    </row>
    <row r="826" spans="2:10" ht="24" x14ac:dyDescent="0.2">
      <c r="B826" s="139"/>
      <c r="C826" s="71" t="s">
        <v>98</v>
      </c>
      <c r="D826" s="71" t="s">
        <v>284</v>
      </c>
      <c r="E826" s="72" t="s">
        <v>861</v>
      </c>
      <c r="F826" s="73" t="s">
        <v>862</v>
      </c>
      <c r="G826" s="74" t="s">
        <v>56</v>
      </c>
      <c r="H826" s="75">
        <v>1</v>
      </c>
      <c r="I826" s="76"/>
      <c r="J826" s="129">
        <f t="shared" si="5"/>
        <v>0</v>
      </c>
    </row>
    <row r="827" spans="2:10" ht="24" x14ac:dyDescent="0.2">
      <c r="B827" s="139"/>
      <c r="C827" s="52" t="s">
        <v>104</v>
      </c>
      <c r="D827" s="52" t="s">
        <v>45</v>
      </c>
      <c r="E827" s="53" t="s">
        <v>863</v>
      </c>
      <c r="F827" s="54" t="s">
        <v>864</v>
      </c>
      <c r="G827" s="55" t="s">
        <v>56</v>
      </c>
      <c r="H827" s="56">
        <v>7</v>
      </c>
      <c r="I827" s="57"/>
      <c r="J827" s="98">
        <f t="shared" si="5"/>
        <v>0</v>
      </c>
    </row>
    <row r="828" spans="2:10" ht="24" x14ac:dyDescent="0.2">
      <c r="B828" s="139"/>
      <c r="C828" s="71" t="s">
        <v>110</v>
      </c>
      <c r="D828" s="71" t="s">
        <v>284</v>
      </c>
      <c r="E828" s="72" t="s">
        <v>865</v>
      </c>
      <c r="F828" s="73" t="s">
        <v>866</v>
      </c>
      <c r="G828" s="74" t="s">
        <v>56</v>
      </c>
      <c r="H828" s="75">
        <v>7</v>
      </c>
      <c r="I828" s="76"/>
      <c r="J828" s="129">
        <f t="shared" si="5"/>
        <v>0</v>
      </c>
    </row>
    <row r="829" spans="2:10" ht="24" x14ac:dyDescent="0.2">
      <c r="B829" s="139"/>
      <c r="C829" s="52" t="s">
        <v>123</v>
      </c>
      <c r="D829" s="52" t="s">
        <v>45</v>
      </c>
      <c r="E829" s="53" t="s">
        <v>867</v>
      </c>
      <c r="F829" s="54" t="s">
        <v>868</v>
      </c>
      <c r="G829" s="55" t="s">
        <v>56</v>
      </c>
      <c r="H829" s="56">
        <v>3</v>
      </c>
      <c r="I829" s="57"/>
      <c r="J829" s="98">
        <f t="shared" si="5"/>
        <v>0</v>
      </c>
    </row>
    <row r="830" spans="2:10" ht="24" x14ac:dyDescent="0.2">
      <c r="B830" s="139"/>
      <c r="C830" s="71" t="s">
        <v>141</v>
      </c>
      <c r="D830" s="71" t="s">
        <v>284</v>
      </c>
      <c r="E830" s="72" t="s">
        <v>869</v>
      </c>
      <c r="F830" s="73" t="s">
        <v>870</v>
      </c>
      <c r="G830" s="74" t="s">
        <v>56</v>
      </c>
      <c r="H830" s="75">
        <v>3</v>
      </c>
      <c r="I830" s="76"/>
      <c r="J830" s="129">
        <f t="shared" si="5"/>
        <v>0</v>
      </c>
    </row>
    <row r="831" spans="2:10" ht="24" x14ac:dyDescent="0.2">
      <c r="B831" s="139"/>
      <c r="C831" s="52" t="s">
        <v>145</v>
      </c>
      <c r="D831" s="52" t="s">
        <v>45</v>
      </c>
      <c r="E831" s="53" t="s">
        <v>871</v>
      </c>
      <c r="F831" s="54" t="s">
        <v>872</v>
      </c>
      <c r="G831" s="55" t="s">
        <v>56</v>
      </c>
      <c r="H831" s="56">
        <v>2</v>
      </c>
      <c r="I831" s="57"/>
      <c r="J831" s="98">
        <f t="shared" si="5"/>
        <v>0</v>
      </c>
    </row>
    <row r="832" spans="2:10" ht="24" x14ac:dyDescent="0.2">
      <c r="B832" s="139"/>
      <c r="C832" s="71" t="s">
        <v>153</v>
      </c>
      <c r="D832" s="71" t="s">
        <v>284</v>
      </c>
      <c r="E832" s="72" t="s">
        <v>873</v>
      </c>
      <c r="F832" s="73" t="s">
        <v>874</v>
      </c>
      <c r="G832" s="74" t="s">
        <v>56</v>
      </c>
      <c r="H832" s="75">
        <v>2</v>
      </c>
      <c r="I832" s="76"/>
      <c r="J832" s="129">
        <f t="shared" si="5"/>
        <v>0</v>
      </c>
    </row>
    <row r="833" spans="2:10" ht="24" x14ac:dyDescent="0.2">
      <c r="B833" s="139"/>
      <c r="C833" s="52" t="s">
        <v>70</v>
      </c>
      <c r="D833" s="52" t="s">
        <v>45</v>
      </c>
      <c r="E833" s="53" t="s">
        <v>875</v>
      </c>
      <c r="F833" s="54" t="s">
        <v>876</v>
      </c>
      <c r="G833" s="55" t="s">
        <v>56</v>
      </c>
      <c r="H833" s="56">
        <v>82</v>
      </c>
      <c r="I833" s="57"/>
      <c r="J833" s="98">
        <f t="shared" si="5"/>
        <v>0</v>
      </c>
    </row>
    <row r="834" spans="2:10" ht="24" x14ac:dyDescent="0.2">
      <c r="B834" s="139"/>
      <c r="C834" s="71" t="s">
        <v>162</v>
      </c>
      <c r="D834" s="71" t="s">
        <v>284</v>
      </c>
      <c r="E834" s="72" t="s">
        <v>877</v>
      </c>
      <c r="F834" s="73" t="s">
        <v>878</v>
      </c>
      <c r="G834" s="74" t="s">
        <v>56</v>
      </c>
      <c r="H834" s="75">
        <v>82</v>
      </c>
      <c r="I834" s="76"/>
      <c r="J834" s="129">
        <f t="shared" si="5"/>
        <v>0</v>
      </c>
    </row>
    <row r="835" spans="2:10" ht="24" x14ac:dyDescent="0.2">
      <c r="B835" s="139"/>
      <c r="C835" s="52" t="s">
        <v>172</v>
      </c>
      <c r="D835" s="52" t="s">
        <v>45</v>
      </c>
      <c r="E835" s="53" t="s">
        <v>879</v>
      </c>
      <c r="F835" s="54" t="s">
        <v>880</v>
      </c>
      <c r="G835" s="55" t="s">
        <v>56</v>
      </c>
      <c r="H835" s="56">
        <v>75</v>
      </c>
      <c r="I835" s="57"/>
      <c r="J835" s="98">
        <f t="shared" si="5"/>
        <v>0</v>
      </c>
    </row>
    <row r="836" spans="2:10" ht="24" x14ac:dyDescent="0.2">
      <c r="B836" s="139"/>
      <c r="C836" s="71" t="s">
        <v>2</v>
      </c>
      <c r="D836" s="71" t="s">
        <v>284</v>
      </c>
      <c r="E836" s="72" t="s">
        <v>881</v>
      </c>
      <c r="F836" s="73" t="s">
        <v>882</v>
      </c>
      <c r="G836" s="74" t="s">
        <v>56</v>
      </c>
      <c r="H836" s="75">
        <v>75</v>
      </c>
      <c r="I836" s="76"/>
      <c r="J836" s="129">
        <f t="shared" si="5"/>
        <v>0</v>
      </c>
    </row>
    <row r="837" spans="2:10" ht="24" x14ac:dyDescent="0.2">
      <c r="B837" s="139"/>
      <c r="C837" s="52" t="s">
        <v>181</v>
      </c>
      <c r="D837" s="52" t="s">
        <v>45</v>
      </c>
      <c r="E837" s="53" t="s">
        <v>883</v>
      </c>
      <c r="F837" s="54" t="s">
        <v>884</v>
      </c>
      <c r="G837" s="55" t="s">
        <v>56</v>
      </c>
      <c r="H837" s="56">
        <v>30</v>
      </c>
      <c r="I837" s="57"/>
      <c r="J837" s="98">
        <f t="shared" si="5"/>
        <v>0</v>
      </c>
    </row>
    <row r="838" spans="2:10" ht="24" x14ac:dyDescent="0.2">
      <c r="B838" s="139"/>
      <c r="C838" s="71" t="s">
        <v>192</v>
      </c>
      <c r="D838" s="71" t="s">
        <v>284</v>
      </c>
      <c r="E838" s="72" t="s">
        <v>885</v>
      </c>
      <c r="F838" s="73" t="s">
        <v>886</v>
      </c>
      <c r="G838" s="74" t="s">
        <v>56</v>
      </c>
      <c r="H838" s="75">
        <v>30</v>
      </c>
      <c r="I838" s="76"/>
      <c r="J838" s="129">
        <f t="shared" si="5"/>
        <v>0</v>
      </c>
    </row>
    <row r="839" spans="2:10" ht="24" x14ac:dyDescent="0.2">
      <c r="B839" s="139"/>
      <c r="C839" s="52" t="s">
        <v>196</v>
      </c>
      <c r="D839" s="52" t="s">
        <v>45</v>
      </c>
      <c r="E839" s="53" t="s">
        <v>887</v>
      </c>
      <c r="F839" s="54" t="s">
        <v>888</v>
      </c>
      <c r="G839" s="55" t="s">
        <v>56</v>
      </c>
      <c r="H839" s="56">
        <v>5</v>
      </c>
      <c r="I839" s="57"/>
      <c r="J839" s="98">
        <f t="shared" si="5"/>
        <v>0</v>
      </c>
    </row>
    <row r="840" spans="2:10" ht="24" x14ac:dyDescent="0.2">
      <c r="B840" s="139"/>
      <c r="C840" s="71" t="s">
        <v>86</v>
      </c>
      <c r="D840" s="71" t="s">
        <v>284</v>
      </c>
      <c r="E840" s="72" t="s">
        <v>889</v>
      </c>
      <c r="F840" s="73" t="s">
        <v>890</v>
      </c>
      <c r="G840" s="74" t="s">
        <v>56</v>
      </c>
      <c r="H840" s="75">
        <v>5</v>
      </c>
      <c r="I840" s="76"/>
      <c r="J840" s="129">
        <f t="shared" si="5"/>
        <v>0</v>
      </c>
    </row>
    <row r="841" spans="2:10" ht="24" x14ac:dyDescent="0.2">
      <c r="B841" s="139"/>
      <c r="C841" s="52" t="s">
        <v>204</v>
      </c>
      <c r="D841" s="52" t="s">
        <v>45</v>
      </c>
      <c r="E841" s="53" t="s">
        <v>891</v>
      </c>
      <c r="F841" s="54" t="s">
        <v>892</v>
      </c>
      <c r="G841" s="55" t="s">
        <v>56</v>
      </c>
      <c r="H841" s="56">
        <v>5</v>
      </c>
      <c r="I841" s="57"/>
      <c r="J841" s="98">
        <f t="shared" si="5"/>
        <v>0</v>
      </c>
    </row>
    <row r="842" spans="2:10" ht="24" x14ac:dyDescent="0.2">
      <c r="B842" s="139"/>
      <c r="C842" s="71" t="s">
        <v>210</v>
      </c>
      <c r="D842" s="71" t="s">
        <v>284</v>
      </c>
      <c r="E842" s="72" t="s">
        <v>893</v>
      </c>
      <c r="F842" s="73" t="s">
        <v>894</v>
      </c>
      <c r="G842" s="74" t="s">
        <v>56</v>
      </c>
      <c r="H842" s="75">
        <v>5</v>
      </c>
      <c r="I842" s="76"/>
      <c r="J842" s="129">
        <f t="shared" si="5"/>
        <v>0</v>
      </c>
    </row>
    <row r="843" spans="2:10" ht="24" x14ac:dyDescent="0.2">
      <c r="B843" s="139"/>
      <c r="C843" s="52" t="s">
        <v>215</v>
      </c>
      <c r="D843" s="52" t="s">
        <v>45</v>
      </c>
      <c r="E843" s="53" t="s">
        <v>895</v>
      </c>
      <c r="F843" s="54" t="s">
        <v>896</v>
      </c>
      <c r="G843" s="55" t="s">
        <v>56</v>
      </c>
      <c r="H843" s="56">
        <v>3</v>
      </c>
      <c r="I843" s="57"/>
      <c r="J843" s="98">
        <f t="shared" si="5"/>
        <v>0</v>
      </c>
    </row>
    <row r="844" spans="2:10" ht="24" x14ac:dyDescent="0.2">
      <c r="B844" s="139"/>
      <c r="C844" s="71" t="s">
        <v>221</v>
      </c>
      <c r="D844" s="71" t="s">
        <v>284</v>
      </c>
      <c r="E844" s="72" t="s">
        <v>897</v>
      </c>
      <c r="F844" s="73" t="s">
        <v>898</v>
      </c>
      <c r="G844" s="74" t="s">
        <v>56</v>
      </c>
      <c r="H844" s="75">
        <v>3</v>
      </c>
      <c r="I844" s="76"/>
      <c r="J844" s="129">
        <f t="shared" si="5"/>
        <v>0</v>
      </c>
    </row>
    <row r="845" spans="2:10" ht="12" x14ac:dyDescent="0.2">
      <c r="B845" s="139"/>
      <c r="C845" s="52" t="s">
        <v>228</v>
      </c>
      <c r="D845" s="52" t="s">
        <v>45</v>
      </c>
      <c r="E845" s="53" t="s">
        <v>899</v>
      </c>
      <c r="F845" s="54" t="s">
        <v>900</v>
      </c>
      <c r="G845" s="55" t="s">
        <v>56</v>
      </c>
      <c r="H845" s="56">
        <v>20</v>
      </c>
      <c r="I845" s="57"/>
      <c r="J845" s="98">
        <f t="shared" si="5"/>
        <v>0</v>
      </c>
    </row>
    <row r="846" spans="2:10" ht="24" x14ac:dyDescent="0.2">
      <c r="B846" s="139"/>
      <c r="C846" s="71" t="s">
        <v>232</v>
      </c>
      <c r="D846" s="71" t="s">
        <v>284</v>
      </c>
      <c r="E846" s="72" t="s">
        <v>901</v>
      </c>
      <c r="F846" s="73" t="s">
        <v>902</v>
      </c>
      <c r="G846" s="74" t="s">
        <v>56</v>
      </c>
      <c r="H846" s="75">
        <v>20</v>
      </c>
      <c r="I846" s="76"/>
      <c r="J846" s="129">
        <f t="shared" si="5"/>
        <v>0</v>
      </c>
    </row>
    <row r="847" spans="2:10" ht="12" x14ac:dyDescent="0.2">
      <c r="B847" s="139"/>
      <c r="C847" s="52" t="s">
        <v>236</v>
      </c>
      <c r="D847" s="52" t="s">
        <v>45</v>
      </c>
      <c r="E847" s="53" t="s">
        <v>903</v>
      </c>
      <c r="F847" s="54" t="s">
        <v>904</v>
      </c>
      <c r="G847" s="55" t="s">
        <v>56</v>
      </c>
      <c r="H847" s="56">
        <v>75</v>
      </c>
      <c r="I847" s="57"/>
      <c r="J847" s="98">
        <f t="shared" si="5"/>
        <v>0</v>
      </c>
    </row>
    <row r="848" spans="2:10" ht="24" x14ac:dyDescent="0.2">
      <c r="B848" s="139"/>
      <c r="C848" s="71" t="s">
        <v>240</v>
      </c>
      <c r="D848" s="71" t="s">
        <v>284</v>
      </c>
      <c r="E848" s="72" t="s">
        <v>905</v>
      </c>
      <c r="F848" s="73" t="s">
        <v>906</v>
      </c>
      <c r="G848" s="74" t="s">
        <v>56</v>
      </c>
      <c r="H848" s="75">
        <v>75</v>
      </c>
      <c r="I848" s="76"/>
      <c r="J848" s="129">
        <f t="shared" si="5"/>
        <v>0</v>
      </c>
    </row>
    <row r="849" spans="2:10" ht="15" x14ac:dyDescent="0.2">
      <c r="B849" s="90"/>
      <c r="C849" s="49"/>
      <c r="D849" s="91" t="s">
        <v>11</v>
      </c>
      <c r="E849" s="92" t="s">
        <v>907</v>
      </c>
      <c r="F849" s="92" t="s">
        <v>908</v>
      </c>
      <c r="G849" s="49"/>
      <c r="H849" s="49"/>
      <c r="I849" s="93"/>
      <c r="J849" s="94">
        <f>BK849</f>
        <v>0</v>
      </c>
    </row>
    <row r="850" spans="2:10" ht="24" x14ac:dyDescent="0.2">
      <c r="B850" s="139"/>
      <c r="C850" s="52" t="s">
        <v>244</v>
      </c>
      <c r="D850" s="52" t="s">
        <v>45</v>
      </c>
      <c r="E850" s="53" t="s">
        <v>909</v>
      </c>
      <c r="F850" s="54" t="s">
        <v>910</v>
      </c>
      <c r="G850" s="55" t="s">
        <v>56</v>
      </c>
      <c r="H850" s="56">
        <v>24</v>
      </c>
      <c r="I850" s="57"/>
      <c r="J850" s="98">
        <f t="shared" ref="J850:J873" si="6">ROUND(I850*H850,2)</f>
        <v>0</v>
      </c>
    </row>
    <row r="851" spans="2:10" ht="24" x14ac:dyDescent="0.2">
      <c r="B851" s="139"/>
      <c r="C851" s="71" t="s">
        <v>248</v>
      </c>
      <c r="D851" s="71" t="s">
        <v>284</v>
      </c>
      <c r="E851" s="72" t="s">
        <v>911</v>
      </c>
      <c r="F851" s="73" t="s">
        <v>912</v>
      </c>
      <c r="G851" s="74" t="s">
        <v>56</v>
      </c>
      <c r="H851" s="75">
        <v>24</v>
      </c>
      <c r="I851" s="76"/>
      <c r="J851" s="129">
        <f t="shared" si="6"/>
        <v>0</v>
      </c>
    </row>
    <row r="852" spans="2:10" ht="24" x14ac:dyDescent="0.2">
      <c r="B852" s="139"/>
      <c r="C852" s="52" t="s">
        <v>252</v>
      </c>
      <c r="D852" s="52" t="s">
        <v>45</v>
      </c>
      <c r="E852" s="53" t="s">
        <v>913</v>
      </c>
      <c r="F852" s="54" t="s">
        <v>914</v>
      </c>
      <c r="G852" s="55" t="s">
        <v>56</v>
      </c>
      <c r="H852" s="56">
        <v>50</v>
      </c>
      <c r="I852" s="57"/>
      <c r="J852" s="98">
        <f t="shared" si="6"/>
        <v>0</v>
      </c>
    </row>
    <row r="853" spans="2:10" ht="24" x14ac:dyDescent="0.2">
      <c r="B853" s="139"/>
      <c r="C853" s="71" t="s">
        <v>256</v>
      </c>
      <c r="D853" s="71" t="s">
        <v>284</v>
      </c>
      <c r="E853" s="72" t="s">
        <v>915</v>
      </c>
      <c r="F853" s="73" t="s">
        <v>916</v>
      </c>
      <c r="G853" s="74" t="s">
        <v>56</v>
      </c>
      <c r="H853" s="75">
        <v>50</v>
      </c>
      <c r="I853" s="76"/>
      <c r="J853" s="129">
        <f t="shared" si="6"/>
        <v>0</v>
      </c>
    </row>
    <row r="854" spans="2:10" ht="12" x14ac:dyDescent="0.2">
      <c r="B854" s="139"/>
      <c r="C854" s="52" t="s">
        <v>260</v>
      </c>
      <c r="D854" s="52" t="s">
        <v>45</v>
      </c>
      <c r="E854" s="53" t="s">
        <v>917</v>
      </c>
      <c r="F854" s="54" t="s">
        <v>918</v>
      </c>
      <c r="G854" s="55" t="s">
        <v>56</v>
      </c>
      <c r="H854" s="56">
        <v>20</v>
      </c>
      <c r="I854" s="57"/>
      <c r="J854" s="98">
        <f t="shared" si="6"/>
        <v>0</v>
      </c>
    </row>
    <row r="855" spans="2:10" ht="24" x14ac:dyDescent="0.2">
      <c r="B855" s="139"/>
      <c r="C855" s="71" t="s">
        <v>265</v>
      </c>
      <c r="D855" s="71" t="s">
        <v>284</v>
      </c>
      <c r="E855" s="72" t="s">
        <v>919</v>
      </c>
      <c r="F855" s="73" t="s">
        <v>920</v>
      </c>
      <c r="G855" s="74" t="s">
        <v>56</v>
      </c>
      <c r="H855" s="75">
        <v>20</v>
      </c>
      <c r="I855" s="76"/>
      <c r="J855" s="129">
        <f t="shared" si="6"/>
        <v>0</v>
      </c>
    </row>
    <row r="856" spans="2:10" ht="24" x14ac:dyDescent="0.2">
      <c r="B856" s="139"/>
      <c r="C856" s="52" t="s">
        <v>270</v>
      </c>
      <c r="D856" s="52" t="s">
        <v>45</v>
      </c>
      <c r="E856" s="53" t="s">
        <v>921</v>
      </c>
      <c r="F856" s="54" t="s">
        <v>922</v>
      </c>
      <c r="G856" s="55" t="s">
        <v>56</v>
      </c>
      <c r="H856" s="56">
        <v>20</v>
      </c>
      <c r="I856" s="57"/>
      <c r="J856" s="98">
        <f t="shared" si="6"/>
        <v>0</v>
      </c>
    </row>
    <row r="857" spans="2:10" ht="24" x14ac:dyDescent="0.2">
      <c r="B857" s="139"/>
      <c r="C857" s="71" t="s">
        <v>274</v>
      </c>
      <c r="D857" s="71" t="s">
        <v>284</v>
      </c>
      <c r="E857" s="72" t="s">
        <v>923</v>
      </c>
      <c r="F857" s="73" t="s">
        <v>924</v>
      </c>
      <c r="G857" s="74" t="s">
        <v>56</v>
      </c>
      <c r="H857" s="75">
        <v>20</v>
      </c>
      <c r="I857" s="76"/>
      <c r="J857" s="129">
        <f t="shared" si="6"/>
        <v>0</v>
      </c>
    </row>
    <row r="858" spans="2:10" ht="24" x14ac:dyDescent="0.2">
      <c r="B858" s="139"/>
      <c r="C858" s="52" t="s">
        <v>471</v>
      </c>
      <c r="D858" s="52" t="s">
        <v>45</v>
      </c>
      <c r="E858" s="53" t="s">
        <v>925</v>
      </c>
      <c r="F858" s="54" t="s">
        <v>926</v>
      </c>
      <c r="G858" s="55" t="s">
        <v>56</v>
      </c>
      <c r="H858" s="56">
        <v>10</v>
      </c>
      <c r="I858" s="57"/>
      <c r="J858" s="98">
        <f t="shared" si="6"/>
        <v>0</v>
      </c>
    </row>
    <row r="859" spans="2:10" ht="24" x14ac:dyDescent="0.2">
      <c r="B859" s="139"/>
      <c r="C859" s="71" t="s">
        <v>359</v>
      </c>
      <c r="D859" s="71" t="s">
        <v>284</v>
      </c>
      <c r="E859" s="72" t="s">
        <v>927</v>
      </c>
      <c r="F859" s="73" t="s">
        <v>928</v>
      </c>
      <c r="G859" s="74" t="s">
        <v>56</v>
      </c>
      <c r="H859" s="75">
        <v>10</v>
      </c>
      <c r="I859" s="76"/>
      <c r="J859" s="129">
        <f t="shared" si="6"/>
        <v>0</v>
      </c>
    </row>
    <row r="860" spans="2:10" ht="24" x14ac:dyDescent="0.2">
      <c r="B860" s="139"/>
      <c r="C860" s="52" t="s">
        <v>474</v>
      </c>
      <c r="D860" s="52" t="s">
        <v>45</v>
      </c>
      <c r="E860" s="53" t="s">
        <v>929</v>
      </c>
      <c r="F860" s="54" t="s">
        <v>930</v>
      </c>
      <c r="G860" s="55" t="s">
        <v>56</v>
      </c>
      <c r="H860" s="56">
        <v>25</v>
      </c>
      <c r="I860" s="57"/>
      <c r="J860" s="98">
        <f t="shared" si="6"/>
        <v>0</v>
      </c>
    </row>
    <row r="861" spans="2:10" ht="24" x14ac:dyDescent="0.2">
      <c r="B861" s="139"/>
      <c r="C861" s="71" t="s">
        <v>383</v>
      </c>
      <c r="D861" s="71" t="s">
        <v>284</v>
      </c>
      <c r="E861" s="72" t="s">
        <v>931</v>
      </c>
      <c r="F861" s="73" t="s">
        <v>932</v>
      </c>
      <c r="G861" s="74" t="s">
        <v>56</v>
      </c>
      <c r="H861" s="75">
        <v>25</v>
      </c>
      <c r="I861" s="76"/>
      <c r="J861" s="129">
        <f t="shared" si="6"/>
        <v>0</v>
      </c>
    </row>
    <row r="862" spans="2:10" ht="24" x14ac:dyDescent="0.2">
      <c r="B862" s="139"/>
      <c r="C862" s="52" t="s">
        <v>478</v>
      </c>
      <c r="D862" s="52" t="s">
        <v>45</v>
      </c>
      <c r="E862" s="53" t="s">
        <v>933</v>
      </c>
      <c r="F862" s="54" t="s">
        <v>934</v>
      </c>
      <c r="G862" s="55" t="s">
        <v>56</v>
      </c>
      <c r="H862" s="56">
        <v>20</v>
      </c>
      <c r="I862" s="57"/>
      <c r="J862" s="98">
        <f t="shared" si="6"/>
        <v>0</v>
      </c>
    </row>
    <row r="863" spans="2:10" ht="24" x14ac:dyDescent="0.2">
      <c r="B863" s="139"/>
      <c r="C863" s="71" t="s">
        <v>480</v>
      </c>
      <c r="D863" s="71" t="s">
        <v>284</v>
      </c>
      <c r="E863" s="72" t="s">
        <v>935</v>
      </c>
      <c r="F863" s="73" t="s">
        <v>936</v>
      </c>
      <c r="G863" s="74" t="s">
        <v>56</v>
      </c>
      <c r="H863" s="75">
        <v>20</v>
      </c>
      <c r="I863" s="76"/>
      <c r="J863" s="129">
        <f t="shared" si="6"/>
        <v>0</v>
      </c>
    </row>
    <row r="864" spans="2:10" ht="12" x14ac:dyDescent="0.2">
      <c r="B864" s="139"/>
      <c r="C864" s="52" t="s">
        <v>482</v>
      </c>
      <c r="D864" s="52" t="s">
        <v>45</v>
      </c>
      <c r="E864" s="53" t="s">
        <v>937</v>
      </c>
      <c r="F864" s="54" t="s">
        <v>938</v>
      </c>
      <c r="G864" s="55" t="s">
        <v>56</v>
      </c>
      <c r="H864" s="56">
        <v>2400</v>
      </c>
      <c r="I864" s="57"/>
      <c r="J864" s="98">
        <f t="shared" si="6"/>
        <v>0</v>
      </c>
    </row>
    <row r="865" spans="2:10" ht="24" x14ac:dyDescent="0.2">
      <c r="B865" s="139"/>
      <c r="C865" s="71" t="s">
        <v>372</v>
      </c>
      <c r="D865" s="71" t="s">
        <v>284</v>
      </c>
      <c r="E865" s="72" t="s">
        <v>939</v>
      </c>
      <c r="F865" s="73" t="s">
        <v>940</v>
      </c>
      <c r="G865" s="74" t="s">
        <v>56</v>
      </c>
      <c r="H865" s="75">
        <v>2400</v>
      </c>
      <c r="I865" s="76"/>
      <c r="J865" s="129">
        <f t="shared" si="6"/>
        <v>0</v>
      </c>
    </row>
    <row r="866" spans="2:10" ht="24" x14ac:dyDescent="0.2">
      <c r="B866" s="139"/>
      <c r="C866" s="52" t="s">
        <v>351</v>
      </c>
      <c r="D866" s="52" t="s">
        <v>45</v>
      </c>
      <c r="E866" s="53" t="s">
        <v>941</v>
      </c>
      <c r="F866" s="54" t="s">
        <v>942</v>
      </c>
      <c r="G866" s="55" t="s">
        <v>56</v>
      </c>
      <c r="H866" s="56">
        <v>50</v>
      </c>
      <c r="I866" s="57"/>
      <c r="J866" s="98">
        <f t="shared" si="6"/>
        <v>0</v>
      </c>
    </row>
    <row r="867" spans="2:10" ht="24" x14ac:dyDescent="0.2">
      <c r="B867" s="139"/>
      <c r="C867" s="71" t="s">
        <v>486</v>
      </c>
      <c r="D867" s="71" t="s">
        <v>284</v>
      </c>
      <c r="E867" s="72" t="s">
        <v>943</v>
      </c>
      <c r="F867" s="73" t="s">
        <v>944</v>
      </c>
      <c r="G867" s="74" t="s">
        <v>56</v>
      </c>
      <c r="H867" s="75">
        <v>50</v>
      </c>
      <c r="I867" s="76"/>
      <c r="J867" s="129">
        <f t="shared" si="6"/>
        <v>0</v>
      </c>
    </row>
    <row r="868" spans="2:10" ht="12" x14ac:dyDescent="0.2">
      <c r="B868" s="139"/>
      <c r="C868" s="52" t="s">
        <v>489</v>
      </c>
      <c r="D868" s="52" t="s">
        <v>45</v>
      </c>
      <c r="E868" s="53" t="s">
        <v>945</v>
      </c>
      <c r="F868" s="54" t="s">
        <v>946</v>
      </c>
      <c r="G868" s="55" t="s">
        <v>56</v>
      </c>
      <c r="H868" s="56">
        <v>10</v>
      </c>
      <c r="I868" s="57"/>
      <c r="J868" s="98">
        <f t="shared" si="6"/>
        <v>0</v>
      </c>
    </row>
    <row r="869" spans="2:10" ht="24" x14ac:dyDescent="0.2">
      <c r="B869" s="139"/>
      <c r="C869" s="71" t="s">
        <v>492</v>
      </c>
      <c r="D869" s="71" t="s">
        <v>284</v>
      </c>
      <c r="E869" s="72" t="s">
        <v>947</v>
      </c>
      <c r="F869" s="73" t="s">
        <v>902</v>
      </c>
      <c r="G869" s="74" t="s">
        <v>56</v>
      </c>
      <c r="H869" s="75">
        <v>10</v>
      </c>
      <c r="I869" s="76"/>
      <c r="J869" s="129">
        <f t="shared" si="6"/>
        <v>0</v>
      </c>
    </row>
    <row r="870" spans="2:10" ht="24" x14ac:dyDescent="0.2">
      <c r="B870" s="139"/>
      <c r="C870" s="52" t="s">
        <v>496</v>
      </c>
      <c r="D870" s="52" t="s">
        <v>45</v>
      </c>
      <c r="E870" s="53" t="s">
        <v>948</v>
      </c>
      <c r="F870" s="54" t="s">
        <v>896</v>
      </c>
      <c r="G870" s="55" t="s">
        <v>107</v>
      </c>
      <c r="H870" s="56">
        <v>1</v>
      </c>
      <c r="I870" s="57"/>
      <c r="J870" s="98">
        <f t="shared" si="6"/>
        <v>0</v>
      </c>
    </row>
    <row r="871" spans="2:10" ht="24" x14ac:dyDescent="0.2">
      <c r="B871" s="139"/>
      <c r="C871" s="71" t="s">
        <v>349</v>
      </c>
      <c r="D871" s="71" t="s">
        <v>284</v>
      </c>
      <c r="E871" s="72" t="s">
        <v>949</v>
      </c>
      <c r="F871" s="73" t="s">
        <v>898</v>
      </c>
      <c r="G871" s="74" t="s">
        <v>56</v>
      </c>
      <c r="H871" s="75">
        <v>1</v>
      </c>
      <c r="I871" s="76"/>
      <c r="J871" s="129">
        <f t="shared" si="6"/>
        <v>0</v>
      </c>
    </row>
    <row r="872" spans="2:10" ht="12" x14ac:dyDescent="0.2">
      <c r="B872" s="139"/>
      <c r="C872" s="52" t="s">
        <v>502</v>
      </c>
      <c r="D872" s="52" t="s">
        <v>45</v>
      </c>
      <c r="E872" s="53" t="s">
        <v>950</v>
      </c>
      <c r="F872" s="54" t="s">
        <v>904</v>
      </c>
      <c r="G872" s="55" t="s">
        <v>56</v>
      </c>
      <c r="H872" s="56">
        <v>25</v>
      </c>
      <c r="I872" s="57"/>
      <c r="J872" s="98">
        <f t="shared" si="6"/>
        <v>0</v>
      </c>
    </row>
    <row r="873" spans="2:10" ht="24" x14ac:dyDescent="0.2">
      <c r="B873" s="139"/>
      <c r="C873" s="71" t="s">
        <v>506</v>
      </c>
      <c r="D873" s="71" t="s">
        <v>284</v>
      </c>
      <c r="E873" s="72" t="s">
        <v>951</v>
      </c>
      <c r="F873" s="73" t="s">
        <v>906</v>
      </c>
      <c r="G873" s="74" t="s">
        <v>56</v>
      </c>
      <c r="H873" s="75">
        <v>25</v>
      </c>
      <c r="I873" s="76"/>
      <c r="J873" s="129">
        <f t="shared" si="6"/>
        <v>0</v>
      </c>
    </row>
    <row r="874" spans="2:10" ht="15" x14ac:dyDescent="0.2">
      <c r="B874" s="90"/>
      <c r="C874" s="49"/>
      <c r="D874" s="91" t="s">
        <v>11</v>
      </c>
      <c r="E874" s="92" t="s">
        <v>952</v>
      </c>
      <c r="F874" s="92" t="s">
        <v>953</v>
      </c>
      <c r="G874" s="49"/>
      <c r="H874" s="49"/>
      <c r="I874" s="93"/>
      <c r="J874" s="94">
        <f>BK874</f>
        <v>0</v>
      </c>
    </row>
    <row r="875" spans="2:10" ht="24" x14ac:dyDescent="0.2">
      <c r="B875" s="139"/>
      <c r="C875" s="52" t="s">
        <v>364</v>
      </c>
      <c r="D875" s="52" t="s">
        <v>45</v>
      </c>
      <c r="E875" s="53" t="s">
        <v>954</v>
      </c>
      <c r="F875" s="54" t="s">
        <v>955</v>
      </c>
      <c r="G875" s="55" t="s">
        <v>56</v>
      </c>
      <c r="H875" s="56">
        <v>2</v>
      </c>
      <c r="I875" s="57"/>
      <c r="J875" s="98">
        <f t="shared" ref="J875:J886" si="7">ROUND(I875*H875,2)</f>
        <v>0</v>
      </c>
    </row>
    <row r="876" spans="2:10" ht="24" x14ac:dyDescent="0.2">
      <c r="B876" s="139"/>
      <c r="C876" s="71" t="s">
        <v>514</v>
      </c>
      <c r="D876" s="71" t="s">
        <v>284</v>
      </c>
      <c r="E876" s="72" t="s">
        <v>956</v>
      </c>
      <c r="F876" s="73" t="s">
        <v>957</v>
      </c>
      <c r="G876" s="74" t="s">
        <v>56</v>
      </c>
      <c r="H876" s="75">
        <v>2</v>
      </c>
      <c r="I876" s="76"/>
      <c r="J876" s="129">
        <f t="shared" si="7"/>
        <v>0</v>
      </c>
    </row>
    <row r="877" spans="2:10" ht="24" x14ac:dyDescent="0.2">
      <c r="B877" s="139"/>
      <c r="C877" s="52" t="s">
        <v>518</v>
      </c>
      <c r="D877" s="52" t="s">
        <v>45</v>
      </c>
      <c r="E877" s="53" t="s">
        <v>958</v>
      </c>
      <c r="F877" s="54" t="s">
        <v>959</v>
      </c>
      <c r="G877" s="55" t="s">
        <v>56</v>
      </c>
      <c r="H877" s="56">
        <v>1</v>
      </c>
      <c r="I877" s="57"/>
      <c r="J877" s="98">
        <f t="shared" si="7"/>
        <v>0</v>
      </c>
    </row>
    <row r="878" spans="2:10" ht="24" x14ac:dyDescent="0.2">
      <c r="B878" s="139"/>
      <c r="C878" s="71" t="s">
        <v>521</v>
      </c>
      <c r="D878" s="71" t="s">
        <v>284</v>
      </c>
      <c r="E878" s="72" t="s">
        <v>960</v>
      </c>
      <c r="F878" s="73" t="s">
        <v>961</v>
      </c>
      <c r="G878" s="74" t="s">
        <v>56</v>
      </c>
      <c r="H878" s="75">
        <v>1</v>
      </c>
      <c r="I878" s="76"/>
      <c r="J878" s="129">
        <f t="shared" si="7"/>
        <v>0</v>
      </c>
    </row>
    <row r="879" spans="2:10" ht="12" x14ac:dyDescent="0.2">
      <c r="B879" s="139"/>
      <c r="C879" s="52" t="s">
        <v>530</v>
      </c>
      <c r="D879" s="52" t="s">
        <v>45</v>
      </c>
      <c r="E879" s="53" t="s">
        <v>962</v>
      </c>
      <c r="F879" s="54" t="s">
        <v>963</v>
      </c>
      <c r="G879" s="55" t="s">
        <v>56</v>
      </c>
      <c r="H879" s="56">
        <v>3</v>
      </c>
      <c r="I879" s="57"/>
      <c r="J879" s="98">
        <f t="shared" si="7"/>
        <v>0</v>
      </c>
    </row>
    <row r="880" spans="2:10" ht="24" x14ac:dyDescent="0.2">
      <c r="B880" s="139"/>
      <c r="C880" s="71" t="s">
        <v>535</v>
      </c>
      <c r="D880" s="71" t="s">
        <v>284</v>
      </c>
      <c r="E880" s="72" t="s">
        <v>964</v>
      </c>
      <c r="F880" s="73" t="s">
        <v>965</v>
      </c>
      <c r="G880" s="74" t="s">
        <v>56</v>
      </c>
      <c r="H880" s="75">
        <v>3</v>
      </c>
      <c r="I880" s="76"/>
      <c r="J880" s="129">
        <f t="shared" si="7"/>
        <v>0</v>
      </c>
    </row>
    <row r="881" spans="2:10" ht="12" x14ac:dyDescent="0.2">
      <c r="B881" s="139"/>
      <c r="C881" s="52" t="s">
        <v>538</v>
      </c>
      <c r="D881" s="52" t="s">
        <v>45</v>
      </c>
      <c r="E881" s="53" t="s">
        <v>966</v>
      </c>
      <c r="F881" s="54" t="s">
        <v>967</v>
      </c>
      <c r="G881" s="55" t="s">
        <v>56</v>
      </c>
      <c r="H881" s="56">
        <v>3</v>
      </c>
      <c r="I881" s="57"/>
      <c r="J881" s="98">
        <f t="shared" si="7"/>
        <v>0</v>
      </c>
    </row>
    <row r="882" spans="2:10" ht="24" x14ac:dyDescent="0.2">
      <c r="B882" s="139"/>
      <c r="C882" s="71" t="s">
        <v>546</v>
      </c>
      <c r="D882" s="71" t="s">
        <v>284</v>
      </c>
      <c r="E882" s="72" t="s">
        <v>968</v>
      </c>
      <c r="F882" s="73" t="s">
        <v>969</v>
      </c>
      <c r="G882" s="74" t="s">
        <v>56</v>
      </c>
      <c r="H882" s="75">
        <v>3</v>
      </c>
      <c r="I882" s="76"/>
      <c r="J882" s="129">
        <f t="shared" si="7"/>
        <v>0</v>
      </c>
    </row>
    <row r="883" spans="2:10" ht="24" x14ac:dyDescent="0.2">
      <c r="B883" s="139"/>
      <c r="C883" s="52" t="s">
        <v>552</v>
      </c>
      <c r="D883" s="52" t="s">
        <v>45</v>
      </c>
      <c r="E883" s="53" t="s">
        <v>970</v>
      </c>
      <c r="F883" s="54" t="s">
        <v>971</v>
      </c>
      <c r="G883" s="55" t="s">
        <v>56</v>
      </c>
      <c r="H883" s="56">
        <v>25</v>
      </c>
      <c r="I883" s="57"/>
      <c r="J883" s="98">
        <f t="shared" si="7"/>
        <v>0</v>
      </c>
    </row>
    <row r="884" spans="2:10" ht="24" x14ac:dyDescent="0.2">
      <c r="B884" s="139"/>
      <c r="C884" s="71" t="s">
        <v>374</v>
      </c>
      <c r="D884" s="71" t="s">
        <v>284</v>
      </c>
      <c r="E884" s="72" t="s">
        <v>972</v>
      </c>
      <c r="F884" s="73" t="s">
        <v>973</v>
      </c>
      <c r="G884" s="74" t="s">
        <v>56</v>
      </c>
      <c r="H884" s="75">
        <v>25</v>
      </c>
      <c r="I884" s="76"/>
      <c r="J884" s="129">
        <f t="shared" si="7"/>
        <v>0</v>
      </c>
    </row>
    <row r="885" spans="2:10" ht="12" x14ac:dyDescent="0.2">
      <c r="B885" s="139"/>
      <c r="C885" s="52" t="s">
        <v>560</v>
      </c>
      <c r="D885" s="52" t="s">
        <v>45</v>
      </c>
      <c r="E885" s="53" t="s">
        <v>974</v>
      </c>
      <c r="F885" s="54" t="s">
        <v>975</v>
      </c>
      <c r="G885" s="55" t="s">
        <v>56</v>
      </c>
      <c r="H885" s="56">
        <v>3</v>
      </c>
      <c r="I885" s="57"/>
      <c r="J885" s="98">
        <f t="shared" si="7"/>
        <v>0</v>
      </c>
    </row>
    <row r="886" spans="2:10" ht="24" x14ac:dyDescent="0.2">
      <c r="B886" s="139"/>
      <c r="C886" s="71" t="s">
        <v>564</v>
      </c>
      <c r="D886" s="71" t="s">
        <v>284</v>
      </c>
      <c r="E886" s="72" t="s">
        <v>976</v>
      </c>
      <c r="F886" s="73" t="s">
        <v>977</v>
      </c>
      <c r="G886" s="74" t="s">
        <v>56</v>
      </c>
      <c r="H886" s="75">
        <v>3</v>
      </c>
      <c r="I886" s="76"/>
      <c r="J886" s="129">
        <f t="shared" si="7"/>
        <v>0</v>
      </c>
    </row>
    <row r="887" spans="2:10" ht="15" x14ac:dyDescent="0.2">
      <c r="B887" s="90"/>
      <c r="C887" s="49"/>
      <c r="D887" s="91" t="s">
        <v>11</v>
      </c>
      <c r="E887" s="92" t="s">
        <v>978</v>
      </c>
      <c r="F887" s="92" t="s">
        <v>979</v>
      </c>
      <c r="G887" s="49"/>
      <c r="H887" s="49"/>
      <c r="I887" s="93"/>
      <c r="J887" s="94">
        <f>BK887</f>
        <v>0</v>
      </c>
    </row>
    <row r="888" spans="2:10" ht="24" x14ac:dyDescent="0.2">
      <c r="B888" s="139"/>
      <c r="C888" s="52" t="s">
        <v>569</v>
      </c>
      <c r="D888" s="52" t="s">
        <v>45</v>
      </c>
      <c r="E888" s="53" t="s">
        <v>980</v>
      </c>
      <c r="F888" s="54" t="s">
        <v>981</v>
      </c>
      <c r="G888" s="55" t="s">
        <v>107</v>
      </c>
      <c r="H888" s="56">
        <v>150</v>
      </c>
      <c r="I888" s="57"/>
      <c r="J888" s="98">
        <f t="shared" ref="J888:J897" si="8">ROUND(I888*H888,2)</f>
        <v>0</v>
      </c>
    </row>
    <row r="889" spans="2:10" ht="24" x14ac:dyDescent="0.2">
      <c r="B889" s="139"/>
      <c r="C889" s="71" t="s">
        <v>574</v>
      </c>
      <c r="D889" s="71" t="s">
        <v>284</v>
      </c>
      <c r="E889" s="72" t="s">
        <v>982</v>
      </c>
      <c r="F889" s="73" t="s">
        <v>983</v>
      </c>
      <c r="G889" s="74" t="s">
        <v>107</v>
      </c>
      <c r="H889" s="75">
        <v>150</v>
      </c>
      <c r="I889" s="76"/>
      <c r="J889" s="129">
        <f t="shared" si="8"/>
        <v>0</v>
      </c>
    </row>
    <row r="890" spans="2:10" ht="12" x14ac:dyDescent="0.2">
      <c r="B890" s="139"/>
      <c r="C890" s="52" t="s">
        <v>578</v>
      </c>
      <c r="D890" s="52" t="s">
        <v>45</v>
      </c>
      <c r="E890" s="53" t="s">
        <v>984</v>
      </c>
      <c r="F890" s="54" t="s">
        <v>985</v>
      </c>
      <c r="G890" s="55" t="s">
        <v>56</v>
      </c>
      <c r="H890" s="56">
        <v>1</v>
      </c>
      <c r="I890" s="57"/>
      <c r="J890" s="98">
        <f t="shared" si="8"/>
        <v>0</v>
      </c>
    </row>
    <row r="891" spans="2:10" ht="24" x14ac:dyDescent="0.2">
      <c r="B891" s="139"/>
      <c r="C891" s="71" t="s">
        <v>581</v>
      </c>
      <c r="D891" s="71" t="s">
        <v>284</v>
      </c>
      <c r="E891" s="72" t="s">
        <v>986</v>
      </c>
      <c r="F891" s="73" t="s">
        <v>987</v>
      </c>
      <c r="G891" s="74" t="s">
        <v>56</v>
      </c>
      <c r="H891" s="75">
        <v>1</v>
      </c>
      <c r="I891" s="76"/>
      <c r="J891" s="129">
        <f t="shared" si="8"/>
        <v>0</v>
      </c>
    </row>
    <row r="892" spans="2:10" ht="24" x14ac:dyDescent="0.2">
      <c r="B892" s="139"/>
      <c r="C892" s="52" t="s">
        <v>988</v>
      </c>
      <c r="D892" s="52" t="s">
        <v>45</v>
      </c>
      <c r="E892" s="53" t="s">
        <v>989</v>
      </c>
      <c r="F892" s="54" t="s">
        <v>990</v>
      </c>
      <c r="G892" s="55" t="s">
        <v>107</v>
      </c>
      <c r="H892" s="56">
        <v>600</v>
      </c>
      <c r="I892" s="57"/>
      <c r="J892" s="98">
        <f t="shared" si="8"/>
        <v>0</v>
      </c>
    </row>
    <row r="893" spans="2:10" ht="24" x14ac:dyDescent="0.2">
      <c r="B893" s="139"/>
      <c r="C893" s="71" t="s">
        <v>747</v>
      </c>
      <c r="D893" s="71" t="s">
        <v>284</v>
      </c>
      <c r="E893" s="72" t="s">
        <v>991</v>
      </c>
      <c r="F893" s="73" t="s">
        <v>992</v>
      </c>
      <c r="G893" s="74" t="s">
        <v>107</v>
      </c>
      <c r="H893" s="75">
        <v>600</v>
      </c>
      <c r="I893" s="76"/>
      <c r="J893" s="129">
        <f t="shared" si="8"/>
        <v>0</v>
      </c>
    </row>
    <row r="894" spans="2:10" ht="12" x14ac:dyDescent="0.2">
      <c r="B894" s="139"/>
      <c r="C894" s="52" t="s">
        <v>993</v>
      </c>
      <c r="D894" s="52" t="s">
        <v>45</v>
      </c>
      <c r="E894" s="53" t="s">
        <v>994</v>
      </c>
      <c r="F894" s="54" t="s">
        <v>985</v>
      </c>
      <c r="G894" s="55" t="s">
        <v>56</v>
      </c>
      <c r="H894" s="56">
        <v>1</v>
      </c>
      <c r="I894" s="57"/>
      <c r="J894" s="98">
        <f t="shared" si="8"/>
        <v>0</v>
      </c>
    </row>
    <row r="895" spans="2:10" ht="24" x14ac:dyDescent="0.2">
      <c r="B895" s="139"/>
      <c r="C895" s="71" t="s">
        <v>750</v>
      </c>
      <c r="D895" s="71" t="s">
        <v>284</v>
      </c>
      <c r="E895" s="72" t="s">
        <v>995</v>
      </c>
      <c r="F895" s="73" t="s">
        <v>987</v>
      </c>
      <c r="G895" s="74" t="s">
        <v>56</v>
      </c>
      <c r="H895" s="75">
        <v>1</v>
      </c>
      <c r="I895" s="76"/>
      <c r="J895" s="129">
        <f t="shared" si="8"/>
        <v>0</v>
      </c>
    </row>
    <row r="896" spans="2:10" ht="12" x14ac:dyDescent="0.2">
      <c r="B896" s="139"/>
      <c r="C896" s="52" t="s">
        <v>996</v>
      </c>
      <c r="D896" s="52" t="s">
        <v>45</v>
      </c>
      <c r="E896" s="53" t="s">
        <v>997</v>
      </c>
      <c r="F896" s="54" t="s">
        <v>998</v>
      </c>
      <c r="G896" s="55" t="s">
        <v>56</v>
      </c>
      <c r="H896" s="56">
        <v>90</v>
      </c>
      <c r="I896" s="57"/>
      <c r="J896" s="98">
        <f t="shared" si="8"/>
        <v>0</v>
      </c>
    </row>
    <row r="897" spans="2:10" ht="24" x14ac:dyDescent="0.2">
      <c r="B897" s="139"/>
      <c r="C897" s="71" t="s">
        <v>361</v>
      </c>
      <c r="D897" s="71" t="s">
        <v>284</v>
      </c>
      <c r="E897" s="72" t="s">
        <v>999</v>
      </c>
      <c r="F897" s="73" t="s">
        <v>1000</v>
      </c>
      <c r="G897" s="74" t="s">
        <v>56</v>
      </c>
      <c r="H897" s="75">
        <v>90</v>
      </c>
      <c r="I897" s="76"/>
      <c r="J897" s="129">
        <f t="shared" si="8"/>
        <v>0</v>
      </c>
    </row>
    <row r="898" spans="2:10" ht="15" x14ac:dyDescent="0.2">
      <c r="B898" s="90"/>
      <c r="C898" s="49"/>
      <c r="D898" s="91" t="s">
        <v>11</v>
      </c>
      <c r="E898" s="92" t="s">
        <v>1001</v>
      </c>
      <c r="F898" s="92" t="s">
        <v>1002</v>
      </c>
      <c r="G898" s="49"/>
      <c r="H898" s="49"/>
      <c r="I898" s="93"/>
      <c r="J898" s="94">
        <f>BK898</f>
        <v>0</v>
      </c>
    </row>
    <row r="899" spans="2:10" ht="24" x14ac:dyDescent="0.2">
      <c r="B899" s="139"/>
      <c r="C899" s="52" t="s">
        <v>1003</v>
      </c>
      <c r="D899" s="52" t="s">
        <v>45</v>
      </c>
      <c r="E899" s="53" t="s">
        <v>1004</v>
      </c>
      <c r="F899" s="54" t="s">
        <v>1005</v>
      </c>
      <c r="G899" s="55" t="s">
        <v>56</v>
      </c>
      <c r="H899" s="56">
        <v>14</v>
      </c>
      <c r="I899" s="57"/>
      <c r="J899" s="98">
        <f t="shared" ref="J899:J913" si="9">ROUND(I899*H899,2)</f>
        <v>0</v>
      </c>
    </row>
    <row r="900" spans="2:10" ht="24" x14ac:dyDescent="0.2">
      <c r="B900" s="139"/>
      <c r="C900" s="71" t="s">
        <v>755</v>
      </c>
      <c r="D900" s="71" t="s">
        <v>284</v>
      </c>
      <c r="E900" s="72" t="s">
        <v>1006</v>
      </c>
      <c r="F900" s="73" t="s">
        <v>1007</v>
      </c>
      <c r="G900" s="74" t="s">
        <v>56</v>
      </c>
      <c r="H900" s="75">
        <v>14</v>
      </c>
      <c r="I900" s="76"/>
      <c r="J900" s="129">
        <f t="shared" si="9"/>
        <v>0</v>
      </c>
    </row>
    <row r="901" spans="2:10" ht="12" x14ac:dyDescent="0.2">
      <c r="B901" s="139"/>
      <c r="C901" s="52" t="s">
        <v>1008</v>
      </c>
      <c r="D901" s="52" t="s">
        <v>45</v>
      </c>
      <c r="E901" s="53" t="s">
        <v>1009</v>
      </c>
      <c r="F901" s="54" t="s">
        <v>1010</v>
      </c>
      <c r="G901" s="55" t="s">
        <v>56</v>
      </c>
      <c r="H901" s="56">
        <v>14</v>
      </c>
      <c r="I901" s="57"/>
      <c r="J901" s="98">
        <f t="shared" si="9"/>
        <v>0</v>
      </c>
    </row>
    <row r="902" spans="2:10" ht="24" x14ac:dyDescent="0.2">
      <c r="B902" s="139"/>
      <c r="C902" s="71" t="s">
        <v>758</v>
      </c>
      <c r="D902" s="71" t="s">
        <v>284</v>
      </c>
      <c r="E902" s="72" t="s">
        <v>1011</v>
      </c>
      <c r="F902" s="73" t="s">
        <v>1012</v>
      </c>
      <c r="G902" s="74" t="s">
        <v>56</v>
      </c>
      <c r="H902" s="75">
        <v>14</v>
      </c>
      <c r="I902" s="76"/>
      <c r="J902" s="129">
        <f t="shared" si="9"/>
        <v>0</v>
      </c>
    </row>
    <row r="903" spans="2:10" ht="12" x14ac:dyDescent="0.2">
      <c r="B903" s="139"/>
      <c r="C903" s="52" t="s">
        <v>1013</v>
      </c>
      <c r="D903" s="52" t="s">
        <v>45</v>
      </c>
      <c r="E903" s="53" t="s">
        <v>1014</v>
      </c>
      <c r="F903" s="54" t="s">
        <v>1015</v>
      </c>
      <c r="G903" s="55" t="s">
        <v>56</v>
      </c>
      <c r="H903" s="56">
        <v>2</v>
      </c>
      <c r="I903" s="57"/>
      <c r="J903" s="98">
        <f t="shared" si="9"/>
        <v>0</v>
      </c>
    </row>
    <row r="904" spans="2:10" ht="24" x14ac:dyDescent="0.2">
      <c r="B904" s="139"/>
      <c r="C904" s="71" t="s">
        <v>306</v>
      </c>
      <c r="D904" s="71" t="s">
        <v>284</v>
      </c>
      <c r="E904" s="72" t="s">
        <v>1016</v>
      </c>
      <c r="F904" s="73" t="s">
        <v>1017</v>
      </c>
      <c r="G904" s="74" t="s">
        <v>56</v>
      </c>
      <c r="H904" s="75">
        <v>2</v>
      </c>
      <c r="I904" s="76"/>
      <c r="J904" s="129">
        <f t="shared" si="9"/>
        <v>0</v>
      </c>
    </row>
    <row r="905" spans="2:10" ht="24" x14ac:dyDescent="0.2">
      <c r="B905" s="139"/>
      <c r="C905" s="52" t="s">
        <v>340</v>
      </c>
      <c r="D905" s="52" t="s">
        <v>45</v>
      </c>
      <c r="E905" s="53" t="s">
        <v>1018</v>
      </c>
      <c r="F905" s="54" t="s">
        <v>1019</v>
      </c>
      <c r="G905" s="55" t="s">
        <v>56</v>
      </c>
      <c r="H905" s="56">
        <v>4</v>
      </c>
      <c r="I905" s="57"/>
      <c r="J905" s="98">
        <f t="shared" si="9"/>
        <v>0</v>
      </c>
    </row>
    <row r="906" spans="2:10" ht="24" x14ac:dyDescent="0.2">
      <c r="B906" s="139"/>
      <c r="C906" s="71" t="s">
        <v>763</v>
      </c>
      <c r="D906" s="71" t="s">
        <v>284</v>
      </c>
      <c r="E906" s="72" t="s">
        <v>1020</v>
      </c>
      <c r="F906" s="73" t="s">
        <v>1021</v>
      </c>
      <c r="G906" s="74" t="s">
        <v>56</v>
      </c>
      <c r="H906" s="75">
        <v>4</v>
      </c>
      <c r="I906" s="76"/>
      <c r="J906" s="129">
        <f t="shared" si="9"/>
        <v>0</v>
      </c>
    </row>
    <row r="907" spans="2:10" ht="24" x14ac:dyDescent="0.2">
      <c r="B907" s="139"/>
      <c r="C907" s="71" t="s">
        <v>1022</v>
      </c>
      <c r="D907" s="71" t="s">
        <v>284</v>
      </c>
      <c r="E907" s="72" t="s">
        <v>1023</v>
      </c>
      <c r="F907" s="73" t="s">
        <v>1024</v>
      </c>
      <c r="G907" s="74" t="s">
        <v>56</v>
      </c>
      <c r="H907" s="75">
        <v>2</v>
      </c>
      <c r="I907" s="76"/>
      <c r="J907" s="129">
        <f t="shared" si="9"/>
        <v>0</v>
      </c>
    </row>
    <row r="908" spans="2:10" ht="24" x14ac:dyDescent="0.2">
      <c r="B908" s="139"/>
      <c r="C908" s="52" t="s">
        <v>766</v>
      </c>
      <c r="D908" s="52" t="s">
        <v>45</v>
      </c>
      <c r="E908" s="53" t="s">
        <v>1025</v>
      </c>
      <c r="F908" s="54" t="s">
        <v>1026</v>
      </c>
      <c r="G908" s="55" t="s">
        <v>56</v>
      </c>
      <c r="H908" s="56">
        <v>4</v>
      </c>
      <c r="I908" s="57"/>
      <c r="J908" s="98">
        <f t="shared" si="9"/>
        <v>0</v>
      </c>
    </row>
    <row r="909" spans="2:10" ht="24" x14ac:dyDescent="0.2">
      <c r="B909" s="139"/>
      <c r="C909" s="71" t="s">
        <v>1027</v>
      </c>
      <c r="D909" s="71" t="s">
        <v>284</v>
      </c>
      <c r="E909" s="72" t="s">
        <v>1028</v>
      </c>
      <c r="F909" s="73" t="s">
        <v>1029</v>
      </c>
      <c r="G909" s="74" t="s">
        <v>56</v>
      </c>
      <c r="H909" s="75">
        <v>4</v>
      </c>
      <c r="I909" s="76"/>
      <c r="J909" s="129">
        <f t="shared" si="9"/>
        <v>0</v>
      </c>
    </row>
    <row r="910" spans="2:10" ht="24" x14ac:dyDescent="0.2">
      <c r="B910" s="139"/>
      <c r="C910" s="52" t="s">
        <v>342</v>
      </c>
      <c r="D910" s="52" t="s">
        <v>45</v>
      </c>
      <c r="E910" s="53" t="s">
        <v>1030</v>
      </c>
      <c r="F910" s="54" t="s">
        <v>1031</v>
      </c>
      <c r="G910" s="55" t="s">
        <v>56</v>
      </c>
      <c r="H910" s="56">
        <v>1</v>
      </c>
      <c r="I910" s="57"/>
      <c r="J910" s="98">
        <f t="shared" si="9"/>
        <v>0</v>
      </c>
    </row>
    <row r="911" spans="2:10" ht="24" x14ac:dyDescent="0.2">
      <c r="B911" s="139"/>
      <c r="C911" s="71" t="s">
        <v>1032</v>
      </c>
      <c r="D911" s="71" t="s">
        <v>284</v>
      </c>
      <c r="E911" s="72" t="s">
        <v>1033</v>
      </c>
      <c r="F911" s="73" t="s">
        <v>1034</v>
      </c>
      <c r="G911" s="74" t="s">
        <v>56</v>
      </c>
      <c r="H911" s="75">
        <v>1</v>
      </c>
      <c r="I911" s="76"/>
      <c r="J911" s="129">
        <f t="shared" si="9"/>
        <v>0</v>
      </c>
    </row>
    <row r="912" spans="2:10" ht="24" x14ac:dyDescent="0.2">
      <c r="B912" s="139"/>
      <c r="C912" s="52" t="s">
        <v>771</v>
      </c>
      <c r="D912" s="52" t="s">
        <v>45</v>
      </c>
      <c r="E912" s="53" t="s">
        <v>1035</v>
      </c>
      <c r="F912" s="54" t="s">
        <v>1036</v>
      </c>
      <c r="G912" s="55" t="s">
        <v>56</v>
      </c>
      <c r="H912" s="56">
        <v>3</v>
      </c>
      <c r="I912" s="57"/>
      <c r="J912" s="98">
        <f t="shared" si="9"/>
        <v>0</v>
      </c>
    </row>
    <row r="913" spans="2:10" ht="24" x14ac:dyDescent="0.2">
      <c r="B913" s="139"/>
      <c r="C913" s="71" t="s">
        <v>347</v>
      </c>
      <c r="D913" s="71" t="s">
        <v>284</v>
      </c>
      <c r="E913" s="72" t="s">
        <v>1037</v>
      </c>
      <c r="F913" s="73" t="s">
        <v>1038</v>
      </c>
      <c r="G913" s="74" t="s">
        <v>56</v>
      </c>
      <c r="H913" s="75">
        <v>3</v>
      </c>
      <c r="I913" s="76"/>
      <c r="J913" s="129">
        <f t="shared" si="9"/>
        <v>0</v>
      </c>
    </row>
    <row r="914" spans="2:10" ht="15" x14ac:dyDescent="0.2">
      <c r="B914" s="90"/>
      <c r="C914" s="49"/>
      <c r="D914" s="91" t="s">
        <v>11</v>
      </c>
      <c r="E914" s="92" t="s">
        <v>1039</v>
      </c>
      <c r="F914" s="92" t="s">
        <v>44</v>
      </c>
      <c r="G914" s="49"/>
      <c r="H914" s="49"/>
      <c r="I914" s="93"/>
      <c r="J914" s="94">
        <f>BK914</f>
        <v>0</v>
      </c>
    </row>
    <row r="915" spans="2:10" ht="12" x14ac:dyDescent="0.2">
      <c r="B915" s="139"/>
      <c r="C915" s="52" t="s">
        <v>774</v>
      </c>
      <c r="D915" s="52" t="s">
        <v>45</v>
      </c>
      <c r="E915" s="53" t="s">
        <v>1040</v>
      </c>
      <c r="F915" s="54" t="s">
        <v>1041</v>
      </c>
      <c r="G915" s="55" t="s">
        <v>107</v>
      </c>
      <c r="H915" s="56">
        <v>530</v>
      </c>
      <c r="I915" s="57"/>
      <c r="J915" s="98">
        <f>ROUND(I915*H915,2)</f>
        <v>0</v>
      </c>
    </row>
    <row r="916" spans="2:10" ht="12" x14ac:dyDescent="0.2">
      <c r="B916" s="139"/>
      <c r="C916" s="52" t="s">
        <v>1042</v>
      </c>
      <c r="D916" s="52" t="s">
        <v>45</v>
      </c>
      <c r="E916" s="53" t="s">
        <v>1043</v>
      </c>
      <c r="F916" s="54" t="s">
        <v>1044</v>
      </c>
      <c r="G916" s="55" t="s">
        <v>107</v>
      </c>
      <c r="H916" s="56">
        <v>530</v>
      </c>
      <c r="I916" s="57"/>
      <c r="J916" s="98">
        <f>ROUND(I916*H916,2)</f>
        <v>0</v>
      </c>
    </row>
    <row r="917" spans="2:10" ht="12" x14ac:dyDescent="0.2">
      <c r="B917" s="139"/>
      <c r="C917" s="52" t="s">
        <v>380</v>
      </c>
      <c r="D917" s="52" t="s">
        <v>45</v>
      </c>
      <c r="E917" s="53" t="s">
        <v>1045</v>
      </c>
      <c r="F917" s="54" t="s">
        <v>1046</v>
      </c>
      <c r="G917" s="55" t="s">
        <v>56</v>
      </c>
      <c r="H917" s="56">
        <v>82</v>
      </c>
      <c r="I917" s="57"/>
      <c r="J917" s="98">
        <f>ROUND(I917*H917,2)</f>
        <v>0</v>
      </c>
    </row>
    <row r="918" spans="2:10" ht="12" x14ac:dyDescent="0.2">
      <c r="B918" s="139"/>
      <c r="C918" s="52" t="s">
        <v>1047</v>
      </c>
      <c r="D918" s="52" t="s">
        <v>45</v>
      </c>
      <c r="E918" s="53" t="s">
        <v>1048</v>
      </c>
      <c r="F918" s="54" t="s">
        <v>1049</v>
      </c>
      <c r="G918" s="55" t="s">
        <v>56</v>
      </c>
      <c r="H918" s="56">
        <v>4</v>
      </c>
      <c r="I918" s="57"/>
      <c r="J918" s="98">
        <f>ROUND(I918*H918,2)</f>
        <v>0</v>
      </c>
    </row>
    <row r="919" spans="2:10" ht="12" x14ac:dyDescent="0.2">
      <c r="B919" s="139"/>
      <c r="C919" s="52" t="s">
        <v>779</v>
      </c>
      <c r="D919" s="52" t="s">
        <v>45</v>
      </c>
      <c r="E919" s="53" t="s">
        <v>1050</v>
      </c>
      <c r="F919" s="54" t="s">
        <v>1051</v>
      </c>
      <c r="G919" s="55" t="s">
        <v>56</v>
      </c>
      <c r="H919" s="56">
        <v>4</v>
      </c>
      <c r="I919" s="57"/>
      <c r="J919" s="98">
        <f>ROUND(I919*H919,2)</f>
        <v>0</v>
      </c>
    </row>
    <row r="920" spans="2:10" ht="15" x14ac:dyDescent="0.2">
      <c r="B920" s="90"/>
      <c r="C920" s="49"/>
      <c r="D920" s="91" t="s">
        <v>11</v>
      </c>
      <c r="E920" s="92" t="s">
        <v>1052</v>
      </c>
      <c r="F920" s="92" t="s">
        <v>1053</v>
      </c>
      <c r="G920" s="49"/>
      <c r="H920" s="49"/>
      <c r="I920" s="93"/>
      <c r="J920" s="94">
        <f>BK920</f>
        <v>0</v>
      </c>
    </row>
    <row r="921" spans="2:10" ht="48" x14ac:dyDescent="0.2">
      <c r="B921" s="139"/>
      <c r="C921" s="52" t="s">
        <v>331</v>
      </c>
      <c r="D921" s="52" t="s">
        <v>45</v>
      </c>
      <c r="E921" s="53" t="s">
        <v>1054</v>
      </c>
      <c r="F921" s="54" t="s">
        <v>1055</v>
      </c>
      <c r="G921" s="55" t="s">
        <v>56</v>
      </c>
      <c r="H921" s="56">
        <v>1</v>
      </c>
      <c r="I921" s="57"/>
      <c r="J921" s="98">
        <f>ROUND(I921*H921,2)</f>
        <v>0</v>
      </c>
    </row>
    <row r="922" spans="2:10" ht="12.75" thickBot="1" x14ac:dyDescent="0.25">
      <c r="B922" s="140"/>
      <c r="C922" s="131" t="s">
        <v>782</v>
      </c>
      <c r="D922" s="131" t="s">
        <v>45</v>
      </c>
      <c r="E922" s="132" t="s">
        <v>1056</v>
      </c>
      <c r="F922" s="133" t="s">
        <v>1057</v>
      </c>
      <c r="G922" s="134" t="s">
        <v>56</v>
      </c>
      <c r="H922" s="135">
        <v>1</v>
      </c>
      <c r="I922" s="136"/>
      <c r="J922" s="137">
        <f>ROUND(I922*H922,2)</f>
        <v>0</v>
      </c>
    </row>
    <row r="923" spans="2:10" ht="12" thickBot="1" x14ac:dyDescent="0.25"/>
    <row r="924" spans="2:10" ht="12.75" x14ac:dyDescent="0.2">
      <c r="B924" s="126"/>
      <c r="C924" s="127" t="s">
        <v>33</v>
      </c>
      <c r="D924" s="124"/>
      <c r="E924" s="124"/>
      <c r="F924" s="124"/>
      <c r="G924" s="124"/>
      <c r="H924" s="124"/>
      <c r="I924" s="124"/>
      <c r="J924" s="125"/>
    </row>
    <row r="925" spans="2:10" x14ac:dyDescent="0.2">
      <c r="B925" s="81"/>
      <c r="C925" s="28"/>
      <c r="D925" s="28"/>
      <c r="E925" s="160" t="s">
        <v>24</v>
      </c>
      <c r="F925" s="161"/>
      <c r="G925" s="161"/>
      <c r="H925" s="161"/>
      <c r="I925" s="28"/>
      <c r="J925" s="82"/>
    </row>
    <row r="926" spans="2:10" x14ac:dyDescent="0.2">
      <c r="B926" s="81"/>
      <c r="C926" s="28"/>
      <c r="D926" s="28"/>
      <c r="E926" s="28"/>
      <c r="F926" s="28"/>
      <c r="G926" s="28"/>
      <c r="H926" s="28"/>
      <c r="I926" s="28"/>
      <c r="J926" s="82"/>
    </row>
    <row r="927" spans="2:10" ht="12" x14ac:dyDescent="0.2">
      <c r="B927" s="138"/>
      <c r="C927" s="44" t="s">
        <v>37</v>
      </c>
      <c r="D927" s="45" t="s">
        <v>10</v>
      </c>
      <c r="E927" s="45" t="s">
        <v>6</v>
      </c>
      <c r="F927" s="45" t="s">
        <v>7</v>
      </c>
      <c r="G927" s="45" t="s">
        <v>38</v>
      </c>
      <c r="H927" s="45" t="s">
        <v>39</v>
      </c>
      <c r="I927" s="45" t="s">
        <v>40</v>
      </c>
      <c r="J927" s="87" t="s">
        <v>35</v>
      </c>
    </row>
    <row r="928" spans="2:10" ht="15.75" x14ac:dyDescent="0.25">
      <c r="B928" s="81"/>
      <c r="C928" s="128" t="s">
        <v>1102</v>
      </c>
      <c r="D928" s="28"/>
      <c r="E928" s="28"/>
      <c r="F928" s="28"/>
      <c r="G928" s="28"/>
      <c r="H928" s="28"/>
      <c r="I928" s="28"/>
      <c r="J928" s="89">
        <f>BK928</f>
        <v>0</v>
      </c>
    </row>
    <row r="929" spans="2:10" ht="15" x14ac:dyDescent="0.2">
      <c r="B929" s="90"/>
      <c r="C929" s="49"/>
      <c r="D929" s="91" t="s">
        <v>11</v>
      </c>
      <c r="E929" s="92" t="s">
        <v>841</v>
      </c>
      <c r="F929" s="92" t="s">
        <v>44</v>
      </c>
      <c r="G929" s="49"/>
      <c r="H929" s="49"/>
      <c r="I929" s="93"/>
      <c r="J929" s="94">
        <f>BK929</f>
        <v>0</v>
      </c>
    </row>
    <row r="930" spans="2:10" ht="12" x14ac:dyDescent="0.2">
      <c r="B930" s="139"/>
      <c r="C930" s="52" t="s">
        <v>14</v>
      </c>
      <c r="D930" s="52" t="s">
        <v>45</v>
      </c>
      <c r="E930" s="53" t="s">
        <v>1058</v>
      </c>
      <c r="F930" s="54" t="s">
        <v>1059</v>
      </c>
      <c r="G930" s="55" t="s">
        <v>113</v>
      </c>
      <c r="H930" s="56">
        <v>19.305</v>
      </c>
      <c r="I930" s="57"/>
      <c r="J930" s="98">
        <f t="shared" ref="J930:J936" si="10">ROUND(I930*H930,2)</f>
        <v>0</v>
      </c>
    </row>
    <row r="931" spans="2:10" ht="12" x14ac:dyDescent="0.2">
      <c r="B931" s="139"/>
      <c r="C931" s="52" t="s">
        <v>16</v>
      </c>
      <c r="D931" s="52" t="s">
        <v>45</v>
      </c>
      <c r="E931" s="53" t="s">
        <v>1060</v>
      </c>
      <c r="F931" s="54" t="s">
        <v>1061</v>
      </c>
      <c r="G931" s="55" t="s">
        <v>48</v>
      </c>
      <c r="H931" s="56">
        <v>35.1</v>
      </c>
      <c r="I931" s="57"/>
      <c r="J931" s="98">
        <f t="shared" si="10"/>
        <v>0</v>
      </c>
    </row>
    <row r="932" spans="2:10" ht="12" x14ac:dyDescent="0.2">
      <c r="B932" s="139"/>
      <c r="C932" s="52" t="s">
        <v>27</v>
      </c>
      <c r="D932" s="52" t="s">
        <v>45</v>
      </c>
      <c r="E932" s="53" t="s">
        <v>1062</v>
      </c>
      <c r="F932" s="54" t="s">
        <v>1063</v>
      </c>
      <c r="G932" s="55" t="s">
        <v>48</v>
      </c>
      <c r="H932" s="56">
        <v>35.1</v>
      </c>
      <c r="I932" s="57"/>
      <c r="J932" s="98">
        <f t="shared" si="10"/>
        <v>0</v>
      </c>
    </row>
    <row r="933" spans="2:10" ht="12" x14ac:dyDescent="0.2">
      <c r="B933" s="139"/>
      <c r="C933" s="52" t="s">
        <v>49</v>
      </c>
      <c r="D933" s="52" t="s">
        <v>45</v>
      </c>
      <c r="E933" s="53" t="s">
        <v>1064</v>
      </c>
      <c r="F933" s="54" t="s">
        <v>1065</v>
      </c>
      <c r="G933" s="55" t="s">
        <v>113</v>
      </c>
      <c r="H933" s="56">
        <v>1.93</v>
      </c>
      <c r="I933" s="57"/>
      <c r="J933" s="98">
        <f t="shared" si="10"/>
        <v>0</v>
      </c>
    </row>
    <row r="934" spans="2:10" ht="12" x14ac:dyDescent="0.2">
      <c r="B934" s="139"/>
      <c r="C934" s="52" t="s">
        <v>67</v>
      </c>
      <c r="D934" s="52" t="s">
        <v>45</v>
      </c>
      <c r="E934" s="53" t="s">
        <v>1066</v>
      </c>
      <c r="F934" s="54" t="s">
        <v>1067</v>
      </c>
      <c r="G934" s="55" t="s">
        <v>113</v>
      </c>
      <c r="H934" s="56">
        <v>4.1769999999999996</v>
      </c>
      <c r="I934" s="57"/>
      <c r="J934" s="98">
        <f t="shared" si="10"/>
        <v>0</v>
      </c>
    </row>
    <row r="935" spans="2:10" ht="12" x14ac:dyDescent="0.2">
      <c r="B935" s="139"/>
      <c r="C935" s="52" t="s">
        <v>76</v>
      </c>
      <c r="D935" s="52" t="s">
        <v>45</v>
      </c>
      <c r="E935" s="53" t="s">
        <v>1043</v>
      </c>
      <c r="F935" s="54" t="s">
        <v>1068</v>
      </c>
      <c r="G935" s="55" t="s">
        <v>113</v>
      </c>
      <c r="H935" s="56">
        <v>13.199</v>
      </c>
      <c r="I935" s="57"/>
      <c r="J935" s="98">
        <f t="shared" si="10"/>
        <v>0</v>
      </c>
    </row>
    <row r="936" spans="2:10" ht="12" x14ac:dyDescent="0.2">
      <c r="B936" s="139"/>
      <c r="C936" s="52" t="s">
        <v>81</v>
      </c>
      <c r="D936" s="52" t="s">
        <v>45</v>
      </c>
      <c r="E936" s="53" t="s">
        <v>1069</v>
      </c>
      <c r="F936" s="54" t="s">
        <v>1070</v>
      </c>
      <c r="G936" s="55" t="s">
        <v>113</v>
      </c>
      <c r="H936" s="56">
        <v>6.1079999999999997</v>
      </c>
      <c r="I936" s="57"/>
      <c r="J936" s="98">
        <f t="shared" si="10"/>
        <v>0</v>
      </c>
    </row>
    <row r="937" spans="2:10" ht="15" x14ac:dyDescent="0.2">
      <c r="B937" s="90"/>
      <c r="C937" s="49"/>
      <c r="D937" s="91" t="s">
        <v>11</v>
      </c>
      <c r="E937" s="92" t="s">
        <v>907</v>
      </c>
      <c r="F937" s="92" t="s">
        <v>1071</v>
      </c>
      <c r="G937" s="49"/>
      <c r="H937" s="49"/>
      <c r="I937" s="93"/>
      <c r="J937" s="94">
        <f>BK937</f>
        <v>0</v>
      </c>
    </row>
    <row r="938" spans="2:10" ht="24" x14ac:dyDescent="0.2">
      <c r="B938" s="139"/>
      <c r="C938" s="52" t="s">
        <v>87</v>
      </c>
      <c r="D938" s="52" t="s">
        <v>45</v>
      </c>
      <c r="E938" s="53" t="s">
        <v>1072</v>
      </c>
      <c r="F938" s="54" t="s">
        <v>1073</v>
      </c>
      <c r="G938" s="55" t="s">
        <v>107</v>
      </c>
      <c r="H938" s="56">
        <v>11.7</v>
      </c>
      <c r="I938" s="57"/>
      <c r="J938" s="98">
        <f>ROUND(I938*H938,2)</f>
        <v>0</v>
      </c>
    </row>
    <row r="939" spans="2:10" ht="24" x14ac:dyDescent="0.2">
      <c r="B939" s="139"/>
      <c r="C939" s="71" t="s">
        <v>59</v>
      </c>
      <c r="D939" s="71" t="s">
        <v>284</v>
      </c>
      <c r="E939" s="72" t="s">
        <v>1074</v>
      </c>
      <c r="F939" s="73" t="s">
        <v>1075</v>
      </c>
      <c r="G939" s="74" t="s">
        <v>107</v>
      </c>
      <c r="H939" s="75">
        <v>11.7</v>
      </c>
      <c r="I939" s="76"/>
      <c r="J939" s="129">
        <f>ROUND(I939*H939,2)</f>
        <v>0</v>
      </c>
    </row>
    <row r="940" spans="2:10" ht="15" x14ac:dyDescent="0.2">
      <c r="B940" s="90"/>
      <c r="C940" s="49"/>
      <c r="D940" s="91" t="s">
        <v>11</v>
      </c>
      <c r="E940" s="92" t="s">
        <v>952</v>
      </c>
      <c r="F940" s="92" t="s">
        <v>1076</v>
      </c>
      <c r="G940" s="49"/>
      <c r="H940" s="49"/>
      <c r="I940" s="93"/>
      <c r="J940" s="94">
        <f>BK940</f>
        <v>0</v>
      </c>
    </row>
    <row r="941" spans="2:10" ht="12" x14ac:dyDescent="0.2">
      <c r="B941" s="139"/>
      <c r="C941" s="52" t="s">
        <v>104</v>
      </c>
      <c r="D941" s="52" t="s">
        <v>45</v>
      </c>
      <c r="E941" s="53" t="s">
        <v>1077</v>
      </c>
      <c r="F941" s="54" t="s">
        <v>1078</v>
      </c>
      <c r="G941" s="55" t="s">
        <v>56</v>
      </c>
      <c r="H941" s="56">
        <v>2</v>
      </c>
      <c r="I941" s="57"/>
      <c r="J941" s="98">
        <f>ROUND(I941*H941,2)</f>
        <v>0</v>
      </c>
    </row>
    <row r="942" spans="2:10" ht="12" x14ac:dyDescent="0.2">
      <c r="B942" s="139"/>
      <c r="C942" s="52" t="s">
        <v>110</v>
      </c>
      <c r="D942" s="52" t="s">
        <v>45</v>
      </c>
      <c r="E942" s="53" t="s">
        <v>1079</v>
      </c>
      <c r="F942" s="54" t="s">
        <v>1080</v>
      </c>
      <c r="G942" s="55" t="s">
        <v>56</v>
      </c>
      <c r="H942" s="56">
        <v>1</v>
      </c>
      <c r="I942" s="57"/>
      <c r="J942" s="98">
        <f>ROUND(I942*H942,2)</f>
        <v>0</v>
      </c>
    </row>
    <row r="943" spans="2:10" ht="12" x14ac:dyDescent="0.2">
      <c r="B943" s="139"/>
      <c r="C943" s="52" t="s">
        <v>123</v>
      </c>
      <c r="D943" s="52" t="s">
        <v>45</v>
      </c>
      <c r="E943" s="53" t="s">
        <v>1081</v>
      </c>
      <c r="F943" s="54" t="s">
        <v>1082</v>
      </c>
      <c r="G943" s="55" t="s">
        <v>56</v>
      </c>
      <c r="H943" s="56">
        <v>1</v>
      </c>
      <c r="I943" s="57"/>
      <c r="J943" s="98">
        <f>ROUND(I943*H943,2)</f>
        <v>0</v>
      </c>
    </row>
    <row r="944" spans="2:10" ht="12" x14ac:dyDescent="0.2">
      <c r="B944" s="139"/>
      <c r="C944" s="52" t="s">
        <v>141</v>
      </c>
      <c r="D944" s="52" t="s">
        <v>45</v>
      </c>
      <c r="E944" s="53" t="s">
        <v>1083</v>
      </c>
      <c r="F944" s="54" t="s">
        <v>1084</v>
      </c>
      <c r="G944" s="55" t="s">
        <v>56</v>
      </c>
      <c r="H944" s="56">
        <v>1</v>
      </c>
      <c r="I944" s="57"/>
      <c r="J944" s="98">
        <f>ROUND(I944*H944,2)</f>
        <v>0</v>
      </c>
    </row>
    <row r="945" spans="2:10" ht="15" x14ac:dyDescent="0.2">
      <c r="B945" s="90"/>
      <c r="C945" s="49"/>
      <c r="D945" s="91" t="s">
        <v>11</v>
      </c>
      <c r="E945" s="92" t="s">
        <v>978</v>
      </c>
      <c r="F945" s="92" t="s">
        <v>1085</v>
      </c>
      <c r="G945" s="49"/>
      <c r="H945" s="49"/>
      <c r="I945" s="93"/>
      <c r="J945" s="94">
        <f>BK945</f>
        <v>0</v>
      </c>
    </row>
    <row r="946" spans="2:10" ht="12.75" thickBot="1" x14ac:dyDescent="0.25">
      <c r="B946" s="140"/>
      <c r="C946" s="131" t="s">
        <v>145</v>
      </c>
      <c r="D946" s="131" t="s">
        <v>45</v>
      </c>
      <c r="E946" s="132" t="s">
        <v>1086</v>
      </c>
      <c r="F946" s="133" t="s">
        <v>1087</v>
      </c>
      <c r="G946" s="134" t="s">
        <v>107</v>
      </c>
      <c r="H946" s="135">
        <v>11.7</v>
      </c>
      <c r="I946" s="136"/>
      <c r="J946" s="137">
        <f>ROUND(I946*H946,2)</f>
        <v>0</v>
      </c>
    </row>
    <row r="947" spans="2:10" s="1" customFormat="1" ht="12" x14ac:dyDescent="0.2">
      <c r="B947" s="164"/>
      <c r="C947" s="165"/>
      <c r="D947" s="165"/>
      <c r="E947" s="166"/>
      <c r="F947" s="167"/>
      <c r="G947" s="168"/>
      <c r="H947" s="169"/>
      <c r="I947" s="170"/>
      <c r="J947" s="171"/>
    </row>
    <row r="948" spans="2:10" ht="11.25" customHeight="1" x14ac:dyDescent="0.2">
      <c r="C948" s="172" t="s">
        <v>1106</v>
      </c>
      <c r="D948" s="172"/>
      <c r="E948" s="172"/>
      <c r="F948" s="172"/>
      <c r="G948" s="172"/>
      <c r="H948" s="172"/>
      <c r="I948" s="172"/>
    </row>
    <row r="949" spans="2:10" ht="49.5" customHeight="1" x14ac:dyDescent="0.2">
      <c r="C949" s="173" t="s">
        <v>1104</v>
      </c>
      <c r="D949" s="173"/>
      <c r="E949" s="173"/>
      <c r="F949" s="173"/>
      <c r="G949" s="173"/>
      <c r="H949" s="173"/>
      <c r="I949" s="173"/>
    </row>
    <row r="950" spans="2:10" ht="41.25" customHeight="1" x14ac:dyDescent="0.2">
      <c r="C950" s="162" t="s">
        <v>1105</v>
      </c>
      <c r="D950" s="162"/>
      <c r="E950" s="162"/>
      <c r="F950" s="162"/>
      <c r="G950" s="162"/>
      <c r="H950" s="162"/>
      <c r="I950" s="162"/>
    </row>
    <row r="951" spans="2:10" s="1" customFormat="1" ht="84.75" customHeight="1" x14ac:dyDescent="0.2">
      <c r="C951" s="163" t="s">
        <v>1107</v>
      </c>
      <c r="D951" s="163"/>
      <c r="E951" s="163"/>
      <c r="F951" s="163"/>
      <c r="G951" s="163"/>
      <c r="H951" s="163"/>
      <c r="I951" s="163"/>
    </row>
    <row r="952" spans="2:10" s="1" customFormat="1" ht="32.25" customHeight="1" x14ac:dyDescent="0.2">
      <c r="C952" s="162" t="s">
        <v>1108</v>
      </c>
      <c r="D952" s="162"/>
      <c r="E952" s="162"/>
      <c r="F952" s="162"/>
      <c r="G952" s="162"/>
      <c r="H952" s="162"/>
      <c r="I952" s="162"/>
    </row>
    <row r="953" spans="2:10" ht="32.25" customHeight="1" x14ac:dyDescent="0.2">
      <c r="C953" s="162" t="s">
        <v>1093</v>
      </c>
      <c r="D953" s="162"/>
      <c r="E953" s="162"/>
      <c r="F953" s="162"/>
      <c r="G953" s="162"/>
      <c r="H953" s="162"/>
      <c r="I953" s="162"/>
    </row>
    <row r="954" spans="2:10" ht="43.5" customHeight="1" x14ac:dyDescent="0.2">
      <c r="C954" s="162" t="s">
        <v>1088</v>
      </c>
      <c r="D954" s="162"/>
      <c r="E954" s="162"/>
      <c r="F954" s="162"/>
      <c r="G954" s="162"/>
      <c r="H954" s="162"/>
      <c r="I954" s="162"/>
    </row>
    <row r="956" spans="2:10" ht="15" x14ac:dyDescent="0.2">
      <c r="C956" s="142"/>
    </row>
  </sheetData>
  <autoFilter ref="C9:J176" xr:uid="{00000000-0009-0000-0000-000001000000}"/>
  <mergeCells count="17">
    <mergeCell ref="C949:I949"/>
    <mergeCell ref="C950:I950"/>
    <mergeCell ref="C953:I953"/>
    <mergeCell ref="C954:I954"/>
    <mergeCell ref="C952:I952"/>
    <mergeCell ref="C951:I951"/>
    <mergeCell ref="E925:H925"/>
    <mergeCell ref="E680:H680"/>
    <mergeCell ref="E742:H742"/>
    <mergeCell ref="E812:H812"/>
    <mergeCell ref="C948:I948"/>
    <mergeCell ref="F2:AI2"/>
    <mergeCell ref="E618:H618"/>
    <mergeCell ref="E245:H245"/>
    <mergeCell ref="E569:H569"/>
    <mergeCell ref="E7:H7"/>
    <mergeCell ref="E179:H17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Rekapitulácia stavby</vt:lpstr>
      <vt:lpstr>02-1 - SO.01 Príprava stavby</vt:lpstr>
      <vt:lpstr>'02-1 - SO.01 Príprava stavby'!Názvy_tlače</vt:lpstr>
      <vt:lpstr>'Rekapitulácia stavby'!Názvy_tlače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STANKA-NOTBUK\Asus</dc:creator>
  <cp:lastModifiedBy>Šimo Juraj, Ing.</cp:lastModifiedBy>
  <cp:lastPrinted>2021-02-18T09:31:25Z</cp:lastPrinted>
  <dcterms:created xsi:type="dcterms:W3CDTF">2021-02-18T06:16:16Z</dcterms:created>
  <dcterms:modified xsi:type="dcterms:W3CDTF">2021-05-26T10:00:22Z</dcterms:modified>
</cp:coreProperties>
</file>