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H:\VO\SOŠ Drevárska Zvolen\Rekonštrukcia izolácie\"/>
    </mc:Choice>
  </mc:AlternateContent>
  <xr:revisionPtr revIDLastSave="0" documentId="14_{57051997-5C6A-42D2-A842-0C836C34C12F}" xr6:coauthVersionLast="46" xr6:coauthVersionMax="46" xr10:uidLastSave="{00000000-0000-0000-0000-000000000000}"/>
  <bookViews>
    <workbookView xWindow="-120" yWindow="-120" windowWidth="29040" windowHeight="15990" activeTab="1" xr2:uid="{00000000-000D-0000-FFFF-FFFF00000000}"/>
  </bookViews>
  <sheets>
    <sheet name="Rekapitulácia stavby" sheetId="1" r:id="rId1"/>
    <sheet name="2020_58 - SOŠ Drevárska Z..." sheetId="2" r:id="rId2"/>
  </sheets>
  <definedNames>
    <definedName name="_xlnm._FilterDatabase" localSheetId="1" hidden="1">'2020_58 - SOŠ Drevárska Z...'!$C$119:$K$159</definedName>
    <definedName name="_xlnm.Print_Titles" localSheetId="1">'2020_58 - SOŠ Drevárska Z...'!$119:$119</definedName>
    <definedName name="_xlnm.Print_Titles" localSheetId="0">'Rekapitulácia stavby'!$92:$92</definedName>
    <definedName name="_xlnm.Print_Area" localSheetId="1">'2020_58 - SOŠ Drevárska Z...'!$C$4:$J$76,'2020_58 - SOŠ Drevárska Z...'!$C$109:$J$159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J33" i="2"/>
  <c r="F116" i="2"/>
  <c r="F114" i="2"/>
  <c r="E112" i="2"/>
  <c r="F89" i="2"/>
  <c r="F87" i="2"/>
  <c r="E85" i="2"/>
  <c r="J22" i="2"/>
  <c r="E22" i="2"/>
  <c r="J117" i="2"/>
  <c r="J21" i="2"/>
  <c r="J19" i="2"/>
  <c r="E19" i="2"/>
  <c r="J116" i="2"/>
  <c r="J18" i="2"/>
  <c r="J16" i="2"/>
  <c r="E16" i="2"/>
  <c r="F90" i="2"/>
  <c r="J15" i="2"/>
  <c r="J114" i="2"/>
  <c r="L90" i="1"/>
  <c r="AM90" i="1"/>
  <c r="AM89" i="1"/>
  <c r="L89" i="1"/>
  <c r="L87" i="1"/>
  <c r="L85" i="1"/>
  <c r="L84" i="1"/>
  <c r="J102" i="2" l="1"/>
  <c r="J101" i="2"/>
  <c r="J97" i="2"/>
  <c r="J100" i="2"/>
  <c r="F117" i="2"/>
  <c r="J90" i="2"/>
  <c r="J98" i="2"/>
  <c r="J89" i="2"/>
  <c r="J87" i="2"/>
  <c r="F33" i="2"/>
  <c r="W31" i="1" s="1"/>
  <c r="F31" i="2"/>
  <c r="W29" i="1" s="1"/>
  <c r="J31" i="2"/>
  <c r="F35" i="2"/>
  <c r="W33" i="1" s="1"/>
  <c r="F34" i="2"/>
  <c r="W32" i="1" s="1"/>
  <c r="J95" i="2" l="1"/>
  <c r="J96" i="2"/>
  <c r="J99" i="2"/>
  <c r="F32" i="2"/>
  <c r="AK30" i="1" s="1"/>
  <c r="AK29" i="1"/>
  <c r="J32" i="2"/>
  <c r="J94" i="2" l="1"/>
  <c r="W30" i="1"/>
  <c r="J28" i="2" l="1"/>
  <c r="AG95" i="1" s="1"/>
  <c r="AN95" i="1" s="1"/>
  <c r="J37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<sst xmlns="http://schemas.openxmlformats.org/spreadsheetml/2006/main" count="348" uniqueCount="178">
  <si>
    <t>Export Komplet</t>
  </si>
  <si>
    <t/>
  </si>
  <si>
    <t>20</t>
  </si>
  <si>
    <t>REKAPITULÁCIA STAVBY</t>
  </si>
  <si>
    <t>Kód:</t>
  </si>
  <si>
    <t>2020_58</t>
  </si>
  <si>
    <t>Stavba:</t>
  </si>
  <si>
    <t>SOŠ Drevárska Zvolen</t>
  </si>
  <si>
    <t>JKSO:</t>
  </si>
  <si>
    <t>KS:</t>
  </si>
  <si>
    <t>Miesto:</t>
  </si>
  <si>
    <t>Zvolen</t>
  </si>
  <si>
    <t>Dátum:</t>
  </si>
  <si>
    <t>Objednávateľ:</t>
  </si>
  <si>
    <t>IČO:</t>
  </si>
  <si>
    <t>IČ DPH:</t>
  </si>
  <si>
    <t>Zhotoviteľ:</t>
  </si>
  <si>
    <t xml:space="preserve"> 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</si>
  <si>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</si>
  <si>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</si>
  <si>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</si>
  <si>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</si>
  <si>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</si>
  <si>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</si>
  <si>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</si>
  <si>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</si>
  <si>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</si>
  <si>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</si>
  <si>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</si>
  <si>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</si>
  <si>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</si>
  <si>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</si>
  <si>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</si>
  <si>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</si>
  <si>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</si>
  <si>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</si>
  <si>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</si>
  <si>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</si>
  <si>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</si>
  <si>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</si>
  <si>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</si>
  <si>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Kód</t>
  </si>
  <si>
    <t>Popis</t>
  </si>
  <si>
    <t>Cena bez DPH [EUR]</t>
  </si>
  <si>
    <t>Cena s DPH [EUR]</t>
  </si>
  <si>
    <t>Typ</t>
  </si>
  <si>
    <t>Náklady z rozpočtov</t>
  </si>
  <si>
    <t>D</t>
  </si>
  <si>
    <t>/</t>
  </si>
  <si>
    <t>1</t>
  </si>
  <si>
    <t>KRYCÍ LIST ROZPOČTU</t>
  </si>
  <si>
    <t>REKAPITULÁCIA ROZPOČTU</t>
  </si>
  <si>
    <t>Kód dielu - Popis</t>
  </si>
  <si>
    <t>Cena celkom [EUR]</t>
  </si>
  <si>
    <t>Náklady z rozpočtu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</si>
  <si>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</si>
  <si>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</si>
  <si>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</si>
  <si>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</si>
  <si>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</si>
  <si>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</si>
  <si>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735 - Ústredné kúrenie - vykurovacie telesá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</si>
  <si>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</si>
  <si>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</si>
  <si>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</si>
  <si>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</si>
  <si>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</si>
  <si>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</si>
  <si>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HSV</t>
  </si>
  <si>
    <t>Práce a dodávky HSV</t>
  </si>
  <si>
    <t>6</t>
  </si>
  <si>
    <t>Úpravy povrchov, podlahy, osadenie</t>
  </si>
  <si>
    <t>K</t>
  </si>
  <si>
    <t>627471152.MC</t>
  </si>
  <si>
    <t>Reprofilácia stien vysprávkovou maltou, MC Rockmortar HS 1 vrstva hr. 20 mm (D+M)</t>
  </si>
  <si>
    <t>m2</t>
  </si>
  <si>
    <t>4</t>
  </si>
  <si>
    <t>2</t>
  </si>
  <si>
    <t>612467201.MC</t>
  </si>
  <si>
    <t>Vnútorný sanačný systém stien MC-Bauchemie, prednástrek OXAL VSM, 5kg/m2 (D+M)</t>
  </si>
  <si>
    <t>3</t>
  </si>
  <si>
    <t>612467205.MC</t>
  </si>
  <si>
    <t>Vnútorný sanačný systém stien MC Bauchemie - omietka Oxal WP pri spotrebe 18 kg/m2 (D+M)</t>
  </si>
  <si>
    <t>612467206.MC</t>
  </si>
  <si>
    <t>Sanačná štuková omietka Exzellent 750 pri spotrebe 5 kg/m2 (D+M)</t>
  </si>
  <si>
    <t>5</t>
  </si>
  <si>
    <t>627471231</t>
  </si>
  <si>
    <t>632452653.MC</t>
  </si>
  <si>
    <t>Penetračný náter pre samonivelizačné stierky, MC Estribond NA, v spotrebe 0,15 kg/m2 (D+M)</t>
  </si>
  <si>
    <t>7</t>
  </si>
  <si>
    <t>632452654.MC</t>
  </si>
  <si>
    <t>Cementová samonivelizačná stierka, MC Estrifan SN 25, 27 kg/m2 (D+M)</t>
  </si>
  <si>
    <t>8</t>
  </si>
  <si>
    <t>632452655.MC</t>
  </si>
  <si>
    <t>Penetračný náter pre difúzne otvorený náterový systém podláh, MC Floor Topspeed SC, 0,3 kg/m2 (D+M)</t>
  </si>
  <si>
    <t>9</t>
  </si>
  <si>
    <t>632452656.MC</t>
  </si>
  <si>
    <t>Difúzne otvorený náterový systém podláh na báze polyuretánu MC Floor Topspeed v šedom odtieni, 0,5 kg/m2 (D+M)</t>
  </si>
  <si>
    <t>Ostatné konštrukcie a práce-búranie</t>
  </si>
  <si>
    <t>10</t>
  </si>
  <si>
    <t>965031121</t>
  </si>
  <si>
    <t>Odstránenie povlakových podláh z nášľapnej plochy lepených bez podložky,  -0,00100t</t>
  </si>
  <si>
    <t>11</t>
  </si>
  <si>
    <t>965044201</t>
  </si>
  <si>
    <t>Prebrúsenie podkladu existujúcich betónových podláh, zbrúsenie hrúbky do 3 mm</t>
  </si>
  <si>
    <t>12</t>
  </si>
  <si>
    <t>978013191</t>
  </si>
  <si>
    <t>Otlčenie omietok stien vnútorných vápenných alebo vápennocementových v rozsahu do 100 %,  -0,04600t</t>
  </si>
  <si>
    <t>13</t>
  </si>
  <si>
    <t>978015291R</t>
  </si>
  <si>
    <t>Očistenie muriva stien s vyškriabaním škár</t>
  </si>
  <si>
    <t>14</t>
  </si>
  <si>
    <t>979011111</t>
  </si>
  <si>
    <t>Zvislá doprava sutiny a vybúraných hmôt za prvé podlažie nad alebo pod základným podlažím</t>
  </si>
  <si>
    <t>t</t>
  </si>
  <si>
    <t>15</t>
  </si>
  <si>
    <t>979081111</t>
  </si>
  <si>
    <t>Odvoz sutiny a vybúraných hmôt na skládku do 1 km</t>
  </si>
  <si>
    <t>16</t>
  </si>
  <si>
    <t>979081121</t>
  </si>
  <si>
    <t>Odvoz sutiny a vybúraných hmôt na skládku za každý ďalší 1 km</t>
  </si>
  <si>
    <t>17</t>
  </si>
  <si>
    <t>979089012</t>
  </si>
  <si>
    <t>Poplatok za skladovanie - omietky, betón, tehly, dlaždice (17 01) ostatné</t>
  </si>
  <si>
    <t>99</t>
  </si>
  <si>
    <t>Presun hmôt HSV</t>
  </si>
  <si>
    <t>18</t>
  </si>
  <si>
    <t>999281111</t>
  </si>
  <si>
    <t>Presun hmôt pre opravy a údržbu objektov vrátane vonkajších plášťov výšky do 25 m</t>
  </si>
  <si>
    <t>PSV</t>
  </si>
  <si>
    <t>Práce a dodávky PSV</t>
  </si>
  <si>
    <t>711</t>
  </si>
  <si>
    <t>Izolácie proti vode a vlhkosti</t>
  </si>
  <si>
    <t>19</t>
  </si>
  <si>
    <t>711113140.MC1</t>
  </si>
  <si>
    <t>Injektáž obvodových stiev suterénu nad základom pre hr. steny 400 mm, MC Injekt GL 95,10 l/mb/ (D+M)</t>
  </si>
  <si>
    <t>m</t>
  </si>
  <si>
    <t>711113140.MC2</t>
  </si>
  <si>
    <t>Injektáž priečkových stiev suterénu nad základom , MC Injekt GL 95, 7 l/mb/ (D+M)</t>
  </si>
  <si>
    <t>21</t>
  </si>
  <si>
    <t>711113140.MC3</t>
  </si>
  <si>
    <t>Injektáž v úrovni sokla pre hr. steny 400 mm, Emcephob HSC 0,40 kg/mb (D+M)</t>
  </si>
  <si>
    <t>22</t>
  </si>
  <si>
    <t>711113141.MC2</t>
  </si>
  <si>
    <t>Napojenie hydroizolácie v styku stena / podlaha, Nafuflex DBS 120 + Expert Proof Eco 2kg/m2 (D+M)</t>
  </si>
  <si>
    <t>23</t>
  </si>
  <si>
    <t>711113142.MC</t>
  </si>
  <si>
    <t>Stierková, flexibilná hydroizolácia difúzne otvorená MC Proof 601 HT na ploche zvislej, 6 kg/m2 (D+M)</t>
  </si>
  <si>
    <t>24</t>
  </si>
  <si>
    <t>711113143.MC</t>
  </si>
  <si>
    <t>Stierková, flexibilná hydroizolácia difúzne otvorená MC Proof 601 HT na ploche vodorovnej, 3,4 kg/m2 (D+M)</t>
  </si>
  <si>
    <t>25</t>
  </si>
  <si>
    <t>711113144.MC</t>
  </si>
  <si>
    <t>Stierková, flexibilná hydroizolácia Expert Proof Eco na ploche vodorovnej, 3,0 kg/m2 (D+M)</t>
  </si>
  <si>
    <t>26</t>
  </si>
  <si>
    <t>998711101.S</t>
  </si>
  <si>
    <t>Presun hmôt pre izoláciu proti vode v objektoch výšky do 6 m</t>
  </si>
  <si>
    <t>735</t>
  </si>
  <si>
    <t>Ústredné kúrenie - vykurovacie telesá</t>
  </si>
  <si>
    <t>27</t>
  </si>
  <si>
    <t>735151832.R</t>
  </si>
  <si>
    <t>Demontáž radiátorov liatinových článkových, -0,07003t</t>
  </si>
  <si>
    <t>ks</t>
  </si>
  <si>
    <t>28</t>
  </si>
  <si>
    <t>735112075</t>
  </si>
  <si>
    <t xml:space="preserve">Spätná montáž vykurovacieho telesa článkového liatinového </t>
  </si>
  <si>
    <t>29</t>
  </si>
  <si>
    <t>735890802</t>
  </si>
  <si>
    <t>Vnútrostaveniskové premiestnenie demontovaných vykurovacích telies do 12m</t>
  </si>
  <si>
    <t>784</t>
  </si>
  <si>
    <t>Dokončovacie práce - maľby</t>
  </si>
  <si>
    <t>30</t>
  </si>
  <si>
    <t>7841000101</t>
  </si>
  <si>
    <t>31</t>
  </si>
  <si>
    <t>784410100</t>
  </si>
  <si>
    <t>Penetrovanie jednonásobné jemnozrnných podkladov pre hydrofóbne maľby výšky do 3,80 m</t>
  </si>
  <si>
    <t>Maľby dvojnásobné hydrofóbne - farba biela na jemnozrnný podklad výšky do 3,80 m, ktorého ekvivalentná difúzna hrúbka Sd ≤ 0,01</t>
  </si>
  <si>
    <t>Reprofilácia podláh sanačnou maltou,  MC Rockmortar HS 1 vrstva v spotrebe (D+M)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</si>
</sst>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9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167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0" fillId="0" borderId="0" xfId="0"/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BE8" sqref="BE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0.332031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/>
      <c r="BA1" s="13"/>
      <c r="BB1" s="13"/>
      <c r="BT1" s="13"/>
      <c r="BU1" s="13"/>
      <c r="BV1" s="13"/>
    </row>
    <row r="2" spans="1:74" s="1" customFormat="1" ht="36.950000000000003" customHeight="1">
      <c r="AR2" s="153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4"/>
      <c r="BT2" s="14"/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/>
      <c r="BT3" s="14"/>
    </row>
    <row r="4" spans="1:74" s="1" customFormat="1" ht="24.95" customHeight="1">
      <c r="B4" s="17"/>
      <c r="D4" s="18" t="s">
        <v>3</v>
      </c>
      <c r="AR4" s="17"/>
      <c r="AS4" s="19"/>
      <c r="BS4" s="14"/>
    </row>
    <row r="5" spans="1:74" s="1" customFormat="1" ht="12" customHeight="1">
      <c r="B5" s="17"/>
      <c r="D5" s="20" t="s">
        <v>4</v>
      </c>
      <c r="K5" s="181" t="s">
        <v>5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R5" s="17"/>
      <c r="BS5" s="14"/>
    </row>
    <row r="6" spans="1:74" s="1" customFormat="1" ht="36.950000000000003" customHeight="1">
      <c r="B6" s="17"/>
      <c r="D6" s="22" t="s">
        <v>6</v>
      </c>
      <c r="K6" s="182" t="s">
        <v>7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R6" s="17"/>
      <c r="BS6" s="14"/>
    </row>
    <row r="7" spans="1:74" s="1" customFormat="1" ht="12" customHeight="1">
      <c r="B7" s="17"/>
      <c r="D7" s="23" t="s">
        <v>8</v>
      </c>
      <c r="K7" s="21" t="s">
        <v>1</v>
      </c>
      <c r="AK7" s="23" t="s">
        <v>9</v>
      </c>
      <c r="AN7" s="21" t="s">
        <v>1</v>
      </c>
      <c r="AR7" s="17"/>
      <c r="BS7" s="14"/>
    </row>
    <row r="8" spans="1:74" s="1" customFormat="1" ht="12" customHeight="1">
      <c r="B8" s="17"/>
      <c r="D8" s="23" t="s">
        <v>10</v>
      </c>
      <c r="K8" s="21" t="s">
        <v>11</v>
      </c>
      <c r="AK8" s="23" t="s">
        <v>12</v>
      </c>
      <c r="AN8" s="21"/>
      <c r="AR8" s="17"/>
      <c r="BS8" s="14"/>
    </row>
    <row r="9" spans="1:74" s="1" customFormat="1" ht="14.45" customHeight="1">
      <c r="B9" s="17"/>
      <c r="AR9" s="17"/>
      <c r="BS9" s="14"/>
    </row>
    <row r="10" spans="1:74" s="1" customFormat="1" ht="12" customHeight="1">
      <c r="B10" s="17"/>
      <c r="D10" s="23" t="s">
        <v>13</v>
      </c>
      <c r="AK10" s="23" t="s">
        <v>14</v>
      </c>
      <c r="AN10" s="21" t="s">
        <v>1</v>
      </c>
      <c r="AR10" s="17"/>
      <c r="BS10" s="14"/>
    </row>
    <row r="11" spans="1:74" s="1" customFormat="1" ht="18.399999999999999" customHeight="1">
      <c r="B11" s="17"/>
      <c r="E11" s="21" t="s">
        <v>7</v>
      </c>
      <c r="AK11" s="23" t="s">
        <v>15</v>
      </c>
      <c r="AN11" s="21" t="s">
        <v>1</v>
      </c>
      <c r="AR11" s="17"/>
      <c r="BS11" s="14"/>
    </row>
    <row r="12" spans="1:74" s="1" customFormat="1" ht="6.95" customHeight="1">
      <c r="B12" s="17"/>
      <c r="AR12" s="17"/>
      <c r="BS12" s="14"/>
    </row>
    <row r="13" spans="1:74" s="1" customFormat="1" ht="12" customHeight="1">
      <c r="B13" s="17"/>
      <c r="D13" s="23" t="s">
        <v>16</v>
      </c>
      <c r="AK13" s="23" t="s">
        <v>14</v>
      </c>
      <c r="AN13" s="21" t="s">
        <v>1</v>
      </c>
      <c r="AR13" s="17"/>
      <c r="BS13" s="14"/>
    </row>
    <row r="14" spans="1:74" ht="12.75">
      <c r="B14" s="17"/>
      <c r="E14" s="21" t="s">
        <v>17</v>
      </c>
      <c r="AK14" s="23" t="s">
        <v>15</v>
      </c>
      <c r="AN14" s="21" t="s">
        <v>1</v>
      </c>
      <c r="AR14" s="17"/>
      <c r="BS14" s="14"/>
    </row>
    <row r="15" spans="1:74" s="1" customFormat="1" ht="6.95" customHeight="1">
      <c r="B15" s="17"/>
      <c r="AR15" s="17"/>
      <c r="BS15" s="14"/>
    </row>
    <row r="16" spans="1:74" s="1" customFormat="1" ht="12" customHeight="1">
      <c r="B16" s="17"/>
      <c r="D16" s="23" t="s">
        <v>18</v>
      </c>
      <c r="AK16" s="23" t="s">
        <v>14</v>
      </c>
      <c r="AN16" s="21" t="s">
        <v>1</v>
      </c>
      <c r="AR16" s="17"/>
      <c r="BS16" s="14"/>
    </row>
    <row r="17" spans="1:71" s="1" customFormat="1" ht="18.399999999999999" customHeight="1">
      <c r="B17" s="17"/>
      <c r="E17" s="21" t="s">
        <v>17</v>
      </c>
      <c r="AK17" s="23" t="s">
        <v>15</v>
      </c>
      <c r="AN17" s="21" t="s">
        <v>1</v>
      </c>
      <c r="AR17" s="17"/>
      <c r="BS17" s="14"/>
    </row>
    <row r="18" spans="1:71" s="1" customFormat="1" ht="6.95" customHeight="1">
      <c r="B18" s="17"/>
      <c r="AR18" s="17"/>
      <c r="BS18" s="14"/>
    </row>
    <row r="19" spans="1:71" s="1" customFormat="1" ht="12" customHeight="1">
      <c r="B19" s="17"/>
      <c r="D19" s="23" t="s">
        <v>19</v>
      </c>
      <c r="AK19" s="23" t="s">
        <v>14</v>
      </c>
      <c r="AN19" s="21" t="s">
        <v>1</v>
      </c>
      <c r="AR19" s="17"/>
      <c r="BS19" s="14"/>
    </row>
    <row r="20" spans="1:71" s="1" customFormat="1" ht="18.399999999999999" customHeight="1">
      <c r="B20" s="17"/>
      <c r="E20" s="21" t="s">
        <v>17</v>
      </c>
      <c r="AK20" s="23" t="s">
        <v>15</v>
      </c>
      <c r="AN20" s="21" t="s">
        <v>1</v>
      </c>
      <c r="AR20" s="17"/>
      <c r="BS20" s="14"/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20</v>
      </c>
      <c r="AR22" s="17"/>
    </row>
    <row r="23" spans="1:71" s="1" customFormat="1" ht="16.5" customHeight="1">
      <c r="B23" s="17"/>
      <c r="E23" s="183" t="s">
        <v>1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4">
        <f>ROUND(AG94,2)</f>
        <v>0</v>
      </c>
      <c r="AL26" s="185"/>
      <c r="AM26" s="185"/>
      <c r="AN26" s="185"/>
      <c r="AO26" s="18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6" t="s">
        <v>22</v>
      </c>
      <c r="M28" s="186"/>
      <c r="N28" s="186"/>
      <c r="O28" s="186"/>
      <c r="P28" s="186"/>
      <c r="Q28" s="26"/>
      <c r="R28" s="26"/>
      <c r="S28" s="26"/>
      <c r="T28" s="26"/>
      <c r="U28" s="26"/>
      <c r="V28" s="26"/>
      <c r="W28" s="186" t="s">
        <v>23</v>
      </c>
      <c r="X28" s="186"/>
      <c r="Y28" s="186"/>
      <c r="Z28" s="186"/>
      <c r="AA28" s="186"/>
      <c r="AB28" s="186"/>
      <c r="AC28" s="186"/>
      <c r="AD28" s="186"/>
      <c r="AE28" s="186"/>
      <c r="AF28" s="26"/>
      <c r="AG28" s="26"/>
      <c r="AH28" s="26"/>
      <c r="AI28" s="26"/>
      <c r="AJ28" s="26"/>
      <c r="AK28" s="186" t="s">
        <v>24</v>
      </c>
      <c r="AL28" s="186"/>
      <c r="AM28" s="186"/>
      <c r="AN28" s="186"/>
      <c r="AO28" s="186"/>
      <c r="AP28" s="26"/>
      <c r="AQ28" s="26"/>
      <c r="AR28" s="27"/>
      <c r="BE28" s="26"/>
    </row>
    <row r="29" spans="1:71" s="3" customFormat="1" ht="14.45" customHeight="1">
      <c r="B29" s="31"/>
      <c r="D29" s="23" t="s">
        <v>25</v>
      </c>
      <c r="F29" s="23" t="s">
        <v>26</v>
      </c>
      <c r="L29" s="171">
        <v>0.2</v>
      </c>
      <c r="M29" s="170"/>
      <c r="N29" s="170"/>
      <c r="O29" s="170"/>
      <c r="P29" s="170"/>
      <c r="W29" s="169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K29" s="169">
        <f>ROUND(AV94, 2)</f>
        <v>0</v>
      </c>
      <c r="AL29" s="170"/>
      <c r="AM29" s="170"/>
      <c r="AN29" s="170"/>
      <c r="AO29" s="170"/>
      <c r="AR29" s="31"/>
    </row>
    <row r="30" spans="1:71" s="3" customFormat="1" ht="14.45" customHeight="1">
      <c r="B30" s="31"/>
      <c r="F30" s="23" t="s">
        <v>27</v>
      </c>
      <c r="L30" s="171">
        <v>0.2</v>
      </c>
      <c r="M30" s="170"/>
      <c r="N30" s="170"/>
      <c r="O30" s="170"/>
      <c r="P30" s="170"/>
      <c r="W30" s="169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K30" s="169">
        <f>ROUND(AW94, 2)</f>
        <v>0</v>
      </c>
      <c r="AL30" s="170"/>
      <c r="AM30" s="170"/>
      <c r="AN30" s="170"/>
      <c r="AO30" s="170"/>
      <c r="AR30" s="31"/>
    </row>
    <row r="31" spans="1:71" s="3" customFormat="1" ht="14.45" hidden="1" customHeight="1">
      <c r="B31" s="31"/>
      <c r="F31" s="23" t="s">
        <v>28</v>
      </c>
      <c r="L31" s="171">
        <v>0.2</v>
      </c>
      <c r="M31" s="170"/>
      <c r="N31" s="170"/>
      <c r="O31" s="170"/>
      <c r="P31" s="170"/>
      <c r="W31" s="169">
        <f>ROUND(BB94, 2)</f>
        <v>0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31"/>
    </row>
    <row r="32" spans="1:71" s="3" customFormat="1" ht="14.45" hidden="1" customHeight="1">
      <c r="B32" s="31"/>
      <c r="F32" s="23" t="s">
        <v>29</v>
      </c>
      <c r="L32" s="171">
        <v>0.2</v>
      </c>
      <c r="M32" s="170"/>
      <c r="N32" s="170"/>
      <c r="O32" s="170"/>
      <c r="P32" s="170"/>
      <c r="W32" s="169">
        <f>ROUND(BC94, 2)</f>
        <v>0</v>
      </c>
      <c r="X32" s="170"/>
      <c r="Y32" s="170"/>
      <c r="Z32" s="170"/>
      <c r="AA32" s="170"/>
      <c r="AB32" s="170"/>
      <c r="AC32" s="170"/>
      <c r="AD32" s="170"/>
      <c r="AE32" s="170"/>
      <c r="AK32" s="169">
        <v>0</v>
      </c>
      <c r="AL32" s="170"/>
      <c r="AM32" s="170"/>
      <c r="AN32" s="170"/>
      <c r="AO32" s="170"/>
      <c r="AR32" s="31"/>
    </row>
    <row r="33" spans="1:57" s="3" customFormat="1" ht="14.45" hidden="1" customHeight="1">
      <c r="B33" s="31"/>
      <c r="F33" s="23" t="s">
        <v>30</v>
      </c>
      <c r="L33" s="171">
        <v>0</v>
      </c>
      <c r="M33" s="170"/>
      <c r="N33" s="170"/>
      <c r="O33" s="170"/>
      <c r="P33" s="170"/>
      <c r="W33" s="169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K33" s="169">
        <v>0</v>
      </c>
      <c r="AL33" s="170"/>
      <c r="AM33" s="170"/>
      <c r="AN33" s="170"/>
      <c r="AO33" s="170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32</v>
      </c>
      <c r="U35" s="34"/>
      <c r="V35" s="34"/>
      <c r="W35" s="34"/>
      <c r="X35" s="172" t="s">
        <v>33</v>
      </c>
      <c r="Y35" s="173"/>
      <c r="Z35" s="173"/>
      <c r="AA35" s="173"/>
      <c r="AB35" s="173"/>
      <c r="AC35" s="34"/>
      <c r="AD35" s="34"/>
      <c r="AE35" s="34"/>
      <c r="AF35" s="34"/>
      <c r="AG35" s="34"/>
      <c r="AH35" s="34"/>
      <c r="AI35" s="34"/>
      <c r="AJ35" s="34"/>
      <c r="AK35" s="174">
        <f>SUM(AK26:AK33)</f>
        <v>0</v>
      </c>
      <c r="AL35" s="173"/>
      <c r="AM35" s="173"/>
      <c r="AN35" s="173"/>
      <c r="AO35" s="175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35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36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37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36</v>
      </c>
      <c r="AI60" s="29"/>
      <c r="AJ60" s="29"/>
      <c r="AK60" s="29"/>
      <c r="AL60" s="29"/>
      <c r="AM60" s="39" t="s">
        <v>37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38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39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36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37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36</v>
      </c>
      <c r="AI75" s="29"/>
      <c r="AJ75" s="29"/>
      <c r="AK75" s="29"/>
      <c r="AL75" s="29"/>
      <c r="AM75" s="39" t="s">
        <v>37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40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4</v>
      </c>
      <c r="L84" s="4" t="str">
        <f>K5</f>
        <v>2020_58</v>
      </c>
      <c r="AR84" s="45"/>
    </row>
    <row r="85" spans="1:90" s="5" customFormat="1" ht="36.950000000000003" customHeight="1">
      <c r="B85" s="46"/>
      <c r="C85" s="47" t="s">
        <v>6</v>
      </c>
      <c r="L85" s="160" t="str">
        <f>K6</f>
        <v>SOŠ Drevárska Zvolen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10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Zvolen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12</v>
      </c>
      <c r="AJ87" s="26"/>
      <c r="AK87" s="26"/>
      <c r="AL87" s="26"/>
      <c r="AM87" s="162"/>
      <c r="AN87" s="162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13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SOŠ Drevárska Zvolen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18</v>
      </c>
      <c r="AJ89" s="26"/>
      <c r="AK89" s="26"/>
      <c r="AL89" s="26"/>
      <c r="AM89" s="163" t="str">
        <f>IF(E17="","",E17)</f>
        <v xml:space="preserve"> </v>
      </c>
      <c r="AN89" s="164"/>
      <c r="AO89" s="164"/>
      <c r="AP89" s="164"/>
      <c r="AQ89" s="26"/>
      <c r="AR89" s="27"/>
      <c r="AS89" s="165"/>
      <c r="AT89" s="166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16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19</v>
      </c>
      <c r="AJ90" s="26"/>
      <c r="AK90" s="26"/>
      <c r="AL90" s="26"/>
      <c r="AM90" s="163" t="str">
        <f>IF(E20="","",E20)</f>
        <v xml:space="preserve"> </v>
      </c>
      <c r="AN90" s="164"/>
      <c r="AO90" s="164"/>
      <c r="AP90" s="164"/>
      <c r="AQ90" s="26"/>
      <c r="AR90" s="27"/>
      <c r="AS90" s="167"/>
      <c r="AT90" s="168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67"/>
      <c r="AT91" s="168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55" t="s">
        <v>41</v>
      </c>
      <c r="D92" s="156"/>
      <c r="E92" s="156"/>
      <c r="F92" s="156"/>
      <c r="G92" s="156"/>
      <c r="H92" s="54"/>
      <c r="I92" s="157" t="s">
        <v>42</v>
      </c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8" t="s">
        <v>43</v>
      </c>
      <c r="AH92" s="156"/>
      <c r="AI92" s="156"/>
      <c r="AJ92" s="156"/>
      <c r="AK92" s="156"/>
      <c r="AL92" s="156"/>
      <c r="AM92" s="156"/>
      <c r="AN92" s="157" t="s">
        <v>44</v>
      </c>
      <c r="AO92" s="156"/>
      <c r="AP92" s="159"/>
      <c r="AQ92" s="55"/>
      <c r="AR92" s="27"/>
      <c r="AS92" s="56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8"/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46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9">
        <f>ROUND(AG95,2)</f>
        <v>0</v>
      </c>
      <c r="AH94" s="179"/>
      <c r="AI94" s="179"/>
      <c r="AJ94" s="179"/>
      <c r="AK94" s="179"/>
      <c r="AL94" s="179"/>
      <c r="AM94" s="179"/>
      <c r="AN94" s="180">
        <f>SUM(AG94,AT94)</f>
        <v>0</v>
      </c>
      <c r="AO94" s="180"/>
      <c r="AP94" s="180"/>
      <c r="AQ94" s="66"/>
      <c r="AR94" s="62"/>
      <c r="AS94" s="67"/>
      <c r="AT94" s="68"/>
      <c r="AU94" s="69"/>
      <c r="AV94" s="68"/>
      <c r="AW94" s="68"/>
      <c r="AX94" s="68"/>
      <c r="AY94" s="68"/>
      <c r="AZ94" s="68"/>
      <c r="BA94" s="68"/>
      <c r="BB94" s="68"/>
      <c r="BC94" s="68"/>
      <c r="BD94" s="70"/>
      <c r="BS94" s="71"/>
      <c r="BT94" s="71"/>
      <c r="BV94" s="71"/>
      <c r="BW94" s="71"/>
      <c r="BX94" s="71"/>
      <c r="CL94" s="71"/>
    </row>
    <row r="95" spans="1:90" s="7" customFormat="1" ht="16.5" customHeight="1">
      <c r="A95" s="72" t="s">
        <v>48</v>
      </c>
      <c r="B95" s="73"/>
      <c r="C95" s="74"/>
      <c r="D95" s="178" t="s">
        <v>5</v>
      </c>
      <c r="E95" s="178"/>
      <c r="F95" s="178"/>
      <c r="G95" s="178"/>
      <c r="H95" s="178"/>
      <c r="I95" s="75"/>
      <c r="J95" s="178" t="s">
        <v>7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6">
        <f>'2020_58 - SOŠ Drevárska Z...'!J28</f>
        <v>0</v>
      </c>
      <c r="AH95" s="177"/>
      <c r="AI95" s="177"/>
      <c r="AJ95" s="177"/>
      <c r="AK95" s="177"/>
      <c r="AL95" s="177"/>
      <c r="AM95" s="177"/>
      <c r="AN95" s="176">
        <f>SUM(AG95,AT95)</f>
        <v>0</v>
      </c>
      <c r="AO95" s="177"/>
      <c r="AP95" s="177"/>
      <c r="AQ95" s="76"/>
      <c r="AR95" s="73"/>
      <c r="AS95" s="77"/>
      <c r="AT95" s="78"/>
      <c r="AU95" s="79"/>
      <c r="AV95" s="78"/>
      <c r="AW95" s="78"/>
      <c r="AX95" s="78"/>
      <c r="AY95" s="78"/>
      <c r="AZ95" s="78"/>
      <c r="BA95" s="78"/>
      <c r="BB95" s="78"/>
      <c r="BC95" s="78"/>
      <c r="BD95" s="80"/>
      <c r="BT95" s="81"/>
      <c r="BU95" s="81"/>
      <c r="BV95" s="81"/>
      <c r="BW95" s="81"/>
      <c r="BX95" s="81"/>
      <c r="CL95" s="81"/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0_58 - SOŠ Drevárska Z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60"/>
  <sheetViews>
    <sheetView showGridLines="0" tabSelected="1" workbookViewId="0">
      <selection activeCell="J157" sqref="J15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57" width="9.33203125" style="1" hidden="1"/>
    <col min="58" max="58" width="9.33203125" style="1" hidden="1" customWidth="1"/>
    <col min="59" max="61" width="4.6640625" style="1" bestFit="1" customWidth="1"/>
    <col min="62" max="62" width="2.1640625" style="1" bestFit="1" customWidth="1"/>
    <col min="63" max="63" width="11.1640625" style="1" bestFit="1" customWidth="1"/>
    <col min="64" max="64" width="3.1640625" style="1" bestFit="1" customWidth="1"/>
    <col min="65" max="65" width="13.6640625" style="1" bestFit="1" customWidth="1"/>
  </cols>
  <sheetData>
    <row r="1" spans="1:46">
      <c r="A1" s="82"/>
    </row>
    <row r="2" spans="1:46" s="1" customFormat="1" ht="36.950000000000003" customHeight="1"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/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/>
    </row>
    <row r="4" spans="1:46" s="1" customFormat="1" ht="24.95" customHeight="1">
      <c r="B4" s="17"/>
      <c r="D4" s="18" t="s">
        <v>50</v>
      </c>
      <c r="L4" s="17"/>
      <c r="M4" s="83"/>
      <c r="AT4" s="14"/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6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60" t="s">
        <v>7</v>
      </c>
      <c r="F7" s="187"/>
      <c r="G7" s="187"/>
      <c r="H7" s="187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8</v>
      </c>
      <c r="E9" s="26"/>
      <c r="F9" s="21" t="s">
        <v>1</v>
      </c>
      <c r="G9" s="26"/>
      <c r="H9" s="26"/>
      <c r="I9" s="23" t="s">
        <v>9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10</v>
      </c>
      <c r="E10" s="26"/>
      <c r="F10" s="21" t="s">
        <v>11</v>
      </c>
      <c r="G10" s="26"/>
      <c r="H10" s="26"/>
      <c r="I10" s="23" t="s">
        <v>12</v>
      </c>
      <c r="J10" s="49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13</v>
      </c>
      <c r="E12" s="26"/>
      <c r="F12" s="26"/>
      <c r="G12" s="26"/>
      <c r="H12" s="26"/>
      <c r="I12" s="23" t="s">
        <v>14</v>
      </c>
      <c r="J12" s="21" t="s">
        <v>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7</v>
      </c>
      <c r="F13" s="26"/>
      <c r="G13" s="26"/>
      <c r="H13" s="26"/>
      <c r="I13" s="23" t="s">
        <v>15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16</v>
      </c>
      <c r="E15" s="26"/>
      <c r="F15" s="26"/>
      <c r="G15" s="26"/>
      <c r="H15" s="26"/>
      <c r="I15" s="23" t="s">
        <v>14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81" t="str">
        <f>'Rekapitulácia stavby'!E14</f>
        <v xml:space="preserve"> </v>
      </c>
      <c r="F16" s="181"/>
      <c r="G16" s="181"/>
      <c r="H16" s="181"/>
      <c r="I16" s="23" t="s">
        <v>15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18</v>
      </c>
      <c r="E18" s="26"/>
      <c r="F18" s="26"/>
      <c r="G18" s="26"/>
      <c r="H18" s="26"/>
      <c r="I18" s="23" t="s">
        <v>14</v>
      </c>
      <c r="J18" s="21" t="str">
        <f>IF('Rekapitulácia stavby'!AN16="","",'Rekapitulácia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15</v>
      </c>
      <c r="J19" s="21" t="str">
        <f>IF('Rekapitulácia stavby'!AN17="","",'Rekapitulácia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19</v>
      </c>
      <c r="E21" s="26"/>
      <c r="F21" s="26"/>
      <c r="G21" s="26"/>
      <c r="H21" s="26"/>
      <c r="I21" s="23" t="s">
        <v>14</v>
      </c>
      <c r="J21" s="21" t="str">
        <f>IF('Rekapitulácia stavby'!AN19="","",'Rekapitulácia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IF('Rekapitulácia stavby'!E20="","",'Rekapitulácia stavby'!E20)</f>
        <v xml:space="preserve"> </v>
      </c>
      <c r="F22" s="26"/>
      <c r="G22" s="26"/>
      <c r="H22" s="26"/>
      <c r="I22" s="23" t="s">
        <v>15</v>
      </c>
      <c r="J22" s="21" t="str">
        <f>IF('Rekapitulácia stavby'!AN20="","",'Rekapitulácia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20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83" t="s">
        <v>1</v>
      </c>
      <c r="F25" s="183"/>
      <c r="G25" s="183"/>
      <c r="H25" s="183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21</v>
      </c>
      <c r="E28" s="26"/>
      <c r="F28" s="26"/>
      <c r="G28" s="26"/>
      <c r="H28" s="26"/>
      <c r="I28" s="26"/>
      <c r="J28" s="65">
        <f>ROUND(J120,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23</v>
      </c>
      <c r="G30" s="26"/>
      <c r="H30" s="26"/>
      <c r="I30" s="30" t="s">
        <v>22</v>
      </c>
      <c r="J30" s="30" t="s">
        <v>24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25</v>
      </c>
      <c r="E31" s="23" t="s">
        <v>26</v>
      </c>
      <c r="F31" s="89">
        <f>ROUND((SUM(BE120:BE159)),  2)</f>
        <v>0</v>
      </c>
      <c r="G31" s="26"/>
      <c r="H31" s="26"/>
      <c r="I31" s="90">
        <v>0.2</v>
      </c>
      <c r="J31" s="89">
        <f>ROUND(((SUM(BE120:BE159))*I31),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27</v>
      </c>
      <c r="F32" s="89">
        <f>ROUND((SUM(BF120:BF159)),  2)</f>
        <v>0</v>
      </c>
      <c r="G32" s="26"/>
      <c r="H32" s="26"/>
      <c r="I32" s="90">
        <v>0.2</v>
      </c>
      <c r="J32" s="89">
        <f>ROUND(((SUM(BF120:BF159))*I32),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28</v>
      </c>
      <c r="F33" s="89">
        <f>ROUND((SUM(BG120:BG159)),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29</v>
      </c>
      <c r="F34" s="89">
        <f>ROUND((SUM(BH120:BH159)),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30</v>
      </c>
      <c r="F35" s="89">
        <f>ROUND((SUM(BI120:BI159)),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31</v>
      </c>
      <c r="E37" s="54"/>
      <c r="F37" s="54"/>
      <c r="G37" s="93" t="s">
        <v>32</v>
      </c>
      <c r="H37" s="94" t="s">
        <v>33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34</v>
      </c>
      <c r="E50" s="38"/>
      <c r="F50" s="38"/>
      <c r="G50" s="37" t="s">
        <v>35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36</v>
      </c>
      <c r="E61" s="29"/>
      <c r="F61" s="97" t="s">
        <v>37</v>
      </c>
      <c r="G61" s="39" t="s">
        <v>36</v>
      </c>
      <c r="H61" s="29"/>
      <c r="I61" s="29"/>
      <c r="J61" s="98" t="s">
        <v>37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38</v>
      </c>
      <c r="E65" s="40"/>
      <c r="F65" s="40"/>
      <c r="G65" s="37" t="s">
        <v>39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36</v>
      </c>
      <c r="E76" s="29"/>
      <c r="F76" s="97" t="s">
        <v>37</v>
      </c>
      <c r="G76" s="39" t="s">
        <v>36</v>
      </c>
      <c r="H76" s="29"/>
      <c r="I76" s="29"/>
      <c r="J76" s="98" t="s">
        <v>37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6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60" t="str">
        <f>E7</f>
        <v>SOŠ Drevárska Zvolen</v>
      </c>
      <c r="F85" s="187"/>
      <c r="G85" s="187"/>
      <c r="H85" s="18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10</v>
      </c>
      <c r="D87" s="26"/>
      <c r="E87" s="26"/>
      <c r="F87" s="21" t="str">
        <f>F10</f>
        <v>Zvolen</v>
      </c>
      <c r="G87" s="26"/>
      <c r="H87" s="26"/>
      <c r="I87" s="23" t="s">
        <v>12</v>
      </c>
      <c r="J87" s="49" t="str">
        <f>IF(J10="","",J10)</f>
        <v/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13</v>
      </c>
      <c r="D89" s="26"/>
      <c r="E89" s="26"/>
      <c r="F89" s="21" t="str">
        <f>E13</f>
        <v>SOŠ Drevárska Zvolen</v>
      </c>
      <c r="G89" s="26"/>
      <c r="H89" s="26"/>
      <c r="I89" s="23" t="s">
        <v>18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hidden="1" customHeight="1">
      <c r="A90" s="26"/>
      <c r="B90" s="27"/>
      <c r="C90" s="23" t="s">
        <v>16</v>
      </c>
      <c r="D90" s="26"/>
      <c r="E90" s="26"/>
      <c r="F90" s="21" t="str">
        <f>IF(E16="","",E16)</f>
        <v xml:space="preserve"> </v>
      </c>
      <c r="G90" s="26"/>
      <c r="H90" s="26"/>
      <c r="I90" s="23" t="s">
        <v>19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52</v>
      </c>
      <c r="D92" s="91"/>
      <c r="E92" s="91"/>
      <c r="F92" s="91"/>
      <c r="G92" s="91"/>
      <c r="H92" s="91"/>
      <c r="I92" s="91"/>
      <c r="J92" s="100" t="s">
        <v>53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54</v>
      </c>
      <c r="D94" s="26"/>
      <c r="E94" s="26"/>
      <c r="F94" s="26"/>
      <c r="G94" s="26"/>
      <c r="H94" s="26"/>
      <c r="I94" s="26"/>
      <c r="J94" s="65">
        <f>J120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/>
    </row>
    <row r="95" spans="1:47" s="9" customFormat="1" ht="24.95" hidden="1" customHeight="1">
      <c r="B95" s="102"/>
      <c r="D95" s="103" t="s">
        <v>55</v>
      </c>
      <c r="E95" s="104"/>
      <c r="F95" s="104"/>
      <c r="G95" s="104"/>
      <c r="H95" s="104"/>
      <c r="I95" s="104"/>
      <c r="J95" s="105">
        <f>J121</f>
        <v>0</v>
      </c>
      <c r="L95" s="102"/>
    </row>
    <row r="96" spans="1:47" s="10" customFormat="1" ht="19.899999999999999" hidden="1" customHeight="1">
      <c r="B96" s="106"/>
      <c r="D96" s="107" t="s">
        <v>56</v>
      </c>
      <c r="E96" s="108"/>
      <c r="F96" s="108"/>
      <c r="G96" s="108"/>
      <c r="H96" s="108"/>
      <c r="I96" s="108"/>
      <c r="J96" s="109">
        <f>J122</f>
        <v>0</v>
      </c>
      <c r="L96" s="106"/>
    </row>
    <row r="97" spans="1:31" s="10" customFormat="1" ht="19.899999999999999" hidden="1" customHeight="1">
      <c r="B97" s="106"/>
      <c r="D97" s="107" t="s">
        <v>57</v>
      </c>
      <c r="E97" s="108"/>
      <c r="F97" s="108"/>
      <c r="G97" s="108"/>
      <c r="H97" s="108"/>
      <c r="I97" s="108"/>
      <c r="J97" s="109">
        <f>J132</f>
        <v>0</v>
      </c>
      <c r="L97" s="106"/>
    </row>
    <row r="98" spans="1:31" s="10" customFormat="1" ht="19.899999999999999" hidden="1" customHeight="1">
      <c r="B98" s="106"/>
      <c r="D98" s="107" t="s">
        <v>58</v>
      </c>
      <c r="E98" s="108"/>
      <c r="F98" s="108"/>
      <c r="G98" s="108"/>
      <c r="H98" s="108"/>
      <c r="I98" s="108"/>
      <c r="J98" s="109">
        <f>J141</f>
        <v>0</v>
      </c>
      <c r="L98" s="106"/>
    </row>
    <row r="99" spans="1:31" s="9" customFormat="1" ht="24.95" hidden="1" customHeight="1">
      <c r="B99" s="102"/>
      <c r="D99" s="103" t="s">
        <v>59</v>
      </c>
      <c r="E99" s="104"/>
      <c r="F99" s="104"/>
      <c r="G99" s="104"/>
      <c r="H99" s="104"/>
      <c r="I99" s="104"/>
      <c r="J99" s="105">
        <f>J143</f>
        <v>0</v>
      </c>
      <c r="L99" s="102"/>
    </row>
    <row r="100" spans="1:31" s="10" customFormat="1" ht="19.899999999999999" hidden="1" customHeight="1">
      <c r="B100" s="106"/>
      <c r="D100" s="107" t="s">
        <v>60</v>
      </c>
      <c r="E100" s="108"/>
      <c r="F100" s="108"/>
      <c r="G100" s="108"/>
      <c r="H100" s="108"/>
      <c r="I100" s="108"/>
      <c r="J100" s="109">
        <f>J144</f>
        <v>0</v>
      </c>
      <c r="L100" s="106"/>
    </row>
    <row r="101" spans="1:31" s="10" customFormat="1" ht="19.899999999999999" hidden="1" customHeight="1">
      <c r="B101" s="106"/>
      <c r="D101" s="107" t="s">
        <v>61</v>
      </c>
      <c r="E101" s="108"/>
      <c r="F101" s="108"/>
      <c r="G101" s="108"/>
      <c r="H101" s="108"/>
      <c r="I101" s="108"/>
      <c r="J101" s="109">
        <f>J153</f>
        <v>0</v>
      </c>
      <c r="L101" s="106"/>
    </row>
    <row r="102" spans="1:31" s="10" customFormat="1" ht="19.899999999999999" hidden="1" customHeight="1">
      <c r="B102" s="106"/>
      <c r="D102" s="107" t="s">
        <v>62</v>
      </c>
      <c r="E102" s="108"/>
      <c r="F102" s="108"/>
      <c r="G102" s="108"/>
      <c r="H102" s="108"/>
      <c r="I102" s="108"/>
      <c r="J102" s="109">
        <f>J157</f>
        <v>0</v>
      </c>
      <c r="L102" s="106"/>
    </row>
    <row r="103" spans="1:31" s="2" customFormat="1" ht="21.75" hidden="1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hidden="1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hidden="1"/>
    <row r="106" spans="1:31" hidden="1"/>
    <row r="107" spans="1:31" hidden="1"/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63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6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60" t="str">
        <f>E7</f>
        <v>SOŠ Drevárska Zvolen</v>
      </c>
      <c r="F112" s="187"/>
      <c r="G112" s="187"/>
      <c r="H112" s="187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10</v>
      </c>
      <c r="D114" s="26"/>
      <c r="E114" s="26"/>
      <c r="F114" s="21" t="str">
        <f>F10</f>
        <v>Zvolen</v>
      </c>
      <c r="G114" s="26"/>
      <c r="H114" s="26"/>
      <c r="I114" s="23" t="s">
        <v>12</v>
      </c>
      <c r="J114" s="49" t="str">
        <f>IF(J10="","",J10)</f>
        <v/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13</v>
      </c>
      <c r="D116" s="26"/>
      <c r="E116" s="26"/>
      <c r="F116" s="21" t="str">
        <f>E13</f>
        <v>SOŠ Drevárska Zvolen</v>
      </c>
      <c r="G116" s="26"/>
      <c r="H116" s="26"/>
      <c r="I116" s="23" t="s">
        <v>18</v>
      </c>
      <c r="J116" s="24" t="str">
        <f>E19</f>
        <v xml:space="preserve"> 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16</v>
      </c>
      <c r="D117" s="26"/>
      <c r="E117" s="26"/>
      <c r="F117" s="21" t="str">
        <f>IF(E16="","",E16)</f>
        <v xml:space="preserve"> </v>
      </c>
      <c r="G117" s="26"/>
      <c r="H117" s="26"/>
      <c r="I117" s="23" t="s">
        <v>19</v>
      </c>
      <c r="J117" s="24" t="str">
        <f>E22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0"/>
      <c r="B119" s="111"/>
      <c r="C119" s="112" t="s">
        <v>64</v>
      </c>
      <c r="D119" s="113" t="s">
        <v>45</v>
      </c>
      <c r="E119" s="113" t="s">
        <v>41</v>
      </c>
      <c r="F119" s="113" t="s">
        <v>42</v>
      </c>
      <c r="G119" s="113" t="s">
        <v>65</v>
      </c>
      <c r="H119" s="113" t="s">
        <v>66</v>
      </c>
      <c r="I119" s="113" t="s">
        <v>67</v>
      </c>
      <c r="J119" s="114" t="s">
        <v>53</v>
      </c>
      <c r="K119" s="115"/>
      <c r="L119" s="116"/>
      <c r="M119" s="56"/>
      <c r="N119" s="57"/>
      <c r="O119" s="57"/>
      <c r="P119" s="57"/>
      <c r="Q119" s="57"/>
      <c r="R119" s="57"/>
      <c r="S119" s="57"/>
      <c r="T119" s="58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</row>
    <row r="120" spans="1:65" s="2" customFormat="1" ht="22.9" customHeight="1">
      <c r="A120" s="26"/>
      <c r="B120" s="27"/>
      <c r="C120" s="63" t="s">
        <v>54</v>
      </c>
      <c r="D120" s="26"/>
      <c r="E120" s="26"/>
      <c r="F120" s="26"/>
      <c r="G120" s="26"/>
      <c r="H120" s="26"/>
      <c r="I120" s="26"/>
      <c r="J120" s="117"/>
      <c r="K120" s="26"/>
      <c r="L120" s="27"/>
      <c r="M120" s="59"/>
      <c r="N120" s="50"/>
      <c r="O120" s="60"/>
      <c r="P120" s="118"/>
      <c r="Q120" s="60"/>
      <c r="R120" s="118"/>
      <c r="S120" s="60"/>
      <c r="T120" s="119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/>
      <c r="AU120" s="14"/>
      <c r="BK120" s="120"/>
    </row>
    <row r="121" spans="1:65" s="12" customFormat="1" ht="25.9" customHeight="1">
      <c r="B121" s="121"/>
      <c r="D121" s="122" t="s">
        <v>47</v>
      </c>
      <c r="E121" s="123" t="s">
        <v>68</v>
      </c>
      <c r="F121" s="123" t="s">
        <v>69</v>
      </c>
      <c r="J121" s="124"/>
      <c r="L121" s="121"/>
      <c r="M121" s="125"/>
      <c r="N121" s="126"/>
      <c r="O121" s="126"/>
      <c r="P121" s="127"/>
      <c r="Q121" s="126"/>
      <c r="R121" s="127"/>
      <c r="S121" s="126"/>
      <c r="T121" s="128"/>
      <c r="AR121" s="122"/>
      <c r="AT121" s="129"/>
      <c r="AU121" s="129"/>
      <c r="AY121" s="122"/>
      <c r="BK121" s="130"/>
    </row>
    <row r="122" spans="1:65" s="12" customFormat="1" ht="22.9" customHeight="1">
      <c r="B122" s="121"/>
      <c r="D122" s="122" t="s">
        <v>47</v>
      </c>
      <c r="E122" s="131" t="s">
        <v>70</v>
      </c>
      <c r="F122" s="131" t="s">
        <v>71</v>
      </c>
      <c r="J122" s="132"/>
      <c r="L122" s="121"/>
      <c r="M122" s="125"/>
      <c r="N122" s="126"/>
      <c r="O122" s="126"/>
      <c r="P122" s="127"/>
      <c r="Q122" s="126"/>
      <c r="R122" s="127"/>
      <c r="S122" s="126"/>
      <c r="T122" s="128"/>
      <c r="AR122" s="122"/>
      <c r="AT122" s="129"/>
      <c r="AU122" s="129"/>
      <c r="AY122" s="122"/>
      <c r="BK122" s="130"/>
    </row>
    <row r="123" spans="1:65" s="2" customFormat="1" ht="21.75" customHeight="1">
      <c r="A123" s="26"/>
      <c r="B123" s="133"/>
      <c r="C123" s="134" t="s">
        <v>49</v>
      </c>
      <c r="D123" s="134" t="s">
        <v>72</v>
      </c>
      <c r="E123" s="135" t="s">
        <v>73</v>
      </c>
      <c r="F123" s="136" t="s">
        <v>74</v>
      </c>
      <c r="G123" s="137" t="s">
        <v>75</v>
      </c>
      <c r="H123" s="138">
        <v>408.89</v>
      </c>
      <c r="I123" s="138"/>
      <c r="J123" s="138"/>
      <c r="K123" s="139"/>
      <c r="L123" s="27"/>
      <c r="M123" s="140"/>
      <c r="N123" s="141"/>
      <c r="O123" s="142"/>
      <c r="P123" s="142"/>
      <c r="Q123" s="142"/>
      <c r="R123" s="142"/>
      <c r="S123" s="142"/>
      <c r="T123" s="143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4"/>
      <c r="AT123" s="144"/>
      <c r="AU123" s="144"/>
      <c r="AY123" s="14"/>
      <c r="BE123" s="145"/>
      <c r="BF123" s="145"/>
      <c r="BG123" s="145"/>
      <c r="BH123" s="145"/>
      <c r="BI123" s="145"/>
      <c r="BJ123" s="14"/>
      <c r="BK123" s="146"/>
      <c r="BL123" s="14"/>
      <c r="BM123" s="144"/>
    </row>
    <row r="124" spans="1:65" s="2" customFormat="1" ht="21.75" customHeight="1">
      <c r="A124" s="26"/>
      <c r="B124" s="133"/>
      <c r="C124" s="134" t="s">
        <v>77</v>
      </c>
      <c r="D124" s="134" t="s">
        <v>72</v>
      </c>
      <c r="E124" s="135" t="s">
        <v>78</v>
      </c>
      <c r="F124" s="136" t="s">
        <v>79</v>
      </c>
      <c r="G124" s="137" t="s">
        <v>75</v>
      </c>
      <c r="H124" s="138">
        <v>408.89</v>
      </c>
      <c r="I124" s="138"/>
      <c r="J124" s="138"/>
      <c r="K124" s="139"/>
      <c r="L124" s="27"/>
      <c r="M124" s="140"/>
      <c r="N124" s="141"/>
      <c r="O124" s="142"/>
      <c r="P124" s="142"/>
      <c r="Q124" s="142"/>
      <c r="R124" s="142"/>
      <c r="S124" s="142"/>
      <c r="T124" s="143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4"/>
      <c r="AT124" s="144"/>
      <c r="AU124" s="144"/>
      <c r="AY124" s="14"/>
      <c r="BE124" s="145"/>
      <c r="BF124" s="145"/>
      <c r="BG124" s="145"/>
      <c r="BH124" s="145"/>
      <c r="BI124" s="145"/>
      <c r="BJ124" s="14"/>
      <c r="BK124" s="146"/>
      <c r="BL124" s="14"/>
      <c r="BM124" s="144"/>
    </row>
    <row r="125" spans="1:65" s="2" customFormat="1" ht="21.75" customHeight="1">
      <c r="A125" s="26"/>
      <c r="B125" s="133"/>
      <c r="C125" s="134" t="s">
        <v>80</v>
      </c>
      <c r="D125" s="134" t="s">
        <v>72</v>
      </c>
      <c r="E125" s="135" t="s">
        <v>81</v>
      </c>
      <c r="F125" s="136" t="s">
        <v>82</v>
      </c>
      <c r="G125" s="137" t="s">
        <v>75</v>
      </c>
      <c r="H125" s="138">
        <v>408.89</v>
      </c>
      <c r="I125" s="138"/>
      <c r="J125" s="138"/>
      <c r="K125" s="139"/>
      <c r="L125" s="27"/>
      <c r="M125" s="140"/>
      <c r="N125" s="141"/>
      <c r="O125" s="142"/>
      <c r="P125" s="142"/>
      <c r="Q125" s="142"/>
      <c r="R125" s="142"/>
      <c r="S125" s="142"/>
      <c r="T125" s="143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4"/>
      <c r="AT125" s="144"/>
      <c r="AU125" s="144"/>
      <c r="AY125" s="14"/>
      <c r="BE125" s="145"/>
      <c r="BF125" s="145"/>
      <c r="BG125" s="145"/>
      <c r="BH125" s="145"/>
      <c r="BI125" s="145"/>
      <c r="BJ125" s="14"/>
      <c r="BK125" s="146"/>
      <c r="BL125" s="14"/>
      <c r="BM125" s="144"/>
    </row>
    <row r="126" spans="1:65" s="2" customFormat="1" ht="21.75" customHeight="1">
      <c r="A126" s="26"/>
      <c r="B126" s="133"/>
      <c r="C126" s="134" t="s">
        <v>76</v>
      </c>
      <c r="D126" s="134" t="s">
        <v>72</v>
      </c>
      <c r="E126" s="135" t="s">
        <v>83</v>
      </c>
      <c r="F126" s="136" t="s">
        <v>84</v>
      </c>
      <c r="G126" s="137" t="s">
        <v>75</v>
      </c>
      <c r="H126" s="138">
        <v>408.89</v>
      </c>
      <c r="I126" s="138"/>
      <c r="J126" s="138"/>
      <c r="K126" s="139"/>
      <c r="L126" s="27"/>
      <c r="M126" s="140"/>
      <c r="N126" s="141"/>
      <c r="O126" s="142"/>
      <c r="P126" s="142"/>
      <c r="Q126" s="142"/>
      <c r="R126" s="142"/>
      <c r="S126" s="142"/>
      <c r="T126" s="143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4"/>
      <c r="AT126" s="144"/>
      <c r="AU126" s="144"/>
      <c r="AY126" s="14"/>
      <c r="BE126" s="145"/>
      <c r="BF126" s="145"/>
      <c r="BG126" s="145"/>
      <c r="BH126" s="145"/>
      <c r="BI126" s="145"/>
      <c r="BJ126" s="14"/>
      <c r="BK126" s="146"/>
      <c r="BL126" s="14"/>
      <c r="BM126" s="144"/>
    </row>
    <row r="127" spans="1:65" s="2" customFormat="1" ht="33" customHeight="1">
      <c r="A127" s="26"/>
      <c r="B127" s="133"/>
      <c r="C127" s="134" t="s">
        <v>85</v>
      </c>
      <c r="D127" s="134" t="s">
        <v>72</v>
      </c>
      <c r="E127" s="135" t="s">
        <v>86</v>
      </c>
      <c r="F127" s="136" t="s">
        <v>177</v>
      </c>
      <c r="G127" s="137" t="s">
        <v>75</v>
      </c>
      <c r="H127" s="138">
        <v>1068.3800000000001</v>
      </c>
      <c r="I127" s="138"/>
      <c r="J127" s="138"/>
      <c r="K127" s="139"/>
      <c r="L127" s="27"/>
      <c r="M127" s="140"/>
      <c r="N127" s="141"/>
      <c r="O127" s="142"/>
      <c r="P127" s="142"/>
      <c r="Q127" s="142"/>
      <c r="R127" s="142"/>
      <c r="S127" s="142"/>
      <c r="T127" s="143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4"/>
      <c r="AT127" s="144"/>
      <c r="AU127" s="144"/>
      <c r="AY127" s="14"/>
      <c r="BE127" s="145"/>
      <c r="BF127" s="145"/>
      <c r="BG127" s="145"/>
      <c r="BH127" s="145"/>
      <c r="BI127" s="145"/>
      <c r="BJ127" s="14"/>
      <c r="BK127" s="146"/>
      <c r="BL127" s="14"/>
      <c r="BM127" s="144"/>
    </row>
    <row r="128" spans="1:65" s="2" customFormat="1" ht="21.75" customHeight="1">
      <c r="A128" s="26"/>
      <c r="B128" s="133"/>
      <c r="C128" s="134" t="s">
        <v>70</v>
      </c>
      <c r="D128" s="134" t="s">
        <v>72</v>
      </c>
      <c r="E128" s="135" t="s">
        <v>87</v>
      </c>
      <c r="F128" s="136" t="s">
        <v>88</v>
      </c>
      <c r="G128" s="137" t="s">
        <v>75</v>
      </c>
      <c r="H128" s="138">
        <v>1068.3800000000001</v>
      </c>
      <c r="I128" s="138"/>
      <c r="J128" s="138"/>
      <c r="K128" s="139"/>
      <c r="L128" s="27"/>
      <c r="M128" s="140"/>
      <c r="N128" s="141"/>
      <c r="O128" s="142"/>
      <c r="P128" s="142"/>
      <c r="Q128" s="142"/>
      <c r="R128" s="142"/>
      <c r="S128" s="142"/>
      <c r="T128" s="143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4"/>
      <c r="AT128" s="144"/>
      <c r="AU128" s="144"/>
      <c r="AY128" s="14"/>
      <c r="BE128" s="145"/>
      <c r="BF128" s="145"/>
      <c r="BG128" s="145"/>
      <c r="BH128" s="145"/>
      <c r="BI128" s="145"/>
      <c r="BJ128" s="14"/>
      <c r="BK128" s="146"/>
      <c r="BL128" s="14"/>
      <c r="BM128" s="144"/>
    </row>
    <row r="129" spans="1:65" s="2" customFormat="1" ht="21.75" customHeight="1">
      <c r="A129" s="26"/>
      <c r="B129" s="133"/>
      <c r="C129" s="134" t="s">
        <v>89</v>
      </c>
      <c r="D129" s="134" t="s">
        <v>72</v>
      </c>
      <c r="E129" s="135" t="s">
        <v>90</v>
      </c>
      <c r="F129" s="136" t="s">
        <v>91</v>
      </c>
      <c r="G129" s="137" t="s">
        <v>75</v>
      </c>
      <c r="H129" s="138">
        <v>1068.3800000000001</v>
      </c>
      <c r="I129" s="138"/>
      <c r="J129" s="138"/>
      <c r="K129" s="139"/>
      <c r="L129" s="27"/>
      <c r="M129" s="140"/>
      <c r="N129" s="141"/>
      <c r="O129" s="142"/>
      <c r="P129" s="142"/>
      <c r="Q129" s="142"/>
      <c r="R129" s="142"/>
      <c r="S129" s="142"/>
      <c r="T129" s="143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4"/>
      <c r="AT129" s="144"/>
      <c r="AU129" s="144"/>
      <c r="AY129" s="14"/>
      <c r="BE129" s="145"/>
      <c r="BF129" s="145"/>
      <c r="BG129" s="145"/>
      <c r="BH129" s="145"/>
      <c r="BI129" s="145"/>
      <c r="BJ129" s="14"/>
      <c r="BK129" s="146"/>
      <c r="BL129" s="14"/>
      <c r="BM129" s="144"/>
    </row>
    <row r="130" spans="1:65" s="2" customFormat="1" ht="33" customHeight="1">
      <c r="A130" s="26"/>
      <c r="B130" s="133"/>
      <c r="C130" s="134" t="s">
        <v>92</v>
      </c>
      <c r="D130" s="134" t="s">
        <v>72</v>
      </c>
      <c r="E130" s="135" t="s">
        <v>93</v>
      </c>
      <c r="F130" s="136" t="s">
        <v>94</v>
      </c>
      <c r="G130" s="137" t="s">
        <v>75</v>
      </c>
      <c r="H130" s="138">
        <v>1068.3800000000001</v>
      </c>
      <c r="I130" s="138"/>
      <c r="J130" s="138"/>
      <c r="K130" s="139"/>
      <c r="L130" s="27"/>
      <c r="M130" s="140"/>
      <c r="N130" s="141"/>
      <c r="O130" s="142"/>
      <c r="P130" s="142"/>
      <c r="Q130" s="142"/>
      <c r="R130" s="142"/>
      <c r="S130" s="142"/>
      <c r="T130" s="143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4"/>
      <c r="AT130" s="144"/>
      <c r="AU130" s="144"/>
      <c r="AY130" s="14"/>
      <c r="BE130" s="145"/>
      <c r="BF130" s="145"/>
      <c r="BG130" s="145"/>
      <c r="BH130" s="145"/>
      <c r="BI130" s="145"/>
      <c r="BJ130" s="14"/>
      <c r="BK130" s="146"/>
      <c r="BL130" s="14"/>
      <c r="BM130" s="144"/>
    </row>
    <row r="131" spans="1:65" s="2" customFormat="1" ht="33" customHeight="1">
      <c r="A131" s="26"/>
      <c r="B131" s="133"/>
      <c r="C131" s="134" t="s">
        <v>95</v>
      </c>
      <c r="D131" s="134" t="s">
        <v>72</v>
      </c>
      <c r="E131" s="135" t="s">
        <v>96</v>
      </c>
      <c r="F131" s="136" t="s">
        <v>97</v>
      </c>
      <c r="G131" s="137" t="s">
        <v>75</v>
      </c>
      <c r="H131" s="138">
        <v>1068.3800000000001</v>
      </c>
      <c r="I131" s="138"/>
      <c r="J131" s="138"/>
      <c r="K131" s="139"/>
      <c r="L131" s="27"/>
      <c r="M131" s="140"/>
      <c r="N131" s="141"/>
      <c r="O131" s="142"/>
      <c r="P131" s="142"/>
      <c r="Q131" s="142"/>
      <c r="R131" s="142"/>
      <c r="S131" s="142"/>
      <c r="T131" s="143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4"/>
      <c r="AT131" s="144"/>
      <c r="AU131" s="144"/>
      <c r="AY131" s="14"/>
      <c r="BE131" s="145"/>
      <c r="BF131" s="145"/>
      <c r="BG131" s="145"/>
      <c r="BH131" s="145"/>
      <c r="BI131" s="145"/>
      <c r="BJ131" s="14"/>
      <c r="BK131" s="146"/>
      <c r="BL131" s="14"/>
      <c r="BM131" s="144"/>
    </row>
    <row r="132" spans="1:65" s="12" customFormat="1" ht="22.9" customHeight="1">
      <c r="B132" s="121"/>
      <c r="D132" s="122" t="s">
        <v>47</v>
      </c>
      <c r="E132" s="131" t="s">
        <v>95</v>
      </c>
      <c r="F132" s="131" t="s">
        <v>98</v>
      </c>
      <c r="J132" s="132"/>
      <c r="L132" s="121"/>
      <c r="M132" s="125"/>
      <c r="N132" s="126"/>
      <c r="O132" s="126"/>
      <c r="P132" s="127"/>
      <c r="Q132" s="126"/>
      <c r="R132" s="127"/>
      <c r="S132" s="126"/>
      <c r="T132" s="128"/>
      <c r="AR132" s="122"/>
      <c r="AT132" s="129"/>
      <c r="AU132" s="129"/>
      <c r="AY132" s="122"/>
      <c r="BK132" s="130"/>
    </row>
    <row r="133" spans="1:65" s="2" customFormat="1" ht="21.75" customHeight="1">
      <c r="A133" s="26"/>
      <c r="B133" s="133"/>
      <c r="C133" s="134" t="s">
        <v>99</v>
      </c>
      <c r="D133" s="134" t="s">
        <v>72</v>
      </c>
      <c r="E133" s="135" t="s">
        <v>100</v>
      </c>
      <c r="F133" s="136" t="s">
        <v>101</v>
      </c>
      <c r="G133" s="137" t="s">
        <v>75</v>
      </c>
      <c r="H133" s="138">
        <v>1068.3800000000001</v>
      </c>
      <c r="I133" s="138"/>
      <c r="J133" s="138"/>
      <c r="K133" s="139"/>
      <c r="L133" s="27"/>
      <c r="M133" s="140"/>
      <c r="N133" s="141"/>
      <c r="O133" s="142"/>
      <c r="P133" s="142"/>
      <c r="Q133" s="142"/>
      <c r="R133" s="142"/>
      <c r="S133" s="142"/>
      <c r="T133" s="143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4"/>
      <c r="AT133" s="144"/>
      <c r="AU133" s="144"/>
      <c r="AY133" s="14"/>
      <c r="BE133" s="145"/>
      <c r="BF133" s="145"/>
      <c r="BG133" s="145"/>
      <c r="BH133" s="145"/>
      <c r="BI133" s="145"/>
      <c r="BJ133" s="14"/>
      <c r="BK133" s="146"/>
      <c r="BL133" s="14"/>
      <c r="BM133" s="144"/>
    </row>
    <row r="134" spans="1:65" s="2" customFormat="1" ht="21.75" customHeight="1">
      <c r="A134" s="26"/>
      <c r="B134" s="133"/>
      <c r="C134" s="134" t="s">
        <v>102</v>
      </c>
      <c r="D134" s="134" t="s">
        <v>72</v>
      </c>
      <c r="E134" s="135" t="s">
        <v>103</v>
      </c>
      <c r="F134" s="136" t="s">
        <v>104</v>
      </c>
      <c r="G134" s="137" t="s">
        <v>75</v>
      </c>
      <c r="H134" s="138">
        <v>1068.3800000000001</v>
      </c>
      <c r="I134" s="138"/>
      <c r="J134" s="138"/>
      <c r="K134" s="139"/>
      <c r="L134" s="27"/>
      <c r="M134" s="140"/>
      <c r="N134" s="141"/>
      <c r="O134" s="142"/>
      <c r="P134" s="142"/>
      <c r="Q134" s="142"/>
      <c r="R134" s="142"/>
      <c r="S134" s="142"/>
      <c r="T134" s="143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4"/>
      <c r="AT134" s="144"/>
      <c r="AU134" s="144"/>
      <c r="AY134" s="14"/>
      <c r="BE134" s="145"/>
      <c r="BF134" s="145"/>
      <c r="BG134" s="145"/>
      <c r="BH134" s="145"/>
      <c r="BI134" s="145"/>
      <c r="BJ134" s="14"/>
      <c r="BK134" s="146"/>
      <c r="BL134" s="14"/>
      <c r="BM134" s="144"/>
    </row>
    <row r="135" spans="1:65" s="2" customFormat="1" ht="33" customHeight="1">
      <c r="A135" s="26"/>
      <c r="B135" s="133"/>
      <c r="C135" s="134" t="s">
        <v>105</v>
      </c>
      <c r="D135" s="134" t="s">
        <v>72</v>
      </c>
      <c r="E135" s="135" t="s">
        <v>106</v>
      </c>
      <c r="F135" s="136" t="s">
        <v>107</v>
      </c>
      <c r="G135" s="137" t="s">
        <v>75</v>
      </c>
      <c r="H135" s="138">
        <v>408.89</v>
      </c>
      <c r="I135" s="138"/>
      <c r="J135" s="138"/>
      <c r="K135" s="139"/>
      <c r="L135" s="27"/>
      <c r="M135" s="140"/>
      <c r="N135" s="141"/>
      <c r="O135" s="142"/>
      <c r="P135" s="142"/>
      <c r="Q135" s="142"/>
      <c r="R135" s="142"/>
      <c r="S135" s="142"/>
      <c r="T135" s="143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4"/>
      <c r="AT135" s="144"/>
      <c r="AU135" s="144"/>
      <c r="AY135" s="14"/>
      <c r="BE135" s="145"/>
      <c r="BF135" s="145"/>
      <c r="BG135" s="145"/>
      <c r="BH135" s="145"/>
      <c r="BI135" s="145"/>
      <c r="BJ135" s="14"/>
      <c r="BK135" s="146"/>
      <c r="BL135" s="14"/>
      <c r="BM135" s="144"/>
    </row>
    <row r="136" spans="1:65" s="2" customFormat="1" ht="16.5" customHeight="1">
      <c r="A136" s="26"/>
      <c r="B136" s="133"/>
      <c r="C136" s="134" t="s">
        <v>108</v>
      </c>
      <c r="D136" s="134" t="s">
        <v>72</v>
      </c>
      <c r="E136" s="135" t="s">
        <v>109</v>
      </c>
      <c r="F136" s="136" t="s">
        <v>110</v>
      </c>
      <c r="G136" s="137" t="s">
        <v>75</v>
      </c>
      <c r="H136" s="138">
        <v>408.89</v>
      </c>
      <c r="I136" s="138"/>
      <c r="J136" s="138"/>
      <c r="K136" s="139"/>
      <c r="L136" s="27"/>
      <c r="M136" s="140"/>
      <c r="N136" s="141"/>
      <c r="O136" s="142"/>
      <c r="P136" s="142"/>
      <c r="Q136" s="142"/>
      <c r="R136" s="142"/>
      <c r="S136" s="142"/>
      <c r="T136" s="143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4"/>
      <c r="AT136" s="144"/>
      <c r="AU136" s="144"/>
      <c r="AY136" s="14"/>
      <c r="BE136" s="145"/>
      <c r="BF136" s="145"/>
      <c r="BG136" s="145"/>
      <c r="BH136" s="145"/>
      <c r="BI136" s="145"/>
      <c r="BJ136" s="14"/>
      <c r="BK136" s="146"/>
      <c r="BL136" s="14"/>
      <c r="BM136" s="144"/>
    </row>
    <row r="137" spans="1:65" s="2" customFormat="1" ht="21.75" customHeight="1">
      <c r="A137" s="26"/>
      <c r="B137" s="133"/>
      <c r="C137" s="134" t="s">
        <v>111</v>
      </c>
      <c r="D137" s="134" t="s">
        <v>72</v>
      </c>
      <c r="E137" s="135" t="s">
        <v>112</v>
      </c>
      <c r="F137" s="136" t="s">
        <v>113</v>
      </c>
      <c r="G137" s="137" t="s">
        <v>114</v>
      </c>
      <c r="H137" s="138">
        <v>27.831</v>
      </c>
      <c r="I137" s="138"/>
      <c r="J137" s="138"/>
      <c r="K137" s="139"/>
      <c r="L137" s="27"/>
      <c r="M137" s="140"/>
      <c r="N137" s="141"/>
      <c r="O137" s="142"/>
      <c r="P137" s="142"/>
      <c r="Q137" s="142"/>
      <c r="R137" s="142"/>
      <c r="S137" s="142"/>
      <c r="T137" s="143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4"/>
      <c r="AT137" s="144"/>
      <c r="AU137" s="144"/>
      <c r="AY137" s="14"/>
      <c r="BE137" s="145"/>
      <c r="BF137" s="145"/>
      <c r="BG137" s="145"/>
      <c r="BH137" s="145"/>
      <c r="BI137" s="145"/>
      <c r="BJ137" s="14"/>
      <c r="BK137" s="146"/>
      <c r="BL137" s="14"/>
      <c r="BM137" s="144"/>
    </row>
    <row r="138" spans="1:65" s="2" customFormat="1" ht="21.75" customHeight="1">
      <c r="A138" s="26"/>
      <c r="B138" s="133"/>
      <c r="C138" s="134" t="s">
        <v>115</v>
      </c>
      <c r="D138" s="134" t="s">
        <v>72</v>
      </c>
      <c r="E138" s="135" t="s">
        <v>116</v>
      </c>
      <c r="F138" s="136" t="s">
        <v>117</v>
      </c>
      <c r="G138" s="137" t="s">
        <v>114</v>
      </c>
      <c r="H138" s="138">
        <v>27.831</v>
      </c>
      <c r="I138" s="138"/>
      <c r="J138" s="138"/>
      <c r="K138" s="139"/>
      <c r="L138" s="27"/>
      <c r="M138" s="140"/>
      <c r="N138" s="141"/>
      <c r="O138" s="142"/>
      <c r="P138" s="142"/>
      <c r="Q138" s="142"/>
      <c r="R138" s="142"/>
      <c r="S138" s="142"/>
      <c r="T138" s="143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4"/>
      <c r="AT138" s="144"/>
      <c r="AU138" s="144"/>
      <c r="AY138" s="14"/>
      <c r="BE138" s="145"/>
      <c r="BF138" s="145"/>
      <c r="BG138" s="145"/>
      <c r="BH138" s="145"/>
      <c r="BI138" s="145"/>
      <c r="BJ138" s="14"/>
      <c r="BK138" s="146"/>
      <c r="BL138" s="14"/>
      <c r="BM138" s="144"/>
    </row>
    <row r="139" spans="1:65" s="2" customFormat="1" ht="21.75" customHeight="1">
      <c r="A139" s="26"/>
      <c r="B139" s="133"/>
      <c r="C139" s="134" t="s">
        <v>118</v>
      </c>
      <c r="D139" s="134" t="s">
        <v>72</v>
      </c>
      <c r="E139" s="135" t="s">
        <v>119</v>
      </c>
      <c r="F139" s="136" t="s">
        <v>120</v>
      </c>
      <c r="G139" s="137" t="s">
        <v>114</v>
      </c>
      <c r="H139" s="138">
        <v>278.31</v>
      </c>
      <c r="I139" s="138"/>
      <c r="J139" s="138"/>
      <c r="K139" s="139"/>
      <c r="L139" s="27"/>
      <c r="M139" s="140"/>
      <c r="N139" s="141"/>
      <c r="O139" s="142"/>
      <c r="P139" s="142"/>
      <c r="Q139" s="142"/>
      <c r="R139" s="142"/>
      <c r="S139" s="142"/>
      <c r="T139" s="143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4"/>
      <c r="AT139" s="144"/>
      <c r="AU139" s="144"/>
      <c r="AY139" s="14"/>
      <c r="BE139" s="145"/>
      <c r="BF139" s="145"/>
      <c r="BG139" s="145"/>
      <c r="BH139" s="145"/>
      <c r="BI139" s="145"/>
      <c r="BJ139" s="14"/>
      <c r="BK139" s="146"/>
      <c r="BL139" s="14"/>
      <c r="BM139" s="144"/>
    </row>
    <row r="140" spans="1:65" s="2" customFormat="1" ht="21.75" customHeight="1">
      <c r="A140" s="26"/>
      <c r="B140" s="133"/>
      <c r="C140" s="134" t="s">
        <v>121</v>
      </c>
      <c r="D140" s="134" t="s">
        <v>72</v>
      </c>
      <c r="E140" s="135" t="s">
        <v>122</v>
      </c>
      <c r="F140" s="136" t="s">
        <v>123</v>
      </c>
      <c r="G140" s="137" t="s">
        <v>114</v>
      </c>
      <c r="H140" s="138">
        <v>27.831</v>
      </c>
      <c r="I140" s="138"/>
      <c r="J140" s="138"/>
      <c r="K140" s="139"/>
      <c r="L140" s="27"/>
      <c r="M140" s="140"/>
      <c r="N140" s="141"/>
      <c r="O140" s="142"/>
      <c r="P140" s="142"/>
      <c r="Q140" s="142"/>
      <c r="R140" s="142"/>
      <c r="S140" s="142"/>
      <c r="T140" s="143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4"/>
      <c r="AT140" s="144"/>
      <c r="AU140" s="144"/>
      <c r="AY140" s="14"/>
      <c r="BE140" s="145"/>
      <c r="BF140" s="145"/>
      <c r="BG140" s="145"/>
      <c r="BH140" s="145"/>
      <c r="BI140" s="145"/>
      <c r="BJ140" s="14"/>
      <c r="BK140" s="146"/>
      <c r="BL140" s="14"/>
      <c r="BM140" s="144"/>
    </row>
    <row r="141" spans="1:65" s="12" customFormat="1" ht="22.9" customHeight="1">
      <c r="B141" s="121"/>
      <c r="D141" s="122" t="s">
        <v>47</v>
      </c>
      <c r="E141" s="131" t="s">
        <v>124</v>
      </c>
      <c r="F141" s="131" t="s">
        <v>125</v>
      </c>
      <c r="J141" s="132"/>
      <c r="L141" s="121"/>
      <c r="M141" s="125"/>
      <c r="N141" s="126"/>
      <c r="O141" s="126"/>
      <c r="P141" s="127"/>
      <c r="Q141" s="126"/>
      <c r="R141" s="127"/>
      <c r="S141" s="126"/>
      <c r="T141" s="128"/>
      <c r="AR141" s="122"/>
      <c r="AT141" s="129"/>
      <c r="AU141" s="129"/>
      <c r="AY141" s="122"/>
      <c r="BK141" s="130"/>
    </row>
    <row r="142" spans="1:65" s="2" customFormat="1" ht="21.75" customHeight="1">
      <c r="A142" s="26"/>
      <c r="B142" s="133"/>
      <c r="C142" s="134" t="s">
        <v>126</v>
      </c>
      <c r="D142" s="134" t="s">
        <v>72</v>
      </c>
      <c r="E142" s="135" t="s">
        <v>127</v>
      </c>
      <c r="F142" s="136" t="s">
        <v>128</v>
      </c>
      <c r="G142" s="137" t="s">
        <v>114</v>
      </c>
      <c r="H142" s="138">
        <v>57.676000000000002</v>
      </c>
      <c r="I142" s="138"/>
      <c r="J142" s="138"/>
      <c r="K142" s="139"/>
      <c r="L142" s="27"/>
      <c r="M142" s="140"/>
      <c r="N142" s="141"/>
      <c r="O142" s="142"/>
      <c r="P142" s="142"/>
      <c r="Q142" s="142"/>
      <c r="R142" s="142"/>
      <c r="S142" s="142"/>
      <c r="T142" s="143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4"/>
      <c r="AT142" s="144"/>
      <c r="AU142" s="144"/>
      <c r="AY142" s="14"/>
      <c r="BE142" s="145"/>
      <c r="BF142" s="145"/>
      <c r="BG142" s="145"/>
      <c r="BH142" s="145"/>
      <c r="BI142" s="145"/>
      <c r="BJ142" s="14"/>
      <c r="BK142" s="146"/>
      <c r="BL142" s="14"/>
      <c r="BM142" s="144"/>
    </row>
    <row r="143" spans="1:65" s="12" customFormat="1" ht="25.9" customHeight="1">
      <c r="B143" s="121"/>
      <c r="D143" s="122" t="s">
        <v>47</v>
      </c>
      <c r="E143" s="123" t="s">
        <v>129</v>
      </c>
      <c r="F143" s="123" t="s">
        <v>130</v>
      </c>
      <c r="J143" s="124"/>
      <c r="L143" s="121"/>
      <c r="M143" s="125"/>
      <c r="N143" s="126"/>
      <c r="O143" s="126"/>
      <c r="P143" s="127"/>
      <c r="Q143" s="126"/>
      <c r="R143" s="127"/>
      <c r="S143" s="126"/>
      <c r="T143" s="128"/>
      <c r="AR143" s="122"/>
      <c r="AT143" s="129"/>
      <c r="AU143" s="129"/>
      <c r="AY143" s="122"/>
      <c r="BK143" s="130"/>
    </row>
    <row r="144" spans="1:65" s="12" customFormat="1" ht="22.9" customHeight="1">
      <c r="B144" s="121"/>
      <c r="D144" s="122" t="s">
        <v>47</v>
      </c>
      <c r="E144" s="131" t="s">
        <v>131</v>
      </c>
      <c r="F144" s="131" t="s">
        <v>132</v>
      </c>
      <c r="J144" s="132"/>
      <c r="L144" s="121"/>
      <c r="M144" s="125"/>
      <c r="N144" s="126"/>
      <c r="O144" s="126"/>
      <c r="P144" s="127"/>
      <c r="Q144" s="126"/>
      <c r="R144" s="127"/>
      <c r="S144" s="126"/>
      <c r="T144" s="128"/>
      <c r="AR144" s="122"/>
      <c r="AT144" s="129"/>
      <c r="AU144" s="129"/>
      <c r="AY144" s="122"/>
      <c r="BK144" s="130"/>
    </row>
    <row r="145" spans="1:65" s="2" customFormat="1" ht="33" customHeight="1">
      <c r="A145" s="26"/>
      <c r="B145" s="133"/>
      <c r="C145" s="134" t="s">
        <v>133</v>
      </c>
      <c r="D145" s="134" t="s">
        <v>72</v>
      </c>
      <c r="E145" s="135" t="s">
        <v>134</v>
      </c>
      <c r="F145" s="136" t="s">
        <v>135</v>
      </c>
      <c r="G145" s="137" t="s">
        <v>136</v>
      </c>
      <c r="H145" s="138">
        <v>134.01</v>
      </c>
      <c r="I145" s="138"/>
      <c r="J145" s="138"/>
      <c r="K145" s="139"/>
      <c r="L145" s="27"/>
      <c r="M145" s="140"/>
      <c r="N145" s="141"/>
      <c r="O145" s="142"/>
      <c r="P145" s="142"/>
      <c r="Q145" s="142"/>
      <c r="R145" s="142"/>
      <c r="S145" s="142"/>
      <c r="T145" s="143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4"/>
      <c r="AT145" s="144"/>
      <c r="AU145" s="144"/>
      <c r="AY145" s="14"/>
      <c r="BE145" s="145"/>
      <c r="BF145" s="145"/>
      <c r="BG145" s="145"/>
      <c r="BH145" s="145"/>
      <c r="BI145" s="145"/>
      <c r="BJ145" s="14"/>
      <c r="BK145" s="146"/>
      <c r="BL145" s="14"/>
      <c r="BM145" s="144"/>
    </row>
    <row r="146" spans="1:65" s="2" customFormat="1" ht="21.75" customHeight="1">
      <c r="A146" s="26"/>
      <c r="B146" s="133"/>
      <c r="C146" s="134" t="s">
        <v>2</v>
      </c>
      <c r="D146" s="134" t="s">
        <v>72</v>
      </c>
      <c r="E146" s="135" t="s">
        <v>137</v>
      </c>
      <c r="F146" s="136" t="s">
        <v>138</v>
      </c>
      <c r="G146" s="137" t="s">
        <v>136</v>
      </c>
      <c r="H146" s="151">
        <v>87.9</v>
      </c>
      <c r="I146" s="138"/>
      <c r="J146" s="138"/>
      <c r="K146" s="139"/>
      <c r="L146" s="27"/>
      <c r="M146" s="140"/>
      <c r="N146" s="141"/>
      <c r="O146" s="142"/>
      <c r="P146" s="142"/>
      <c r="Q146" s="142"/>
      <c r="R146" s="142"/>
      <c r="S146" s="142"/>
      <c r="T146" s="14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4"/>
      <c r="AT146" s="144"/>
      <c r="AU146" s="144"/>
      <c r="AY146" s="14"/>
      <c r="BE146" s="145"/>
      <c r="BF146" s="145"/>
      <c r="BG146" s="145"/>
      <c r="BH146" s="145"/>
      <c r="BI146" s="145"/>
      <c r="BJ146" s="14"/>
      <c r="BK146" s="146"/>
      <c r="BL146" s="14"/>
      <c r="BM146" s="144"/>
    </row>
    <row r="147" spans="1:65" s="2" customFormat="1" ht="21.75" customHeight="1">
      <c r="A147" s="26"/>
      <c r="B147" s="133"/>
      <c r="C147" s="134" t="s">
        <v>139</v>
      </c>
      <c r="D147" s="134" t="s">
        <v>72</v>
      </c>
      <c r="E147" s="135" t="s">
        <v>140</v>
      </c>
      <c r="F147" s="136" t="s">
        <v>141</v>
      </c>
      <c r="G147" s="137" t="s">
        <v>136</v>
      </c>
      <c r="H147" s="138">
        <v>134.01</v>
      </c>
      <c r="I147" s="138"/>
      <c r="J147" s="138"/>
      <c r="K147" s="139"/>
      <c r="L147" s="27"/>
      <c r="M147" s="140"/>
      <c r="N147" s="141"/>
      <c r="O147" s="142"/>
      <c r="P147" s="142"/>
      <c r="Q147" s="142"/>
      <c r="R147" s="142"/>
      <c r="S147" s="142"/>
      <c r="T147" s="143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4"/>
      <c r="AT147" s="144"/>
      <c r="AU147" s="144"/>
      <c r="AY147" s="14"/>
      <c r="BE147" s="145"/>
      <c r="BF147" s="145"/>
      <c r="BG147" s="145"/>
      <c r="BH147" s="145"/>
      <c r="BI147" s="145"/>
      <c r="BJ147" s="14"/>
      <c r="BK147" s="146"/>
      <c r="BL147" s="14"/>
      <c r="BM147" s="144"/>
    </row>
    <row r="148" spans="1:65" s="2" customFormat="1" ht="33" customHeight="1">
      <c r="A148" s="26"/>
      <c r="B148" s="133"/>
      <c r="C148" s="134" t="s">
        <v>142</v>
      </c>
      <c r="D148" s="134" t="s">
        <v>72</v>
      </c>
      <c r="E148" s="135" t="s">
        <v>143</v>
      </c>
      <c r="F148" s="136" t="s">
        <v>144</v>
      </c>
      <c r="G148" s="137" t="s">
        <v>136</v>
      </c>
      <c r="H148" s="138">
        <v>131.25</v>
      </c>
      <c r="I148" s="138"/>
      <c r="J148" s="138"/>
      <c r="K148" s="139"/>
      <c r="L148" s="27"/>
      <c r="M148" s="140"/>
      <c r="N148" s="141"/>
      <c r="O148" s="142"/>
      <c r="P148" s="142"/>
      <c r="Q148" s="142"/>
      <c r="R148" s="142"/>
      <c r="S148" s="142"/>
      <c r="T148" s="143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4"/>
      <c r="AT148" s="144"/>
      <c r="AU148" s="144"/>
      <c r="AY148" s="14"/>
      <c r="BE148" s="145"/>
      <c r="BF148" s="145"/>
      <c r="BG148" s="145"/>
      <c r="BH148" s="145"/>
      <c r="BI148" s="145"/>
      <c r="BJ148" s="14"/>
      <c r="BK148" s="146"/>
      <c r="BL148" s="14"/>
      <c r="BM148" s="144"/>
    </row>
    <row r="149" spans="1:65" s="2" customFormat="1" ht="33" customHeight="1">
      <c r="A149" s="26"/>
      <c r="B149" s="133"/>
      <c r="C149" s="134" t="s">
        <v>145</v>
      </c>
      <c r="D149" s="134" t="s">
        <v>72</v>
      </c>
      <c r="E149" s="135" t="s">
        <v>146</v>
      </c>
      <c r="F149" s="136" t="s">
        <v>147</v>
      </c>
      <c r="G149" s="137" t="s">
        <v>75</v>
      </c>
      <c r="H149" s="138">
        <v>408.89</v>
      </c>
      <c r="I149" s="138"/>
      <c r="J149" s="138"/>
      <c r="K149" s="139"/>
      <c r="L149" s="27"/>
      <c r="M149" s="140"/>
      <c r="N149" s="141"/>
      <c r="O149" s="142"/>
      <c r="P149" s="142"/>
      <c r="Q149" s="142"/>
      <c r="R149" s="142"/>
      <c r="S149" s="142"/>
      <c r="T149" s="143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4"/>
      <c r="AT149" s="144"/>
      <c r="AU149" s="144"/>
      <c r="AY149" s="14"/>
      <c r="BE149" s="145"/>
      <c r="BF149" s="145"/>
      <c r="BG149" s="145"/>
      <c r="BH149" s="145"/>
      <c r="BI149" s="145"/>
      <c r="BJ149" s="14"/>
      <c r="BK149" s="146"/>
      <c r="BL149" s="14"/>
      <c r="BM149" s="144"/>
    </row>
    <row r="150" spans="1:65" s="2" customFormat="1" ht="33" customHeight="1">
      <c r="A150" s="26"/>
      <c r="B150" s="133"/>
      <c r="C150" s="134" t="s">
        <v>148</v>
      </c>
      <c r="D150" s="134" t="s">
        <v>72</v>
      </c>
      <c r="E150" s="135" t="s">
        <v>149</v>
      </c>
      <c r="F150" s="136" t="s">
        <v>150</v>
      </c>
      <c r="G150" s="137" t="s">
        <v>75</v>
      </c>
      <c r="H150" s="138">
        <v>1078.8800000000001</v>
      </c>
      <c r="I150" s="138"/>
      <c r="J150" s="138"/>
      <c r="K150" s="139"/>
      <c r="L150" s="27"/>
      <c r="M150" s="140"/>
      <c r="N150" s="141"/>
      <c r="O150" s="142"/>
      <c r="P150" s="142"/>
      <c r="Q150" s="142"/>
      <c r="R150" s="142"/>
      <c r="S150" s="142"/>
      <c r="T150" s="143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4"/>
      <c r="AT150" s="144"/>
      <c r="AU150" s="144"/>
      <c r="AY150" s="14"/>
      <c r="BE150" s="145"/>
      <c r="BF150" s="145"/>
      <c r="BG150" s="145"/>
      <c r="BH150" s="145"/>
      <c r="BI150" s="145"/>
      <c r="BJ150" s="14"/>
      <c r="BK150" s="146"/>
      <c r="BL150" s="14"/>
      <c r="BM150" s="144"/>
    </row>
    <row r="151" spans="1:65" s="2" customFormat="1" ht="21.75" customHeight="1">
      <c r="A151" s="26"/>
      <c r="B151" s="133"/>
      <c r="C151" s="134" t="s">
        <v>151</v>
      </c>
      <c r="D151" s="134" t="s">
        <v>72</v>
      </c>
      <c r="E151" s="135" t="s">
        <v>152</v>
      </c>
      <c r="F151" s="136" t="s">
        <v>153</v>
      </c>
      <c r="G151" s="137" t="s">
        <v>75</v>
      </c>
      <c r="H151" s="138">
        <v>1078.8800000000001</v>
      </c>
      <c r="I151" s="138"/>
      <c r="J151" s="138"/>
      <c r="K151" s="139"/>
      <c r="L151" s="27"/>
      <c r="M151" s="140"/>
      <c r="N151" s="141"/>
      <c r="O151" s="142"/>
      <c r="P151" s="142"/>
      <c r="Q151" s="142"/>
      <c r="R151" s="142"/>
      <c r="S151" s="142"/>
      <c r="T151" s="143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4"/>
      <c r="AT151" s="144"/>
      <c r="AU151" s="144"/>
      <c r="AY151" s="14"/>
      <c r="BE151" s="145"/>
      <c r="BF151" s="145"/>
      <c r="BG151" s="145"/>
      <c r="BH151" s="145"/>
      <c r="BI151" s="145"/>
      <c r="BJ151" s="14"/>
      <c r="BK151" s="146"/>
      <c r="BL151" s="14"/>
      <c r="BM151" s="144"/>
    </row>
    <row r="152" spans="1:65" s="2" customFormat="1" ht="21.75" customHeight="1">
      <c r="A152" s="26"/>
      <c r="B152" s="133"/>
      <c r="C152" s="134" t="s">
        <v>154</v>
      </c>
      <c r="D152" s="134" t="s">
        <v>72</v>
      </c>
      <c r="E152" s="135" t="s">
        <v>155</v>
      </c>
      <c r="F152" s="136" t="s">
        <v>156</v>
      </c>
      <c r="G152" s="137" t="s">
        <v>114</v>
      </c>
      <c r="H152" s="138">
        <v>11.02</v>
      </c>
      <c r="I152" s="138"/>
      <c r="J152" s="138"/>
      <c r="K152" s="139"/>
      <c r="L152" s="27"/>
      <c r="M152" s="140"/>
      <c r="N152" s="141"/>
      <c r="O152" s="142"/>
      <c r="P152" s="142"/>
      <c r="Q152" s="142"/>
      <c r="R152" s="142"/>
      <c r="S152" s="142"/>
      <c r="T152" s="143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4"/>
      <c r="AT152" s="144"/>
      <c r="AU152" s="144"/>
      <c r="AY152" s="14"/>
      <c r="BE152" s="145"/>
      <c r="BF152" s="145"/>
      <c r="BG152" s="145"/>
      <c r="BH152" s="145"/>
      <c r="BI152" s="145"/>
      <c r="BJ152" s="14"/>
      <c r="BK152" s="146"/>
      <c r="BL152" s="14"/>
      <c r="BM152" s="144"/>
    </row>
    <row r="153" spans="1:65" s="12" customFormat="1" ht="22.9" customHeight="1">
      <c r="B153" s="121"/>
      <c r="D153" s="122" t="s">
        <v>47</v>
      </c>
      <c r="E153" s="131" t="s">
        <v>157</v>
      </c>
      <c r="F153" s="131" t="s">
        <v>158</v>
      </c>
      <c r="J153" s="132"/>
      <c r="L153" s="121"/>
      <c r="M153" s="125"/>
      <c r="N153" s="126"/>
      <c r="O153" s="126"/>
      <c r="P153" s="127"/>
      <c r="Q153" s="126"/>
      <c r="R153" s="127"/>
      <c r="S153" s="126"/>
      <c r="T153" s="128"/>
      <c r="AR153" s="122"/>
      <c r="AT153" s="129"/>
      <c r="AU153" s="129"/>
      <c r="AY153" s="122"/>
      <c r="BK153" s="130"/>
    </row>
    <row r="154" spans="1:65" s="2" customFormat="1" ht="21.75" customHeight="1">
      <c r="A154" s="26"/>
      <c r="B154" s="133"/>
      <c r="C154" s="134" t="s">
        <v>159</v>
      </c>
      <c r="D154" s="134" t="s">
        <v>72</v>
      </c>
      <c r="E154" s="135" t="s">
        <v>160</v>
      </c>
      <c r="F154" s="136" t="s">
        <v>161</v>
      </c>
      <c r="G154" s="137" t="s">
        <v>162</v>
      </c>
      <c r="H154" s="151">
        <v>22</v>
      </c>
      <c r="I154" s="138"/>
      <c r="J154" s="138"/>
      <c r="K154" s="139"/>
      <c r="L154" s="27"/>
      <c r="M154" s="140"/>
      <c r="N154" s="141"/>
      <c r="O154" s="142"/>
      <c r="P154" s="142"/>
      <c r="Q154" s="142"/>
      <c r="R154" s="142"/>
      <c r="S154" s="142"/>
      <c r="T154" s="143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4"/>
      <c r="AT154" s="144"/>
      <c r="AU154" s="144"/>
      <c r="AY154" s="14"/>
      <c r="BE154" s="145"/>
      <c r="BF154" s="145"/>
      <c r="BG154" s="145"/>
      <c r="BH154" s="145"/>
      <c r="BI154" s="145"/>
      <c r="BJ154" s="14"/>
      <c r="BK154" s="146"/>
      <c r="BL154" s="14"/>
      <c r="BM154" s="144"/>
    </row>
    <row r="155" spans="1:65" s="2" customFormat="1" ht="21.75" customHeight="1">
      <c r="A155" s="26"/>
      <c r="B155" s="133"/>
      <c r="C155" s="134" t="s">
        <v>163</v>
      </c>
      <c r="D155" s="134" t="s">
        <v>72</v>
      </c>
      <c r="E155" s="135" t="s">
        <v>164</v>
      </c>
      <c r="F155" s="136" t="s">
        <v>165</v>
      </c>
      <c r="G155" s="137" t="s">
        <v>162</v>
      </c>
      <c r="H155" s="151">
        <v>22</v>
      </c>
      <c r="I155" s="138"/>
      <c r="J155" s="138"/>
      <c r="K155" s="139"/>
      <c r="L155" s="27"/>
      <c r="M155" s="140"/>
      <c r="N155" s="141"/>
      <c r="O155" s="142"/>
      <c r="P155" s="142"/>
      <c r="Q155" s="142"/>
      <c r="R155" s="142"/>
      <c r="S155" s="142"/>
      <c r="T155" s="143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4"/>
      <c r="AT155" s="144"/>
      <c r="AU155" s="144"/>
      <c r="AY155" s="14"/>
      <c r="BE155" s="145"/>
      <c r="BF155" s="145"/>
      <c r="BG155" s="145"/>
      <c r="BH155" s="145"/>
      <c r="BI155" s="145"/>
      <c r="BJ155" s="14"/>
      <c r="BK155" s="146"/>
      <c r="BL155" s="14"/>
      <c r="BM155" s="144"/>
    </row>
    <row r="156" spans="1:65" s="2" customFormat="1" ht="21.75" customHeight="1">
      <c r="A156" s="26"/>
      <c r="B156" s="133"/>
      <c r="C156" s="134" t="s">
        <v>166</v>
      </c>
      <c r="D156" s="134" t="s">
        <v>72</v>
      </c>
      <c r="E156" s="135" t="s">
        <v>167</v>
      </c>
      <c r="F156" s="136" t="s">
        <v>168</v>
      </c>
      <c r="G156" s="137" t="s">
        <v>114</v>
      </c>
      <c r="H156" s="151">
        <v>1.7</v>
      </c>
      <c r="I156" s="138"/>
      <c r="J156" s="138"/>
      <c r="K156" s="139"/>
      <c r="L156" s="27"/>
      <c r="M156" s="140"/>
      <c r="N156" s="141"/>
      <c r="O156" s="142"/>
      <c r="P156" s="142"/>
      <c r="Q156" s="142"/>
      <c r="R156" s="142"/>
      <c r="S156" s="142"/>
      <c r="T156" s="143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4"/>
      <c r="AT156" s="144"/>
      <c r="AU156" s="144"/>
      <c r="AY156" s="14"/>
      <c r="BE156" s="145"/>
      <c r="BF156" s="145"/>
      <c r="BG156" s="145"/>
      <c r="BH156" s="145"/>
      <c r="BI156" s="145"/>
      <c r="BJ156" s="14"/>
      <c r="BK156" s="146"/>
      <c r="BL156" s="14"/>
      <c r="BM156" s="144"/>
    </row>
    <row r="157" spans="1:65" s="12" customFormat="1" ht="22.9" customHeight="1">
      <c r="B157" s="121"/>
      <c r="D157" s="122" t="s">
        <v>47</v>
      </c>
      <c r="E157" s="131" t="s">
        <v>169</v>
      </c>
      <c r="F157" s="131" t="s">
        <v>170</v>
      </c>
      <c r="J157" s="132"/>
      <c r="L157" s="121"/>
      <c r="M157" s="125"/>
      <c r="N157" s="126"/>
      <c r="O157" s="126"/>
      <c r="P157" s="127"/>
      <c r="Q157" s="126"/>
      <c r="R157" s="127"/>
      <c r="S157" s="126"/>
      <c r="T157" s="128"/>
      <c r="AR157" s="122"/>
      <c r="AT157" s="129"/>
      <c r="AU157" s="129"/>
      <c r="AY157" s="122"/>
      <c r="BK157" s="130"/>
    </row>
    <row r="158" spans="1:65" s="2" customFormat="1" ht="21.75" customHeight="1">
      <c r="A158" s="26"/>
      <c r="B158" s="133"/>
      <c r="C158" s="134" t="s">
        <v>171</v>
      </c>
      <c r="D158" s="134" t="s">
        <v>72</v>
      </c>
      <c r="E158" s="135" t="s">
        <v>172</v>
      </c>
      <c r="F158" s="136" t="s">
        <v>176</v>
      </c>
      <c r="G158" s="137" t="s">
        <v>75</v>
      </c>
      <c r="H158" s="138">
        <v>408.89</v>
      </c>
      <c r="I158" s="138"/>
      <c r="J158" s="138"/>
      <c r="K158" s="139"/>
      <c r="L158" s="27"/>
      <c r="M158" s="140"/>
      <c r="N158" s="141"/>
      <c r="O158" s="142"/>
      <c r="P158" s="142"/>
      <c r="Q158" s="142"/>
      <c r="R158" s="142"/>
      <c r="S158" s="142"/>
      <c r="T158" s="143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4"/>
      <c r="AT158" s="144"/>
      <c r="AU158" s="144"/>
      <c r="AY158" s="14"/>
      <c r="BE158" s="145"/>
      <c r="BF158" s="145"/>
      <c r="BG158" s="145"/>
      <c r="BH158" s="145"/>
      <c r="BI158" s="145"/>
      <c r="BJ158" s="14"/>
      <c r="BK158" s="146"/>
      <c r="BL158" s="14"/>
      <c r="BM158" s="144"/>
    </row>
    <row r="159" spans="1:65" s="2" customFormat="1" ht="33" customHeight="1">
      <c r="A159" s="26"/>
      <c r="B159" s="133"/>
      <c r="C159" s="134" t="s">
        <v>173</v>
      </c>
      <c r="D159" s="134" t="s">
        <v>72</v>
      </c>
      <c r="E159" s="135" t="s">
        <v>174</v>
      </c>
      <c r="F159" s="136" t="s">
        <v>175</v>
      </c>
      <c r="G159" s="137" t="s">
        <v>75</v>
      </c>
      <c r="H159" s="138">
        <v>408.89</v>
      </c>
      <c r="I159" s="138"/>
      <c r="J159" s="138"/>
      <c r="K159" s="139"/>
      <c r="L159" s="27"/>
      <c r="M159" s="147"/>
      <c r="N159" s="148"/>
      <c r="O159" s="149"/>
      <c r="P159" s="149"/>
      <c r="Q159" s="149"/>
      <c r="R159" s="149"/>
      <c r="S159" s="149"/>
      <c r="T159" s="150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4"/>
      <c r="AT159" s="144"/>
      <c r="AU159" s="144"/>
      <c r="AY159" s="14"/>
      <c r="BE159" s="145"/>
      <c r="BF159" s="145"/>
      <c r="BG159" s="145"/>
      <c r="BH159" s="145"/>
      <c r="BI159" s="145"/>
      <c r="BJ159" s="14"/>
      <c r="BK159" s="146"/>
      <c r="BL159" s="14"/>
      <c r="BM159" s="144"/>
    </row>
    <row r="160" spans="1:65" s="2" customFormat="1" ht="6.95" customHeight="1">
      <c r="A160" s="26"/>
      <c r="B160" s="41"/>
      <c r="C160" s="42"/>
      <c r="D160" s="42"/>
      <c r="E160" s="42"/>
      <c r="F160" s="42"/>
      <c r="G160" s="42"/>
      <c r="H160" s="42"/>
      <c r="I160" s="42"/>
      <c r="J160" s="42"/>
      <c r="K160" s="42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19:K159" xr:uid="{00000000-0009-0000-0000-000001000000}"/>
  <mergeCells count="5">
    <mergeCell ref="E112:H11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2020_58 - SOŠ Drevárska Z...</vt:lpstr>
      <vt:lpstr>'2020_58 - SOŠ Drevárska Z...'!Názvy_tlače</vt:lpstr>
      <vt:lpstr>'Rekapitulácia stavby'!Názvy_tlače</vt:lpstr>
      <vt:lpstr>'2020_58 - SOŠ Drevárska Z...'!Oblasť_tlače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I.S.O.N. spol s r.o. Slavo</dc:creator>
  <cp:lastModifiedBy>Vašičková Jana</cp:lastModifiedBy>
  <dcterms:created xsi:type="dcterms:W3CDTF">2021-03-22T14:49:32Z</dcterms:created>
  <dcterms:modified xsi:type="dcterms:W3CDTF">2021-06-09T08:23:47Z</dcterms:modified>
</cp:coreProperties>
</file>