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0245" windowHeight="5625" tabRatio="500" activeTab="2"/>
  </bookViews>
  <sheets>
    <sheet name="Kryci list" sheetId="1" r:id="rId1"/>
    <sheet name="Rekapitulacia" sheetId="2" r:id="rId2"/>
    <sheet name="Prehlad" sheetId="3" r:id="rId3"/>
  </sheets>
  <definedNames>
    <definedName name="fakt1R">#REF!</definedName>
    <definedName name="_xlnm.Print_Titles" localSheetId="2">'Prehlad'!$8:$10</definedName>
    <definedName name="_xlnm.Print_Titles" localSheetId="1">'Rekapitulacia'!$8:$10</definedName>
    <definedName name="_xlnm.Print_Area" localSheetId="0">'Kryci list'!$A:$J</definedName>
    <definedName name="_xlnm.Print_Area" localSheetId="2">'Prehlad'!$A:$N</definedName>
    <definedName name="_xlnm.Print_Area" localSheetId="1">'Rekapitulacia'!$A:$G</definedName>
  </definedNames>
  <calcPr fullCalcOnLoad="1"/>
</workbook>
</file>

<file path=xl/sharedStrings.xml><?xml version="1.0" encoding="utf-8"?>
<sst xmlns="http://schemas.openxmlformats.org/spreadsheetml/2006/main" count="499" uniqueCount="239">
  <si>
    <t>Dodávateľ:</t>
  </si>
  <si>
    <t>Odberateľ:</t>
  </si>
  <si>
    <t xml:space="preserve"> </t>
  </si>
  <si>
    <t>DPH</t>
  </si>
  <si>
    <t xml:space="preserve">Odberateľ: 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</si>
  <si>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</si>
  <si>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</si>
  <si>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</si>
  <si>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</si>
  <si>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</si>
  <si>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</si>
  <si>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</si>
  <si>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</si>
  <si>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</si>
  <si>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</si>
  <si>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</si>
  <si>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</si>
  <si>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</si>
  <si>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</si>
  <si>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</si>
  <si>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</si>
  <si>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</si>
  <si>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</si>
  <si>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</si>
  <si>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</si>
  <si>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</si>
  <si>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</si>
  <si>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</si>
  <si>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</si>
  <si>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</si>
  <si>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</si>
  <si>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</si>
  <si>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</si>
  <si>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</si>
  <si>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</si>
  <si>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</si>
  <si>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</si>
  <si>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</si>
  <si>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</si>
  <si>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</si>
  <si>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</si>
  <si>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</si>
  <si>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</si>
  <si>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</si>
  <si>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</si>
  <si>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</si>
  <si>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</si>
  <si>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</si>
  <si>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</si>
  <si>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</si>
  <si>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</si>
  <si>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</si>
  <si>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</si>
  <si>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</si>
  <si>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</si>
  <si>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</si>
  <si>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</si>
  <si>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</si>
  <si>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</si>
  <si>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</si>
  <si>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</si>
  <si>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</si>
  <si>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</si>
  <si>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</si>
  <si>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</si>
  <si>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</si>
  <si>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</si>
  <si>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</si>
  <si>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</si>
  <si>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</si>
  <si>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</si>
  <si>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Miesto:</t>
  </si>
  <si>
    <t>Krycí list rozpočtu v</t>
  </si>
  <si>
    <t>Krycí list splátky v</t>
  </si>
  <si>
    <t>Krycí list výrobnej kalkulácie v</t>
  </si>
  <si>
    <t xml:space="preserve">Rozpočet: 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</si>
  <si>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</si>
  <si>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</si>
  <si>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</si>
  <si>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</si>
  <si>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</si>
  <si>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</si>
  <si>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</si>
  <si>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</si>
  <si>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</si>
  <si>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</si>
  <si>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</si>
  <si>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</si>
  <si>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</si>
  <si>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</si>
  <si>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</si>
  <si>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</si>
  <si>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</si>
  <si>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</si>
  <si>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</si>
  <si>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</si>
  <si>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</si>
  <si>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</si>
  <si>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</si>
  <si>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</si>
  <si>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</si>
  <si>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</si>
  <si>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</si>
  <si>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</si>
  <si>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</si>
  <si>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</si>
  <si>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</si>
  <si>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</si>
  <si>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</si>
  <si>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</si>
  <si>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</si>
  <si>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</si>
  <si>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Spracoval: Ing. Husár                              </t>
  </si>
  <si>
    <t xml:space="preserve">Projektant: Alti Poprad s.r.o. </t>
  </si>
  <si>
    <t xml:space="preserve">JKSO : </t>
  </si>
  <si>
    <t>Dátum: 27.11.2020</t>
  </si>
  <si>
    <t>Stavba : Zariadenie pre seniorov - Smižany</t>
  </si>
  <si>
    <t>Objekt : Hlavný objekt</t>
  </si>
  <si>
    <t>Časť : Plynofikácia</t>
  </si>
  <si>
    <t>Alti Poprad s.r.o.</t>
  </si>
  <si>
    <t xml:space="preserve"> Alti Poprad s.r.o.</t>
  </si>
  <si>
    <t>JKSO :</t>
  </si>
  <si>
    <t>Ing. Husár</t>
  </si>
  <si>
    <t>27.11.2020</t>
  </si>
  <si>
    <t xml:space="preserve">Alti Poprad s.r.o.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</si>
  <si>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</si>
  <si>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</si>
  <si>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</si>
  <si>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</si>
  <si>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</si>
  <si>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</si>
  <si>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</si>
  <si>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</si>
  <si>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</si>
  <si>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</si>
  <si>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</si>
  <si>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</si>
  <si>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</si>
  <si>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</si>
  <si>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</si>
  <si>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</si>
  <si>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9 - OSTATNÉ KONŠTRUKCIE A PRÁCE</t>
  </si>
  <si>
    <t>003</t>
  </si>
  <si>
    <t>Montáž lešenia radového rámového ľahkého, zaťaženie do 200 kg/m2 š do 0,9 m v do 10 m</t>
  </si>
  <si>
    <t>m2</t>
  </si>
  <si>
    <t>S</t>
  </si>
  <si>
    <t>Príplatok k lešeniu radovému rámovému ľahkému š 0,9 m v do 25 m za prvý a ZKD deň použitia</t>
  </si>
  <si>
    <t>Demontáž lešenia radového rámového ľahkého, zaťaženie do 200 kg/m2 š do 0,9 m v do 10 m</t>
  </si>
  <si>
    <t>9 - OSTATNÉ KONŠTRUKCIE A PRÁCE spolu:</t>
  </si>
  <si>
    <t>PRÁCE A DODÁVKY HSV spolu:</t>
  </si>
  <si>
    <t>PRÁCE A DODÁVKY PSV</t>
  </si>
  <si>
    <t>72 - ZDRAVOTNO - TECHNICKÉ INŠTALÁCIE</t>
  </si>
  <si>
    <t>723 - Vnútorný plynovod</t>
  </si>
  <si>
    <t>721</t>
  </si>
  <si>
    <t>Potrubie plyn. z ocel. rúrok závit. čiernych 11353 DN 15</t>
  </si>
  <si>
    <t>m</t>
  </si>
  <si>
    <t>IK</t>
  </si>
  <si>
    <t>Potrubie plyn. z ocel. rúrok závit. čiernych 11353 DN 20</t>
  </si>
  <si>
    <t>Potrubie plyn. z ocel. rúrok závit. čiernych 11353 DN 32</t>
  </si>
  <si>
    <t>Potrubie plyn. z ocel. rúrok závit. čiernych 11353 DN 40</t>
  </si>
  <si>
    <t>Zhotovenie redukcie plyn. potrubia kovaním nad 1 DN 32/20</t>
  </si>
  <si>
    <t>kus</t>
  </si>
  <si>
    <t>Chránička plyn. potrubia D 38/2.6</t>
  </si>
  <si>
    <t>Chránička plyn. potrubia D 57/2.9</t>
  </si>
  <si>
    <t>Prípojka k plynomerom spoj. na závit bez ochodzu G 6/4</t>
  </si>
  <si>
    <t>súbor</t>
  </si>
  <si>
    <t>Rozperky prípojok k plynomerom G 6/4</t>
  </si>
  <si>
    <t>Prípojka plyn. z ocel. rúrok závit. čiernych 11353 DN 20</t>
  </si>
  <si>
    <t>Prípojka plyn. z ocel. rúrok závit. čiernych 11353 DN 32</t>
  </si>
  <si>
    <t>Opr. plyn. potrubia, uzavretie alebo otvorenie potrubia</t>
  </si>
  <si>
    <t>Opr. plyn. potrubia, odvzdušnenie a napustenie potrubia</t>
  </si>
  <si>
    <t>Opr. plyn. potrubia, neúradná tlak. skúška stávajúceho potr.</t>
  </si>
  <si>
    <t>Flexibilná hadica na plyn PN 1 dĺžky 2000 mm pre bajonetové uzávery</t>
  </si>
  <si>
    <t>Rozdeľovač na plyn EUROGW G 3/4 Mp x 1/2 Mp so 3 vývody</t>
  </si>
  <si>
    <t>Kohút guľový priamy G 1/2 PN 42 do 185°C plnoprietokový s guľou DADO vnútorný závit ťažká rada</t>
  </si>
  <si>
    <t>Kohút guľový priamy G 3/4 PN 42 do 185°C plnoprietokový s guľou DADO vnútorný závit ťažká rada</t>
  </si>
  <si>
    <t>Kohút guľový priamy G 1 1/2 PN 42 do 185°C plnoprietokový s guľou DADO vnútorný závit ťažká rada</t>
  </si>
  <si>
    <t>Demontáž plynomerov PS 2,PS 6,PS 10</t>
  </si>
  <si>
    <t>MAT</t>
  </si>
  <si>
    <t>Úchyt plynomeru 250 mm</t>
  </si>
  <si>
    <t>IZ</t>
  </si>
  <si>
    <t>Rozperka 250 mm - 1"</t>
  </si>
  <si>
    <t>Skriňa pre regulačné zostavy W 1100 Plus Max</t>
  </si>
  <si>
    <t>Opr. montáž plynomerov s odvzduš. a odskúšaním PS-20</t>
  </si>
  <si>
    <t>Vnútrost. prem. vybúr. plynovod vodor. do 100m v obj. do 24m</t>
  </si>
  <si>
    <t>t</t>
  </si>
  <si>
    <t>Vnútorný plynovod HZS T4</t>
  </si>
  <si>
    <t>hod</t>
  </si>
  <si>
    <t>723 - Vnútorný plynovod spolu:</t>
  </si>
  <si>
    <t>72 - ZDRAVOTNO - TECHNICKÉ INŠTALÁCIE spolu:</t>
  </si>
  <si>
    <t>73 - ÚSTREDNE VYKUROVANIE</t>
  </si>
  <si>
    <t>732 - Strojovne</t>
  </si>
  <si>
    <t>731</t>
  </si>
  <si>
    <t>Montáž orientačných štítkov</t>
  </si>
  <si>
    <t>Štítok označovací</t>
  </si>
  <si>
    <t>732 - Strojovne spolu:</t>
  </si>
  <si>
    <t>734 - Armatúry</t>
  </si>
  <si>
    <t>Tlakomery diferenčné 03360 pr. 60</t>
  </si>
  <si>
    <t>Tlakomery diferenčné 13353 pr. 160</t>
  </si>
  <si>
    <t>Príslušenstvo tlakomerov, kohúty čapové K70-181-716 M 20x1,5</t>
  </si>
  <si>
    <t>Príslušenstvo tlakomerov, prípojky tlakomerov DN 20</t>
  </si>
  <si>
    <t>Montáž tlakomerov diferenčných do 160mm</t>
  </si>
  <si>
    <t>Vnútrost. prem. vybúr. hmôt armatúr vodor. 100 m v. do 24 m</t>
  </si>
  <si>
    <t>Armatúry, HZS T4</t>
  </si>
  <si>
    <t>734 - Armatúry spolu:</t>
  </si>
  <si>
    <t>73 - ÚSTREDNE VYKUROVANIE spolu:</t>
  </si>
  <si>
    <t>78 - DOKONČOVACIE PRÁCE</t>
  </si>
  <si>
    <t>783 - Nátery</t>
  </si>
  <si>
    <t>783</t>
  </si>
  <si>
    <t>Nátery kov. stav. doplnk. konštr. syntet. dvojnásobné</t>
  </si>
  <si>
    <t>Nátery synt. potrubia do DN 50mm dvojnás. 1x email +zákl.</t>
  </si>
  <si>
    <t>Nátery synt. kov. potrubia do DN 50mm základné</t>
  </si>
  <si>
    <t>783 - Nátery spolu:</t>
  </si>
  <si>
    <t>78 - DOKONČOVACIE PRÁCE spolu:</t>
  </si>
  <si>
    <t>PRÁCE A DODÁVKY PSV spolu:</t>
  </si>
  <si>
    <t>PRÁCE A DODÁVKY M</t>
  </si>
  <si>
    <t>272 - Vedenia rúrové vonkajšie - plynovody</t>
  </si>
  <si>
    <t>272</t>
  </si>
  <si>
    <t>Montáž uloženia - priskrutkovaním do     25</t>
  </si>
  <si>
    <t>kg</t>
  </si>
  <si>
    <t>MK</t>
  </si>
  <si>
    <t>Montáž uloženia - priskrutkovaním do     50</t>
  </si>
  <si>
    <t>Montáž uloženia - privarením do    25</t>
  </si>
  <si>
    <t>Montáž uloženia - privarením do    50</t>
  </si>
  <si>
    <t>Doplnkové konštrukcie z profilového materiálu zhotovenie a montáž</t>
  </si>
  <si>
    <t>Doplnkové konštrukcie z rúrkového materiálu zhotovenie a montáž</t>
  </si>
  <si>
    <t>Príprava na tlakovú skúšku vzduchom a vodou do 0,6 MPa</t>
  </si>
  <si>
    <t>úsek</t>
  </si>
  <si>
    <t>Predbežná tlaková skúška vodou           50</t>
  </si>
  <si>
    <t>Skúška tesnosti potrubia DN do 40</t>
  </si>
  <si>
    <t>Hlavná tlaková skúška vzduchom 0,6 MPa  50</t>
  </si>
  <si>
    <t>Odmastenie armatúr               25</t>
  </si>
  <si>
    <t>Demontáž potrubia do šrotu do DN 100</t>
  </si>
  <si>
    <t>272 - Vedenia rúrové vonkajšie - plynovody spolu:</t>
  </si>
  <si>
    <t>PRÁCE A DODÁVKY M spolu:</t>
  </si>
  <si>
    <t>Rozpočet celkom:</t>
  </si>
  <si>
    <t>Výkaz výmer</t>
  </si>
  <si>
    <t>Rekapitulácia výkaz výmer</t>
  </si>
  <si>
    <t>Krycí list výkaz výmer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</si>
</sst>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_-* #,##0\ &quot;Sk&quot;_-;\-* #,##0\ &quot;Sk&quot;_-;_-* &quot;-&quot;\ &quot;Sk&quot;_-;_-@_-"/>
    <numFmt numFmtId="169" formatCode="#,##0.000"/>
    <numFmt numFmtId="170" formatCode="#,##0&quot; Sk&quot;;[Red]&quot;-&quot;#,##0&quot; Sk&quot;"/>
    <numFmt numFmtId="171" formatCode="#,##0&quot; &quot;"/>
    <numFmt numFmtId="172" formatCode="_ * #,##0_ ;_ * \-#,##0_ ;_ * &quot;-&quot;_ ;_ @_ "/>
    <numFmt numFmtId="173" formatCode="_(&quot;$&quot;* #,##0_);_(&quot;$&quot;* \(#,##0\);_(&quot;$&quot;* &quot;-&quot;_);_(@_)"/>
    <numFmt numFmtId="174" formatCode="#,##0.00000"/>
    <numFmt numFmtId="175" formatCode="_(&quot;$&quot;* #,##0.00_);_(&quot;$&quot;* \(#,##0.00\);_(&quot;$&quot;* &quot;-&quot;??_);_(@_)"/>
    <numFmt numFmtId="176" formatCode="_ * #,##0.00_ ;_ * \-#,##0.00_ ;_ * &quot;-&quot;??_ ;_ @_ "/>
    <numFmt numFmtId="177" formatCode="0.000"/>
  </numFmts>
  <fonts count="61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b/>
      <sz val="7"/>
      <color indexed="8"/>
      <name val="Letter Gothic CE"/>
      <family val="0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1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12"/>
      <name val="Arial Narrow"/>
      <family val="2"/>
    </font>
    <font>
      <sz val="7.5"/>
      <color indexed="9"/>
      <name val="Arial Narrow"/>
      <family val="2"/>
    </font>
    <font>
      <b/>
      <sz val="7"/>
      <color rgb="FF000000"/>
      <name val="Letter Gothic CE"/>
      <family val="0"/>
    </font>
    <font>
      <sz val="10"/>
      <color rgb="FF000000"/>
      <name val="Arial CE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FFFF"/>
      <name val="Calibri"/>
      <family val="2"/>
    </font>
    <font>
      <b/>
      <sz val="15"/>
      <color rgb="FF44546A"/>
      <name val="Calibri"/>
      <family val="2"/>
    </font>
    <font>
      <b/>
      <sz val="13"/>
      <color rgb="FF44546A"/>
      <name val="Calibri"/>
      <family val="2"/>
    </font>
    <font>
      <b/>
      <sz val="11"/>
      <color rgb="FF44546A"/>
      <name val="Calibri"/>
      <family val="2"/>
    </font>
    <font>
      <b/>
      <sz val="18"/>
      <color rgb="FF333399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8"/>
      <color rgb="FF44546A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rgb="FFFFFFFF"/>
      <name val="Arial Narrow"/>
      <family val="2"/>
    </font>
    <font>
      <b/>
      <sz val="8"/>
      <color rgb="FFFFFFFF"/>
      <name val="Arial Narrow"/>
      <family val="2"/>
    </font>
    <font>
      <sz val="8"/>
      <color rgb="FF0000FF"/>
      <name val="Arial Narrow"/>
      <family val="2"/>
    </font>
    <font>
      <sz val="7.5"/>
      <color rgb="FFFFFFFF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rgb="FFA6CAF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0E0E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BE3D5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FF2CA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1EFD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C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8CAA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5DFB3"/>
        <bgColor indexed="64"/>
      </patternFill>
    </fill>
    <fill>
      <patternFill patternType="solid">
        <fgColor rgb="FF996666"/>
        <bgColor indexed="64"/>
      </patternFill>
    </fill>
    <fill>
      <patternFill patternType="solid">
        <fgColor rgb="FF999933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4AF82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FFD96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A8D08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70AD47"/>
        <bgColor indexed="64"/>
      </patternFill>
    </fill>
  </fills>
  <borders count="75"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thin">
        <color rgb="FF3333CC"/>
      </top>
      <bottom style="double">
        <color rgb="FF3333CC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4472C4"/>
      </bottom>
    </border>
    <border>
      <left/>
      <right/>
      <top/>
      <bottom style="medium">
        <color rgb="FF9FB7E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4472C4"/>
      </top>
      <bottom style="double">
        <color rgb="FF4472C4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000000"/>
      </left>
      <right/>
      <top style="double">
        <color rgb="FF000000"/>
      </top>
      <bottom style="hair">
        <color rgb="FF000000"/>
      </bottom>
    </border>
    <border>
      <left/>
      <right/>
      <top style="double">
        <color rgb="FF000000"/>
      </top>
      <bottom style="hair">
        <color rgb="FF000000"/>
      </bottom>
    </border>
    <border>
      <left style="double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double">
        <color rgb="FF000000"/>
      </left>
      <right/>
      <top style="hair">
        <color rgb="FF000000"/>
      </top>
      <bottom/>
    </border>
    <border>
      <left/>
      <right/>
      <top style="hair">
        <color rgb="FF000000"/>
      </top>
      <bottom/>
    </border>
    <border>
      <left style="double">
        <color rgb="FF000000"/>
      </left>
      <right/>
      <top style="hair">
        <color rgb="FF000000"/>
      </top>
      <bottom style="double">
        <color rgb="FF000000"/>
      </bottom>
    </border>
    <border>
      <left/>
      <right/>
      <top style="hair">
        <color rgb="FF000000"/>
      </top>
      <bottom style="double">
        <color rgb="FF000000"/>
      </bottom>
    </border>
    <border>
      <left style="double">
        <color rgb="FF000000"/>
      </left>
      <right/>
      <top/>
      <bottom style="hair">
        <color rgb="FF000000"/>
      </bottom>
    </border>
    <border>
      <left/>
      <right/>
      <top/>
      <bottom style="hair">
        <color rgb="FF000000"/>
      </bottom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hair">
        <color rgb="FF000000"/>
      </right>
      <top style="double">
        <color rgb="FF000000"/>
      </top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/>
      <right style="hair">
        <color rgb="FF000000"/>
      </right>
      <top/>
      <bottom style="double">
        <color rgb="FF000000"/>
      </bottom>
    </border>
    <border>
      <left style="double">
        <color rgb="FF000000"/>
      </left>
      <right style="hair">
        <color rgb="FF000000"/>
      </right>
      <top style="double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double">
        <color rgb="FF000000"/>
      </top>
      <bottom style="thin">
        <color rgb="FF000000"/>
      </bottom>
    </border>
    <border>
      <left style="hair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hair">
        <color rgb="FF000000"/>
      </left>
      <right/>
      <top style="double">
        <color rgb="FF000000"/>
      </top>
      <bottom style="thin">
        <color rgb="FF000000"/>
      </bottom>
    </border>
    <border>
      <left style="double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</border>
    <border>
      <left/>
      <right style="hair">
        <color rgb="FF000000"/>
      </right>
      <top style="hair">
        <color rgb="FF000000"/>
      </top>
      <bottom style="double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/>
      <right style="double">
        <color rgb="FF000000"/>
      </right>
      <top style="double">
        <color rgb="FF000000"/>
      </top>
      <bottom style="thin">
        <color rgb="FF000000"/>
      </bottom>
    </border>
    <border>
      <left/>
      <right style="hair">
        <color rgb="FF000000"/>
      </right>
      <top style="thin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double">
        <color rgb="FF000000"/>
      </bottom>
    </border>
    <border>
      <left style="double">
        <color rgb="FF000000"/>
      </left>
      <right/>
      <top/>
      <bottom/>
    </border>
    <border>
      <left/>
      <right/>
      <top style="double">
        <color rgb="FF000000"/>
      </top>
      <bottom/>
    </border>
    <border>
      <left style="hair">
        <color rgb="FF000000"/>
      </left>
      <right/>
      <top style="double">
        <color rgb="FF000000"/>
      </top>
      <bottom/>
    </border>
    <border>
      <left style="hair">
        <color rgb="FF000000"/>
      </left>
      <right/>
      <top/>
      <bottom/>
    </border>
    <border>
      <left style="hair">
        <color rgb="FF000000"/>
      </left>
      <right/>
      <top/>
      <bottom style="double">
        <color rgb="FF000000"/>
      </bottom>
    </border>
    <border>
      <left style="double">
        <color rgb="FF000000"/>
      </left>
      <right style="hair">
        <color rgb="FF000000"/>
      </right>
      <top style="double">
        <color rgb="FF000000"/>
      </top>
      <bottom style="double">
        <color rgb="FF000000"/>
      </bottom>
    </border>
    <border>
      <left style="hair">
        <color rgb="FF000000"/>
      </left>
      <right/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 style="hair">
        <color rgb="FF000000"/>
      </bottom>
    </border>
    <border>
      <left/>
      <right style="double">
        <color rgb="FF000000"/>
      </right>
      <top style="hair">
        <color rgb="FF000000"/>
      </top>
      <bottom style="hair">
        <color rgb="FF000000"/>
      </bottom>
    </border>
    <border>
      <left/>
      <right style="double">
        <color rgb="FF000000"/>
      </right>
      <top style="hair">
        <color rgb="FF000000"/>
      </top>
      <bottom/>
    </border>
    <border>
      <left/>
      <right style="double">
        <color rgb="FF000000"/>
      </right>
      <top style="hair">
        <color rgb="FF000000"/>
      </top>
      <bottom style="double">
        <color rgb="FF000000"/>
      </bottom>
    </border>
    <border>
      <left/>
      <right style="double">
        <color rgb="FF000000"/>
      </right>
      <top/>
      <bottom style="hair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 style="hair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/>
    </border>
    <border>
      <left/>
      <right style="double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000000"/>
      </left>
      <right style="double">
        <color rgb="FF000000"/>
      </right>
      <top/>
      <bottom style="hair">
        <color rgb="FF000000"/>
      </bottom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double">
        <color rgb="FF000000"/>
      </right>
      <top style="hair">
        <color rgb="FF000000"/>
      </top>
      <bottom/>
    </border>
    <border>
      <left style="medium">
        <color rgb="FF000000"/>
      </left>
      <right style="double">
        <color rgb="FF000000"/>
      </right>
      <top style="medium">
        <color rgb="FF000000"/>
      </top>
      <bottom style="double">
        <color rgb="FF000000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1">
      <alignment vertical="center"/>
      <protection/>
    </xf>
    <xf numFmtId="0" fontId="32" fillId="0" borderId="1" applyFont="0" applyFill="0" applyBorder="0">
      <alignment vertical="center"/>
      <protection/>
    </xf>
    <xf numFmtId="170" fontId="32" fillId="0" borderId="1">
      <alignment/>
      <protection/>
    </xf>
    <xf numFmtId="0" fontId="32" fillId="0" borderId="1" applyFont="0" applyFill="0">
      <alignment/>
      <protection/>
    </xf>
    <xf numFmtId="168" fontId="33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6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0" borderId="2" applyNumberFormat="0" applyFill="0" applyAlignment="0" applyProtection="0"/>
    <xf numFmtId="176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0" fontId="3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175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4" fillId="32" borderId="6" applyNumberFormat="0" applyFont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32" fillId="0" borderId="9" applyBorder="0">
      <alignment vertical="center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9">
      <alignment vertical="center"/>
      <protection/>
    </xf>
    <xf numFmtId="0" fontId="48" fillId="0" borderId="0" applyNumberFormat="0" applyFill="0" applyBorder="0" applyAlignment="0" applyProtection="0"/>
    <xf numFmtId="0" fontId="49" fillId="33" borderId="10" applyNumberFormat="0" applyAlignment="0" applyProtection="0"/>
    <xf numFmtId="0" fontId="50" fillId="34" borderId="10" applyNumberFormat="0" applyAlignment="0" applyProtection="0"/>
    <xf numFmtId="0" fontId="51" fillId="34" borderId="11" applyNumberFormat="0" applyAlignment="0" applyProtection="0"/>
    <xf numFmtId="0" fontId="52" fillId="0" borderId="0" applyNumberFormat="0" applyFill="0" applyBorder="0" applyAlignment="0" applyProtection="0"/>
    <xf numFmtId="0" fontId="53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0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4" fillId="0" borderId="0" xfId="72" applyFont="1">
      <alignment/>
      <protection/>
    </xf>
    <xf numFmtId="0" fontId="54" fillId="0" borderId="0" xfId="72" applyFont="1" applyAlignment="1">
      <alignment horizontal="left" vertical="center"/>
      <protection/>
    </xf>
    <xf numFmtId="0" fontId="55" fillId="0" borderId="0" xfId="71" applyFont="1" applyAlignment="1">
      <alignment horizontal="left" vertical="center"/>
      <protection/>
    </xf>
    <xf numFmtId="0" fontId="54" fillId="0" borderId="12" xfId="72" applyFont="1" applyBorder="1" applyAlignment="1">
      <alignment horizontal="left" vertical="center"/>
      <protection/>
    </xf>
    <xf numFmtId="0" fontId="54" fillId="0" borderId="13" xfId="72" applyFont="1" applyBorder="1" applyAlignment="1">
      <alignment horizontal="left" vertical="center"/>
      <protection/>
    </xf>
    <xf numFmtId="0" fontId="54" fillId="0" borderId="13" xfId="72" applyFont="1" applyBorder="1" applyAlignment="1">
      <alignment horizontal="right" vertical="center"/>
      <protection/>
    </xf>
    <xf numFmtId="0" fontId="54" fillId="0" borderId="14" xfId="72" applyFont="1" applyBorder="1" applyAlignment="1">
      <alignment horizontal="left" vertical="center"/>
      <protection/>
    </xf>
    <xf numFmtId="0" fontId="54" fillId="0" borderId="15" xfId="72" applyFont="1" applyBorder="1" applyAlignment="1">
      <alignment horizontal="left" vertical="center"/>
      <protection/>
    </xf>
    <xf numFmtId="0" fontId="54" fillId="0" borderId="15" xfId="72" applyFont="1" applyBorder="1" applyAlignment="1">
      <alignment horizontal="right" vertical="center"/>
      <protection/>
    </xf>
    <xf numFmtId="0" fontId="54" fillId="0" borderId="16" xfId="72" applyFont="1" applyBorder="1" applyAlignment="1">
      <alignment horizontal="left" vertical="center"/>
      <protection/>
    </xf>
    <xf numFmtId="0" fontId="54" fillId="0" borderId="17" xfId="72" applyFont="1" applyBorder="1" applyAlignment="1">
      <alignment horizontal="left" vertical="center"/>
      <protection/>
    </xf>
    <xf numFmtId="0" fontId="54" fillId="0" borderId="17" xfId="72" applyFont="1" applyBorder="1" applyAlignment="1">
      <alignment horizontal="right" vertical="center"/>
      <protection/>
    </xf>
    <xf numFmtId="0" fontId="54" fillId="0" borderId="18" xfId="72" applyFont="1" applyBorder="1" applyAlignment="1">
      <alignment horizontal="left" vertical="center"/>
      <protection/>
    </xf>
    <xf numFmtId="0" fontId="54" fillId="0" borderId="19" xfId="72" applyFont="1" applyBorder="1" applyAlignment="1">
      <alignment horizontal="left" vertical="center"/>
      <protection/>
    </xf>
    <xf numFmtId="0" fontId="54" fillId="0" borderId="19" xfId="72" applyFont="1" applyBorder="1" applyAlignment="1">
      <alignment horizontal="right" vertical="center"/>
      <protection/>
    </xf>
    <xf numFmtId="0" fontId="54" fillId="0" borderId="20" xfId="72" applyFont="1" applyBorder="1" applyAlignment="1">
      <alignment horizontal="left" vertical="center"/>
      <protection/>
    </xf>
    <xf numFmtId="0" fontId="54" fillId="0" borderId="21" xfId="72" applyFont="1" applyBorder="1" applyAlignment="1">
      <alignment horizontal="right" vertical="center"/>
      <protection/>
    </xf>
    <xf numFmtId="0" fontId="54" fillId="0" borderId="21" xfId="72" applyFont="1" applyBorder="1" applyAlignment="1">
      <alignment horizontal="left" vertical="center"/>
      <protection/>
    </xf>
    <xf numFmtId="0" fontId="54" fillId="0" borderId="22" xfId="72" applyFont="1" applyBorder="1" applyAlignment="1">
      <alignment horizontal="left" vertical="center"/>
      <protection/>
    </xf>
    <xf numFmtId="0" fontId="54" fillId="0" borderId="23" xfId="72" applyFont="1" applyBorder="1" applyAlignment="1">
      <alignment horizontal="left" vertical="center"/>
      <protection/>
    </xf>
    <xf numFmtId="0" fontId="54" fillId="0" borderId="12" xfId="72" applyFont="1" applyBorder="1" applyAlignment="1">
      <alignment horizontal="right" vertical="center"/>
      <protection/>
    </xf>
    <xf numFmtId="3" fontId="54" fillId="0" borderId="24" xfId="72" applyNumberFormat="1" applyFont="1" applyBorder="1" applyAlignment="1">
      <alignment horizontal="right" vertical="center"/>
      <protection/>
    </xf>
    <xf numFmtId="0" fontId="54" fillId="0" borderId="20" xfId="72" applyFont="1" applyBorder="1" applyAlignment="1">
      <alignment horizontal="right" vertical="center"/>
      <protection/>
    </xf>
    <xf numFmtId="3" fontId="54" fillId="0" borderId="25" xfId="72" applyNumberFormat="1" applyFont="1" applyBorder="1" applyAlignment="1">
      <alignment horizontal="right" vertical="center"/>
      <protection/>
    </xf>
    <xf numFmtId="0" fontId="54" fillId="0" borderId="22" xfId="72" applyFont="1" applyBorder="1" applyAlignment="1">
      <alignment horizontal="right" vertical="center"/>
      <protection/>
    </xf>
    <xf numFmtId="3" fontId="54" fillId="0" borderId="26" xfId="72" applyNumberFormat="1" applyFont="1" applyBorder="1" applyAlignment="1">
      <alignment horizontal="right" vertical="center"/>
      <protection/>
    </xf>
    <xf numFmtId="0" fontId="54" fillId="0" borderId="23" xfId="72" applyFont="1" applyBorder="1" applyAlignment="1">
      <alignment horizontal="right" vertical="center"/>
      <protection/>
    </xf>
    <xf numFmtId="0" fontId="56" fillId="0" borderId="27" xfId="72" applyFont="1" applyBorder="1" applyAlignment="1">
      <alignment horizontal="center" vertical="center"/>
      <protection/>
    </xf>
    <xf numFmtId="0" fontId="54" fillId="0" borderId="28" xfId="72" applyFont="1" applyBorder="1" applyAlignment="1">
      <alignment horizontal="left" vertical="center"/>
      <protection/>
    </xf>
    <xf numFmtId="0" fontId="54" fillId="0" borderId="28" xfId="72" applyFont="1" applyBorder="1" applyAlignment="1">
      <alignment horizontal="center" vertical="center"/>
      <protection/>
    </xf>
    <xf numFmtId="0" fontId="54" fillId="0" borderId="29" xfId="72" applyFont="1" applyBorder="1" applyAlignment="1">
      <alignment horizontal="center" vertical="center"/>
      <protection/>
    </xf>
    <xf numFmtId="0" fontId="54" fillId="0" borderId="30" xfId="72" applyFont="1" applyBorder="1" applyAlignment="1">
      <alignment horizontal="center" vertical="center"/>
      <protection/>
    </xf>
    <xf numFmtId="0" fontId="54" fillId="0" borderId="31" xfId="72" applyFont="1" applyBorder="1" applyAlignment="1">
      <alignment horizontal="center" vertical="center"/>
      <protection/>
    </xf>
    <xf numFmtId="0" fontId="54" fillId="0" borderId="32" xfId="72" applyFont="1" applyBorder="1" applyAlignment="1">
      <alignment horizontal="left" vertical="center"/>
      <protection/>
    </xf>
    <xf numFmtId="0" fontId="54" fillId="0" borderId="33" xfId="72" applyFont="1" applyBorder="1" applyAlignment="1">
      <alignment horizontal="left" vertical="center"/>
      <protection/>
    </xf>
    <xf numFmtId="0" fontId="54" fillId="0" borderId="34" xfId="72" applyFont="1" applyBorder="1" applyAlignment="1">
      <alignment horizontal="center" vertical="center"/>
      <protection/>
    </xf>
    <xf numFmtId="0" fontId="54" fillId="0" borderId="9" xfId="72" applyFont="1" applyBorder="1" applyAlignment="1">
      <alignment horizontal="left" vertical="center"/>
      <protection/>
    </xf>
    <xf numFmtId="0" fontId="54" fillId="0" borderId="35" xfId="72" applyFont="1" applyBorder="1" applyAlignment="1">
      <alignment horizontal="left" vertical="center"/>
      <protection/>
    </xf>
    <xf numFmtId="0" fontId="54" fillId="0" borderId="36" xfId="72" applyFont="1" applyBorder="1" applyAlignment="1">
      <alignment horizontal="center" vertical="center"/>
      <protection/>
    </xf>
    <xf numFmtId="0" fontId="54" fillId="0" borderId="37" xfId="72" applyFont="1" applyBorder="1" applyAlignment="1">
      <alignment horizontal="left" vertical="center"/>
      <protection/>
    </xf>
    <xf numFmtId="0" fontId="54" fillId="0" borderId="38" xfId="72" applyFont="1" applyBorder="1" applyAlignment="1">
      <alignment horizontal="center" vertical="center"/>
      <protection/>
    </xf>
    <xf numFmtId="0" fontId="54" fillId="0" borderId="30" xfId="72" applyFont="1" applyBorder="1" applyAlignment="1">
      <alignment horizontal="left" vertical="center"/>
      <protection/>
    </xf>
    <xf numFmtId="0" fontId="54" fillId="0" borderId="39" xfId="72" applyFont="1" applyBorder="1" applyAlignment="1">
      <alignment horizontal="center" vertical="center"/>
      <protection/>
    </xf>
    <xf numFmtId="0" fontId="54" fillId="0" borderId="40" xfId="72" applyFont="1" applyBorder="1" applyAlignment="1">
      <alignment horizontal="center" vertical="center"/>
      <protection/>
    </xf>
    <xf numFmtId="10" fontId="54" fillId="0" borderId="21" xfId="72" applyNumberFormat="1" applyFont="1" applyBorder="1" applyAlignment="1">
      <alignment horizontal="right" vertical="center"/>
      <protection/>
    </xf>
    <xf numFmtId="10" fontId="54" fillId="0" borderId="41" xfId="72" applyNumberFormat="1" applyFont="1" applyBorder="1" applyAlignment="1">
      <alignment horizontal="right" vertical="center"/>
      <protection/>
    </xf>
    <xf numFmtId="10" fontId="54" fillId="0" borderId="15" xfId="72" applyNumberFormat="1" applyFont="1" applyBorder="1" applyAlignment="1">
      <alignment horizontal="right" vertical="center"/>
      <protection/>
    </xf>
    <xf numFmtId="10" fontId="54" fillId="0" borderId="42" xfId="72" applyNumberFormat="1" applyFont="1" applyBorder="1" applyAlignment="1">
      <alignment horizontal="right" vertical="center"/>
      <protection/>
    </xf>
    <xf numFmtId="0" fontId="54" fillId="0" borderId="43" xfId="72" applyFont="1" applyBorder="1" applyAlignment="1">
      <alignment horizontal="left" vertical="center"/>
      <protection/>
    </xf>
    <xf numFmtId="0" fontId="54" fillId="0" borderId="38" xfId="72" applyFont="1" applyBorder="1" applyAlignment="1">
      <alignment horizontal="right" vertical="center"/>
      <protection/>
    </xf>
    <xf numFmtId="0" fontId="54" fillId="0" borderId="44" xfId="72" applyFont="1" applyBorder="1" applyAlignment="1">
      <alignment horizontal="center" vertical="center"/>
      <protection/>
    </xf>
    <xf numFmtId="0" fontId="54" fillId="0" borderId="45" xfId="72" applyFont="1" applyBorder="1" applyAlignment="1">
      <alignment horizontal="left" vertical="center"/>
      <protection/>
    </xf>
    <xf numFmtId="0" fontId="54" fillId="0" borderId="45" xfId="72" applyFont="1" applyBorder="1" applyAlignment="1">
      <alignment horizontal="right" vertical="center"/>
      <protection/>
    </xf>
    <xf numFmtId="0" fontId="54" fillId="0" borderId="46" xfId="72" applyFont="1" applyBorder="1" applyAlignment="1">
      <alignment horizontal="right" vertical="center"/>
      <protection/>
    </xf>
    <xf numFmtId="3" fontId="54" fillId="0" borderId="0" xfId="72" applyNumberFormat="1" applyFont="1" applyAlignment="1">
      <alignment horizontal="right" vertical="center"/>
      <protection/>
    </xf>
    <xf numFmtId="0" fontId="54" fillId="0" borderId="44" xfId="72" applyFont="1" applyBorder="1" applyAlignment="1">
      <alignment horizontal="left" vertical="center"/>
      <protection/>
    </xf>
    <xf numFmtId="0" fontId="54" fillId="0" borderId="0" xfId="72" applyFont="1" applyAlignment="1">
      <alignment horizontal="right" vertical="center"/>
      <protection/>
    </xf>
    <xf numFmtId="0" fontId="54" fillId="0" borderId="0" xfId="72" applyFont="1" applyAlignment="1">
      <alignment horizontal="left" vertical="center"/>
      <protection/>
    </xf>
    <xf numFmtId="0" fontId="54" fillId="0" borderId="47" xfId="72" applyFont="1" applyBorder="1" applyAlignment="1">
      <alignment horizontal="right" vertical="center"/>
      <protection/>
    </xf>
    <xf numFmtId="3" fontId="54" fillId="0" borderId="47" xfId="72" applyNumberFormat="1" applyFont="1" applyBorder="1" applyAlignment="1">
      <alignment horizontal="right" vertical="center"/>
      <protection/>
    </xf>
    <xf numFmtId="3" fontId="54" fillId="0" borderId="48" xfId="72" applyNumberFormat="1" applyFont="1" applyBorder="1" applyAlignment="1">
      <alignment horizontal="right" vertical="center"/>
      <protection/>
    </xf>
    <xf numFmtId="0" fontId="56" fillId="0" borderId="49" xfId="72" applyFont="1" applyBorder="1" applyAlignment="1">
      <alignment horizontal="center" vertical="center"/>
      <protection/>
    </xf>
    <xf numFmtId="0" fontId="54" fillId="0" borderId="50" xfId="72" applyFont="1" applyBorder="1" applyAlignment="1">
      <alignment horizontal="left" vertical="center"/>
      <protection/>
    </xf>
    <xf numFmtId="0" fontId="54" fillId="0" borderId="51" xfId="72" applyFont="1" applyBorder="1" applyAlignment="1">
      <alignment horizontal="left" vertical="center"/>
      <protection/>
    </xf>
    <xf numFmtId="0" fontId="54" fillId="0" borderId="45" xfId="72" applyFont="1" applyBorder="1" applyAlignment="1">
      <alignment horizontal="center" vertical="center"/>
      <protection/>
    </xf>
    <xf numFmtId="0" fontId="54" fillId="0" borderId="52" xfId="72" applyFont="1" applyBorder="1" applyAlignment="1">
      <alignment horizontal="left" vertical="center"/>
      <protection/>
    </xf>
    <xf numFmtId="0" fontId="54" fillId="0" borderId="53" xfId="72" applyFont="1" applyBorder="1" applyAlignment="1">
      <alignment horizontal="left" vertical="center"/>
      <protection/>
    </xf>
    <xf numFmtId="0" fontId="54" fillId="0" borderId="54" xfId="72" applyFont="1" applyBorder="1" applyAlignment="1">
      <alignment horizontal="left" vertical="center"/>
      <protection/>
    </xf>
    <xf numFmtId="0" fontId="54" fillId="0" borderId="55" xfId="72" applyFont="1" applyBorder="1" applyAlignment="1">
      <alignment horizontal="left" vertical="center"/>
      <protection/>
    </xf>
    <xf numFmtId="0" fontId="54" fillId="0" borderId="56" xfId="72" applyFont="1" applyBorder="1" applyAlignment="1">
      <alignment horizontal="left" vertical="center"/>
      <protection/>
    </xf>
    <xf numFmtId="0" fontId="54" fillId="0" borderId="57" xfId="72" applyFont="1" applyBorder="1" applyAlignment="1">
      <alignment horizontal="left" vertical="center"/>
      <protection/>
    </xf>
    <xf numFmtId="3" fontId="54" fillId="0" borderId="52" xfId="72" applyNumberFormat="1" applyFont="1" applyBorder="1" applyAlignment="1">
      <alignment horizontal="right" vertical="center"/>
      <protection/>
    </xf>
    <xf numFmtId="3" fontId="54" fillId="0" borderId="56" xfId="72" applyNumberFormat="1" applyFont="1" applyBorder="1" applyAlignment="1">
      <alignment horizontal="right" vertical="center"/>
      <protection/>
    </xf>
    <xf numFmtId="3" fontId="54" fillId="0" borderId="57" xfId="72" applyNumberFormat="1" applyFont="1" applyBorder="1" applyAlignment="1">
      <alignment horizontal="right" vertical="center"/>
      <protection/>
    </xf>
    <xf numFmtId="0" fontId="54" fillId="0" borderId="58" xfId="72" applyFont="1" applyBorder="1" applyAlignment="1">
      <alignment horizontal="left" vertical="center"/>
      <protection/>
    </xf>
    <xf numFmtId="0" fontId="54" fillId="0" borderId="43" xfId="72" applyFont="1" applyBorder="1" applyAlignment="1">
      <alignment horizontal="right" vertical="center"/>
      <protection/>
    </xf>
    <xf numFmtId="0" fontId="54" fillId="0" borderId="42" xfId="72" applyFont="1" applyBorder="1" applyAlignment="1">
      <alignment horizontal="left" vertical="center"/>
      <protection/>
    </xf>
    <xf numFmtId="0" fontId="54" fillId="0" borderId="25" xfId="72" applyFont="1" applyBorder="1" applyAlignment="1">
      <alignment horizontal="right" vertical="center"/>
      <protection/>
    </xf>
    <xf numFmtId="0" fontId="54" fillId="0" borderId="59" xfId="72" applyFont="1" applyBorder="1" applyAlignment="1">
      <alignment horizontal="left" vertical="center"/>
      <protection/>
    </xf>
    <xf numFmtId="171" fontId="54" fillId="0" borderId="60" xfId="72" applyNumberFormat="1" applyFont="1" applyBorder="1" applyAlignment="1">
      <alignment horizontal="right" vertical="center"/>
      <protection/>
    </xf>
    <xf numFmtId="0" fontId="54" fillId="0" borderId="61" xfId="72" applyFont="1" applyBorder="1" applyAlignment="1">
      <alignment horizontal="center" vertical="center"/>
      <protection/>
    </xf>
    <xf numFmtId="0" fontId="54" fillId="0" borderId="62" xfId="72" applyFont="1" applyBorder="1" applyAlignment="1">
      <alignment horizontal="left" vertical="center"/>
      <protection/>
    </xf>
    <xf numFmtId="0" fontId="57" fillId="0" borderId="0" xfId="71" applyFont="1">
      <alignment/>
      <protection/>
    </xf>
    <xf numFmtId="0" fontId="58" fillId="0" borderId="0" xfId="71" applyFont="1">
      <alignment/>
      <protection/>
    </xf>
    <xf numFmtId="49" fontId="58" fillId="0" borderId="0" xfId="71" applyNumberFormat="1" applyFont="1">
      <alignment/>
      <protection/>
    </xf>
    <xf numFmtId="0" fontId="54" fillId="0" borderId="0" xfId="0" applyFont="1" applyAlignment="1">
      <alignment/>
    </xf>
    <xf numFmtId="4" fontId="54" fillId="0" borderId="0" xfId="0" applyNumberFormat="1" applyFont="1" applyAlignment="1">
      <alignment/>
    </xf>
    <xf numFmtId="174" fontId="54" fillId="0" borderId="0" xfId="0" applyNumberFormat="1" applyFont="1" applyAlignment="1">
      <alignment/>
    </xf>
    <xf numFmtId="169" fontId="54" fillId="0" borderId="0" xfId="0" applyNumberFormat="1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63" xfId="0" applyFont="1" applyBorder="1" applyAlignment="1">
      <alignment horizontal="center"/>
    </xf>
    <xf numFmtId="0" fontId="54" fillId="0" borderId="64" xfId="0" applyFont="1" applyBorder="1" applyAlignment="1">
      <alignment horizontal="center"/>
    </xf>
    <xf numFmtId="0" fontId="54" fillId="0" borderId="65" xfId="0" applyFont="1" applyBorder="1" applyAlignment="1">
      <alignment horizontal="center"/>
    </xf>
    <xf numFmtId="0" fontId="54" fillId="0" borderId="0" xfId="0" applyFont="1" applyAlignment="1">
      <alignment horizontal="right" vertical="top"/>
    </xf>
    <xf numFmtId="49" fontId="54" fillId="0" borderId="0" xfId="0" applyNumberFormat="1" applyFont="1" applyAlignment="1">
      <alignment horizontal="center" vertical="top"/>
    </xf>
    <xf numFmtId="49" fontId="54" fillId="0" borderId="0" xfId="0" applyNumberFormat="1" applyFont="1" applyAlignment="1">
      <alignment vertical="top"/>
    </xf>
    <xf numFmtId="49" fontId="54" fillId="0" borderId="0" xfId="0" applyNumberFormat="1" applyFont="1" applyAlignment="1">
      <alignment horizontal="left" vertical="top" wrapText="1"/>
    </xf>
    <xf numFmtId="169" fontId="54" fillId="0" borderId="0" xfId="0" applyNumberFormat="1" applyFont="1" applyAlignment="1">
      <alignment vertical="top"/>
    </xf>
    <xf numFmtId="0" fontId="54" fillId="0" borderId="0" xfId="0" applyFont="1" applyAlignment="1">
      <alignment vertical="top"/>
    </xf>
    <xf numFmtId="4" fontId="54" fillId="0" borderId="0" xfId="0" applyNumberFormat="1" applyFont="1" applyAlignment="1">
      <alignment vertical="top"/>
    </xf>
    <xf numFmtId="174" fontId="54" fillId="0" borderId="0" xfId="0" applyNumberFormat="1" applyFont="1" applyAlignment="1">
      <alignment vertical="top"/>
    </xf>
    <xf numFmtId="0" fontId="54" fillId="0" borderId="0" xfId="0" applyFont="1" applyAlignment="1">
      <alignment horizontal="center" vertical="top"/>
    </xf>
    <xf numFmtId="177" fontId="54" fillId="0" borderId="0" xfId="0" applyNumberFormat="1" applyFont="1" applyAlignment="1">
      <alignment vertical="top"/>
    </xf>
    <xf numFmtId="49" fontId="54" fillId="0" borderId="0" xfId="0" applyNumberFormat="1" applyFont="1" applyAlignment="1">
      <alignment/>
    </xf>
    <xf numFmtId="49" fontId="54" fillId="0" borderId="0" xfId="0" applyNumberFormat="1" applyFont="1" applyAlignment="1">
      <alignment horizontal="center"/>
    </xf>
    <xf numFmtId="0" fontId="54" fillId="0" borderId="66" xfId="0" applyFont="1" applyBorder="1" applyAlignment="1">
      <alignment horizontal="centerContinuous"/>
    </xf>
    <xf numFmtId="0" fontId="54" fillId="0" borderId="67" xfId="0" applyFont="1" applyBorder="1" applyAlignment="1">
      <alignment horizontal="centerContinuous"/>
    </xf>
    <xf numFmtId="0" fontId="54" fillId="0" borderId="68" xfId="0" applyFont="1" applyBorder="1" applyAlignment="1">
      <alignment horizontal="centerContinuous"/>
    </xf>
    <xf numFmtId="0" fontId="54" fillId="0" borderId="69" xfId="0" applyFont="1" applyBorder="1" applyAlignment="1">
      <alignment horizontal="center"/>
    </xf>
    <xf numFmtId="0" fontId="54" fillId="0" borderId="70" xfId="0" applyFont="1" applyBorder="1" applyAlignment="1">
      <alignment horizontal="center"/>
    </xf>
    <xf numFmtId="0" fontId="54" fillId="0" borderId="70" xfId="0" applyFont="1" applyBorder="1" applyAlignment="1">
      <alignment horizontal="center"/>
    </xf>
    <xf numFmtId="0" fontId="54" fillId="0" borderId="63" xfId="0" applyFont="1" applyBorder="1" applyAlignment="1">
      <alignment horizontal="center"/>
    </xf>
    <xf numFmtId="0" fontId="59" fillId="0" borderId="69" xfId="0" applyFont="1" applyBorder="1" applyAlignment="1" applyProtection="1">
      <alignment horizontal="center"/>
      <protection locked="0"/>
    </xf>
    <xf numFmtId="0" fontId="59" fillId="0" borderId="63" xfId="0" applyFont="1" applyBorder="1" applyAlignment="1" applyProtection="1">
      <alignment horizontal="center"/>
      <protection locked="0"/>
    </xf>
    <xf numFmtId="0" fontId="54" fillId="0" borderId="63" xfId="0" applyFont="1" applyBorder="1" applyAlignment="1" applyProtection="1">
      <alignment horizontal="center"/>
      <protection locked="0"/>
    </xf>
    <xf numFmtId="0" fontId="54" fillId="0" borderId="65" xfId="0" applyFont="1" applyBorder="1" applyAlignment="1">
      <alignment horizontal="center"/>
    </xf>
    <xf numFmtId="0" fontId="59" fillId="0" borderId="70" xfId="0" applyFont="1" applyBorder="1" applyAlignment="1" applyProtection="1">
      <alignment horizontal="center"/>
      <protection locked="0"/>
    </xf>
    <xf numFmtId="0" fontId="59" fillId="0" borderId="65" xfId="0" applyFont="1" applyBorder="1" applyAlignment="1" applyProtection="1">
      <alignment horizontal="center"/>
      <protection locked="0"/>
    </xf>
    <xf numFmtId="0" fontId="54" fillId="0" borderId="65" xfId="0" applyFont="1" applyBorder="1" applyAlignment="1" applyProtection="1">
      <alignment horizontal="center"/>
      <protection locked="0"/>
    </xf>
    <xf numFmtId="169" fontId="54" fillId="0" borderId="65" xfId="0" applyNumberFormat="1" applyFont="1" applyBorder="1" applyAlignment="1">
      <alignment/>
    </xf>
    <xf numFmtId="0" fontId="54" fillId="0" borderId="65" xfId="0" applyFont="1" applyBorder="1" applyAlignment="1">
      <alignment/>
    </xf>
    <xf numFmtId="0" fontId="60" fillId="0" borderId="0" xfId="0" applyFont="1" applyAlignment="1">
      <alignment horizontal="center" wrapText="1"/>
    </xf>
    <xf numFmtId="0" fontId="60" fillId="0" borderId="0" xfId="0" applyFont="1" applyAlignment="1">
      <alignment horizontal="right" wrapText="1"/>
    </xf>
    <xf numFmtId="166" fontId="60" fillId="0" borderId="0" xfId="0" applyNumberFormat="1" applyFont="1" applyAlignment="1">
      <alignment horizontal="right" wrapText="1"/>
    </xf>
    <xf numFmtId="4" fontId="60" fillId="0" borderId="0" xfId="0" applyNumberFormat="1" applyFont="1" applyAlignment="1">
      <alignment horizontal="right" wrapText="1"/>
    </xf>
    <xf numFmtId="169" fontId="60" fillId="0" borderId="0" xfId="0" applyNumberFormat="1" applyFont="1" applyAlignment="1">
      <alignment horizontal="right" wrapText="1"/>
    </xf>
    <xf numFmtId="167" fontId="60" fillId="0" borderId="0" xfId="0" applyNumberFormat="1" applyFont="1" applyAlignment="1">
      <alignment horizontal="right" wrapText="1"/>
    </xf>
    <xf numFmtId="49" fontId="54" fillId="0" borderId="63" xfId="0" applyNumberFormat="1" applyFont="1" applyBorder="1" applyAlignment="1">
      <alignment horizontal="left"/>
    </xf>
    <xf numFmtId="0" fontId="54" fillId="0" borderId="63" xfId="0" applyFont="1" applyBorder="1" applyAlignment="1">
      <alignment horizontal="right"/>
    </xf>
    <xf numFmtId="49" fontId="54" fillId="0" borderId="65" xfId="0" applyNumberFormat="1" applyFont="1" applyBorder="1" applyAlignment="1">
      <alignment horizontal="left"/>
    </xf>
    <xf numFmtId="0" fontId="54" fillId="0" borderId="65" xfId="0" applyFont="1" applyBorder="1" applyAlignment="1">
      <alignment horizontal="right"/>
    </xf>
    <xf numFmtId="4" fontId="54" fillId="0" borderId="32" xfId="72" applyNumberFormat="1" applyFont="1" applyBorder="1" applyAlignment="1">
      <alignment horizontal="right" vertical="center"/>
      <protection/>
    </xf>
    <xf numFmtId="4" fontId="54" fillId="0" borderId="71" xfId="72" applyNumberFormat="1" applyFont="1" applyBorder="1" applyAlignment="1">
      <alignment horizontal="right" vertical="center"/>
      <protection/>
    </xf>
    <xf numFmtId="4" fontId="54" fillId="0" borderId="9" xfId="72" applyNumberFormat="1" applyFont="1" applyBorder="1" applyAlignment="1">
      <alignment horizontal="right" vertical="center"/>
      <protection/>
    </xf>
    <xf numFmtId="4" fontId="54" fillId="0" borderId="72" xfId="72" applyNumberFormat="1" applyFont="1" applyBorder="1" applyAlignment="1">
      <alignment horizontal="right" vertical="center"/>
      <protection/>
    </xf>
    <xf numFmtId="4" fontId="54" fillId="0" borderId="73" xfId="72" applyNumberFormat="1" applyFont="1" applyBorder="1" applyAlignment="1">
      <alignment horizontal="right" vertical="center"/>
      <protection/>
    </xf>
    <xf numFmtId="4" fontId="54" fillId="0" borderId="37" xfId="72" applyNumberFormat="1" applyFont="1" applyBorder="1" applyAlignment="1">
      <alignment horizontal="right" vertical="center"/>
      <protection/>
    </xf>
    <xf numFmtId="4" fontId="54" fillId="0" borderId="43" xfId="72" applyNumberFormat="1" applyFont="1" applyBorder="1" applyAlignment="1">
      <alignment horizontal="right" vertical="center"/>
      <protection/>
    </xf>
    <xf numFmtId="4" fontId="54" fillId="0" borderId="74" xfId="72" applyNumberFormat="1" applyFont="1" applyBorder="1" applyAlignment="1">
      <alignment horizontal="right" vertical="center"/>
      <protection/>
    </xf>
    <xf numFmtId="4" fontId="54" fillId="0" borderId="42" xfId="72" applyNumberFormat="1" applyFont="1" applyBorder="1" applyAlignment="1">
      <alignment horizontal="right" vertical="center"/>
      <protection/>
    </xf>
    <xf numFmtId="49" fontId="56" fillId="0" borderId="0" xfId="0" applyNumberFormat="1" applyFont="1" applyAlignment="1">
      <alignment horizontal="left" vertical="top" wrapText="1"/>
    </xf>
    <xf numFmtId="49" fontId="56" fillId="0" borderId="0" xfId="0" applyNumberFormat="1" applyFont="1" applyAlignment="1">
      <alignment horizontal="right" vertical="top" wrapText="1"/>
    </xf>
    <xf numFmtId="49" fontId="57" fillId="0" borderId="0" xfId="71" applyNumberFormat="1" applyFont="1">
      <alignment/>
      <protection/>
    </xf>
  </cellXfs>
  <cellStyles count="80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Hyperlink" xfId="61"/>
    <cellStyle name="Kontrolná bunka" xfId="62"/>
    <cellStyle name="Currency" xfId="63"/>
    <cellStyle name="Currency [0]" xfId="64"/>
    <cellStyle name="Nadpis 1" xfId="65"/>
    <cellStyle name="Nadpis 2" xfId="66"/>
    <cellStyle name="Nadpis 3" xfId="67"/>
    <cellStyle name="Nadpis 4" xfId="68"/>
    <cellStyle name="Název" xfId="69"/>
    <cellStyle name="Neutrálna" xfId="70"/>
    <cellStyle name="normálne_KLs" xfId="71"/>
    <cellStyle name="normálne_KLv" xfId="72"/>
    <cellStyle name="Percent" xfId="73"/>
    <cellStyle name="Followed Hyperlink" xfId="74"/>
    <cellStyle name="Poznámka" xfId="75"/>
    <cellStyle name="Prepojená bunka" xfId="76"/>
    <cellStyle name="Spolu" xfId="77"/>
    <cellStyle name="TEXT" xfId="78"/>
    <cellStyle name="Text upozornění" xfId="79"/>
    <cellStyle name="Text upozornenia" xfId="80"/>
    <cellStyle name="TEXT1" xfId="81"/>
    <cellStyle name="Titul" xfId="82"/>
    <cellStyle name="Vstup" xfId="83"/>
    <cellStyle name="Výpočet" xfId="84"/>
    <cellStyle name="Výstup" xfId="85"/>
    <cellStyle name="Vysvetľujúci text" xfId="86"/>
    <cellStyle name="Zlá" xfId="87"/>
    <cellStyle name="Zvýraznenie1" xfId="88"/>
    <cellStyle name="Zvýraznenie2" xfId="89"/>
    <cellStyle name="Zvýraznenie3" xfId="90"/>
    <cellStyle name="Zvýraznenie4" xfId="91"/>
    <cellStyle name="Zvýraznenie5" xfId="92"/>
    <cellStyle name="Zvýraznenie6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showGridLines="0" showZeros="0" zoomScalePageLayoutView="0" workbookViewId="0" topLeftCell="A1">
      <selection activeCell="F2" sqref="F2"/>
    </sheetView>
  </sheetViews>
  <sheetFormatPr defaultColWidth="9.140625" defaultRowHeight="12.75"/>
  <cols>
    <col min="1" max="1" width="0.71875" style="1" customWidth="1"/>
    <col min="2" max="2" width="3.7109375" style="1" customWidth="1"/>
    <col min="3" max="3" width="6.8515625" style="1" customWidth="1"/>
    <col min="4" max="6" width="14.00390625" style="1" customWidth="1"/>
    <col min="7" max="7" width="3.8515625" style="1" customWidth="1"/>
    <col min="8" max="8" width="17.7109375" style="1" customWidth="1"/>
    <col min="9" max="9" width="8.7109375" style="1" customWidth="1"/>
    <col min="10" max="10" width="14.00390625" style="1" customWidth="1"/>
    <col min="11" max="11" width="2.28125" style="1" customWidth="1"/>
    <col min="12" max="12" width="6.8515625" style="1" customWidth="1"/>
    <col min="13" max="23" width="9.140625" style="1" customWidth="1"/>
    <col min="24" max="25" width="5.7109375" style="1" customWidth="1"/>
    <col min="26" max="26" width="6.57421875" style="1" customWidth="1"/>
    <col min="27" max="27" width="21.42187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2:30" ht="28.5" customHeight="1">
      <c r="B1" s="2" t="s">
        <v>120</v>
      </c>
      <c r="C1" s="2"/>
      <c r="D1" s="2"/>
      <c r="F1" s="3" t="s">
        <v>238</v>
      </c>
      <c r="G1" s="2"/>
      <c r="H1" s="2"/>
      <c r="I1" s="2"/>
      <c r="J1" s="2"/>
      <c r="Z1" s="83" t="s">
        <v>5</v>
      </c>
      <c r="AA1" s="83" t="s">
        <v>6</v>
      </c>
      <c r="AB1" s="83" t="s">
        <v>7</v>
      </c>
      <c r="AC1" s="83" t="s">
        <v>8</v>
      </c>
      <c r="AD1" s="83" t="s">
        <v>9</v>
      </c>
    </row>
    <row r="2" spans="2:30" ht="18" customHeight="1">
      <c r="B2" s="4"/>
      <c r="C2" s="5" t="s">
        <v>116</v>
      </c>
      <c r="D2" s="5"/>
      <c r="E2" s="5"/>
      <c r="F2" s="5"/>
      <c r="G2" s="6" t="s">
        <v>71</v>
      </c>
      <c r="H2" s="5"/>
      <c r="I2" s="5"/>
      <c r="J2" s="66"/>
      <c r="Z2" s="83" t="s">
        <v>12</v>
      </c>
      <c r="AA2" s="84" t="s">
        <v>72</v>
      </c>
      <c r="AB2" s="84" t="s">
        <v>14</v>
      </c>
      <c r="AC2" s="84"/>
      <c r="AD2" s="85"/>
    </row>
    <row r="3" spans="2:30" ht="18" customHeight="1">
      <c r="B3" s="7"/>
      <c r="C3" s="8" t="s">
        <v>117</v>
      </c>
      <c r="D3" s="8"/>
      <c r="E3" s="8"/>
      <c r="F3" s="8"/>
      <c r="G3" s="9" t="s">
        <v>121</v>
      </c>
      <c r="H3" s="8"/>
      <c r="I3" s="8"/>
      <c r="J3" s="67"/>
      <c r="Z3" s="83" t="s">
        <v>16</v>
      </c>
      <c r="AA3" s="84" t="s">
        <v>73</v>
      </c>
      <c r="AB3" s="84" t="s">
        <v>14</v>
      </c>
      <c r="AC3" s="84" t="s">
        <v>18</v>
      </c>
      <c r="AD3" s="85" t="s">
        <v>19</v>
      </c>
    </row>
    <row r="4" spans="2:30" ht="18" customHeight="1">
      <c r="B4" s="10"/>
      <c r="C4" s="11" t="s">
        <v>118</v>
      </c>
      <c r="D4" s="11"/>
      <c r="E4" s="11"/>
      <c r="F4" s="11"/>
      <c r="G4" s="12"/>
      <c r="H4" s="11"/>
      <c r="I4" s="11"/>
      <c r="J4" s="68"/>
      <c r="Z4" s="83" t="s">
        <v>20</v>
      </c>
      <c r="AA4" s="84" t="s">
        <v>74</v>
      </c>
      <c r="AB4" s="84" t="s">
        <v>14</v>
      </c>
      <c r="AC4" s="84"/>
      <c r="AD4" s="85"/>
    </row>
    <row r="5" spans="2:30" ht="18" customHeight="1">
      <c r="B5" s="13"/>
      <c r="C5" s="14" t="s">
        <v>75</v>
      </c>
      <c r="D5" s="14"/>
      <c r="E5" s="14" t="s">
        <v>76</v>
      </c>
      <c r="F5" s="15"/>
      <c r="G5" s="15" t="s">
        <v>77</v>
      </c>
      <c r="H5" s="14" t="s">
        <v>122</v>
      </c>
      <c r="I5" s="15" t="s">
        <v>78</v>
      </c>
      <c r="J5" s="69" t="s">
        <v>123</v>
      </c>
      <c r="Z5" s="83" t="s">
        <v>22</v>
      </c>
      <c r="AA5" s="84" t="s">
        <v>73</v>
      </c>
      <c r="AB5" s="84" t="s">
        <v>14</v>
      </c>
      <c r="AC5" s="84" t="s">
        <v>18</v>
      </c>
      <c r="AD5" s="85" t="s">
        <v>19</v>
      </c>
    </row>
    <row r="6" spans="2:10" ht="18" customHeight="1">
      <c r="B6" s="4"/>
      <c r="C6" s="5" t="s">
        <v>1</v>
      </c>
      <c r="D6" s="5"/>
      <c r="E6" s="5"/>
      <c r="F6" s="5"/>
      <c r="G6" s="5" t="s">
        <v>79</v>
      </c>
      <c r="H6" s="5"/>
      <c r="I6" s="5"/>
      <c r="J6" s="66"/>
    </row>
    <row r="7" spans="2:10" ht="18" customHeight="1">
      <c r="B7" s="16"/>
      <c r="C7" s="17"/>
      <c r="D7" s="18"/>
      <c r="E7" s="18"/>
      <c r="F7" s="18"/>
      <c r="G7" s="18" t="s">
        <v>80</v>
      </c>
      <c r="H7" s="18"/>
      <c r="I7" s="18"/>
      <c r="J7" s="70"/>
    </row>
    <row r="8" spans="2:10" ht="18" customHeight="1">
      <c r="B8" s="7"/>
      <c r="C8" s="8" t="s">
        <v>0</v>
      </c>
      <c r="D8" s="8"/>
      <c r="E8" s="8"/>
      <c r="F8" s="8"/>
      <c r="G8" s="8" t="s">
        <v>79</v>
      </c>
      <c r="H8" s="8"/>
      <c r="I8" s="8"/>
      <c r="J8" s="67"/>
    </row>
    <row r="9" spans="2:10" ht="18" customHeight="1">
      <c r="B9" s="10"/>
      <c r="C9" s="12"/>
      <c r="D9" s="11"/>
      <c r="E9" s="11"/>
      <c r="F9" s="11"/>
      <c r="G9" s="18" t="s">
        <v>80</v>
      </c>
      <c r="H9" s="11"/>
      <c r="I9" s="11"/>
      <c r="J9" s="68"/>
    </row>
    <row r="10" spans="2:10" ht="18" customHeight="1">
      <c r="B10" s="7"/>
      <c r="C10" s="8" t="s">
        <v>81</v>
      </c>
      <c r="D10" s="8" t="s">
        <v>124</v>
      </c>
      <c r="E10" s="8"/>
      <c r="F10" s="8"/>
      <c r="G10" s="8" t="s">
        <v>79</v>
      </c>
      <c r="H10" s="8"/>
      <c r="I10" s="8"/>
      <c r="J10" s="67"/>
    </row>
    <row r="11" spans="2:10" ht="18" customHeight="1">
      <c r="B11" s="19"/>
      <c r="C11" s="20"/>
      <c r="D11" s="20"/>
      <c r="E11" s="20"/>
      <c r="F11" s="20"/>
      <c r="G11" s="20" t="s">
        <v>80</v>
      </c>
      <c r="H11" s="20"/>
      <c r="I11" s="20"/>
      <c r="J11" s="71"/>
    </row>
    <row r="12" spans="2:10" ht="18" customHeight="1">
      <c r="B12" s="21"/>
      <c r="C12" s="5"/>
      <c r="D12" s="5"/>
      <c r="E12" s="5"/>
      <c r="F12" s="22">
        <f>IF(B12&lt;&gt;0,ROUND($J$31/B12,0),0)</f>
        <v>0</v>
      </c>
      <c r="G12" s="6"/>
      <c r="H12" s="5"/>
      <c r="I12" s="5"/>
      <c r="J12" s="72">
        <f>IF(G12&lt;&gt;0,ROUND($J$31/G12,0),0)</f>
        <v>0</v>
      </c>
    </row>
    <row r="13" spans="2:10" ht="18" customHeight="1">
      <c r="B13" s="23"/>
      <c r="C13" s="18"/>
      <c r="D13" s="18"/>
      <c r="E13" s="18"/>
      <c r="F13" s="24">
        <f>IF(B13&lt;&gt;0,ROUND($J$31/B13,0),0)</f>
        <v>0</v>
      </c>
      <c r="G13" s="17"/>
      <c r="H13" s="18"/>
      <c r="I13" s="18"/>
      <c r="J13" s="73">
        <f>IF(G13&lt;&gt;0,ROUND($J$31/G13,0),0)</f>
        <v>0</v>
      </c>
    </row>
    <row r="14" spans="2:10" ht="18" customHeight="1">
      <c r="B14" s="25"/>
      <c r="C14" s="20"/>
      <c r="D14" s="20"/>
      <c r="E14" s="20"/>
      <c r="F14" s="26">
        <f>IF(B14&lt;&gt;0,ROUND($J$31/B14,0),0)</f>
        <v>0</v>
      </c>
      <c r="G14" s="27"/>
      <c r="H14" s="20"/>
      <c r="I14" s="20"/>
      <c r="J14" s="74">
        <f>IF(G14&lt;&gt;0,ROUND($J$31/G14,0),0)</f>
        <v>0</v>
      </c>
    </row>
    <row r="15" spans="2:10" ht="18" customHeight="1">
      <c r="B15" s="28" t="s">
        <v>82</v>
      </c>
      <c r="C15" s="29" t="s">
        <v>83</v>
      </c>
      <c r="D15" s="30" t="s">
        <v>30</v>
      </c>
      <c r="E15" s="30" t="s">
        <v>84</v>
      </c>
      <c r="F15" s="31" t="s">
        <v>85</v>
      </c>
      <c r="G15" s="28" t="s">
        <v>86</v>
      </c>
      <c r="H15" s="32" t="s">
        <v>87</v>
      </c>
      <c r="I15" s="43"/>
      <c r="J15" s="44"/>
    </row>
    <row r="16" spans="2:10" ht="18" customHeight="1">
      <c r="B16" s="33">
        <v>1</v>
      </c>
      <c r="C16" s="34" t="s">
        <v>88</v>
      </c>
      <c r="D16" s="133"/>
      <c r="E16" s="133">
        <v>0</v>
      </c>
      <c r="F16" s="134">
        <f>D16+E16</f>
        <v>0</v>
      </c>
      <c r="G16" s="33">
        <v>6</v>
      </c>
      <c r="H16" s="35" t="s">
        <v>125</v>
      </c>
      <c r="I16" s="75"/>
      <c r="J16" s="134">
        <v>0</v>
      </c>
    </row>
    <row r="17" spans="2:10" ht="18" customHeight="1">
      <c r="B17" s="36">
        <v>2</v>
      </c>
      <c r="C17" s="37" t="s">
        <v>89</v>
      </c>
      <c r="D17" s="135"/>
      <c r="E17" s="135"/>
      <c r="F17" s="134">
        <f>D17+E17</f>
        <v>0</v>
      </c>
      <c r="G17" s="36">
        <v>7</v>
      </c>
      <c r="H17" s="38" t="s">
        <v>126</v>
      </c>
      <c r="I17" s="8"/>
      <c r="J17" s="136">
        <v>0</v>
      </c>
    </row>
    <row r="18" spans="2:10" ht="18" customHeight="1">
      <c r="B18" s="36">
        <v>3</v>
      </c>
      <c r="C18" s="37" t="s">
        <v>90</v>
      </c>
      <c r="D18" s="135"/>
      <c r="E18" s="135">
        <v>0</v>
      </c>
      <c r="F18" s="134">
        <f>D18+E18</f>
        <v>0</v>
      </c>
      <c r="G18" s="36">
        <v>8</v>
      </c>
      <c r="H18" s="38" t="s">
        <v>127</v>
      </c>
      <c r="I18" s="8"/>
      <c r="J18" s="136">
        <v>0</v>
      </c>
    </row>
    <row r="19" spans="2:10" ht="18" customHeight="1">
      <c r="B19" s="36">
        <v>4</v>
      </c>
      <c r="C19" s="37" t="s">
        <v>91</v>
      </c>
      <c r="D19" s="135">
        <v>0</v>
      </c>
      <c r="E19" s="135">
        <v>0</v>
      </c>
      <c r="F19" s="137">
        <f>D19+E19</f>
        <v>0</v>
      </c>
      <c r="G19" s="36">
        <v>9</v>
      </c>
      <c r="H19" s="38" t="s">
        <v>2</v>
      </c>
      <c r="I19" s="8"/>
      <c r="J19" s="136">
        <v>0</v>
      </c>
    </row>
    <row r="20" spans="2:10" ht="18" customHeight="1">
      <c r="B20" s="39">
        <v>5</v>
      </c>
      <c r="C20" s="40" t="s">
        <v>92</v>
      </c>
      <c r="D20" s="138">
        <f>SUM(D16:D19)</f>
        <v>0</v>
      </c>
      <c r="E20" s="139">
        <f>SUM(E16:E19)</f>
        <v>0</v>
      </c>
      <c r="F20" s="140">
        <f>SUM(F16:F19)</f>
        <v>0</v>
      </c>
      <c r="G20" s="41">
        <v>10</v>
      </c>
      <c r="I20" s="76" t="s">
        <v>93</v>
      </c>
      <c r="J20" s="140">
        <f>SUM(J16:J19)</f>
        <v>0</v>
      </c>
    </row>
    <row r="21" spans="2:10" ht="18" customHeight="1">
      <c r="B21" s="28" t="s">
        <v>94</v>
      </c>
      <c r="C21" s="42"/>
      <c r="D21" s="43" t="s">
        <v>95</v>
      </c>
      <c r="E21" s="43"/>
      <c r="F21" s="44"/>
      <c r="G21" s="28" t="s">
        <v>96</v>
      </c>
      <c r="H21" s="32" t="s">
        <v>97</v>
      </c>
      <c r="I21" s="43"/>
      <c r="J21" s="44"/>
    </row>
    <row r="22" spans="2:10" ht="18" customHeight="1">
      <c r="B22" s="33">
        <v>11</v>
      </c>
      <c r="C22" s="35" t="s">
        <v>128</v>
      </c>
      <c r="D22" s="45"/>
      <c r="E22" s="46">
        <v>0.032</v>
      </c>
      <c r="F22" s="134"/>
      <c r="G22" s="36">
        <v>16</v>
      </c>
      <c r="H22" s="38" t="s">
        <v>98</v>
      </c>
      <c r="I22" s="77"/>
      <c r="J22" s="136">
        <v>0</v>
      </c>
    </row>
    <row r="23" spans="2:10" ht="18" customHeight="1">
      <c r="B23" s="36">
        <v>12</v>
      </c>
      <c r="C23" s="38" t="s">
        <v>129</v>
      </c>
      <c r="D23" s="47"/>
      <c r="E23" s="48">
        <v>0.008</v>
      </c>
      <c r="F23" s="136"/>
      <c r="G23" s="36">
        <v>17</v>
      </c>
      <c r="H23" s="38" t="s">
        <v>131</v>
      </c>
      <c r="I23" s="77"/>
      <c r="J23" s="136"/>
    </row>
    <row r="24" spans="2:10" ht="18" customHeight="1">
      <c r="B24" s="36">
        <v>13</v>
      </c>
      <c r="C24" s="38" t="s">
        <v>130</v>
      </c>
      <c r="D24" s="47"/>
      <c r="E24" s="48">
        <v>0.02</v>
      </c>
      <c r="F24" s="136"/>
      <c r="G24" s="36">
        <v>18</v>
      </c>
      <c r="H24" s="38" t="s">
        <v>132</v>
      </c>
      <c r="I24" s="77"/>
      <c r="J24" s="136"/>
    </row>
    <row r="25" spans="2:10" ht="18" customHeight="1">
      <c r="B25" s="36">
        <v>14</v>
      </c>
      <c r="C25" s="38" t="s">
        <v>2</v>
      </c>
      <c r="D25" s="47"/>
      <c r="E25" s="48">
        <v>0</v>
      </c>
      <c r="F25" s="136">
        <v>0</v>
      </c>
      <c r="G25" s="36">
        <v>19</v>
      </c>
      <c r="H25" s="38" t="s">
        <v>2</v>
      </c>
      <c r="I25" s="77"/>
      <c r="J25" s="136">
        <v>0</v>
      </c>
    </row>
    <row r="26" spans="2:10" ht="18" customHeight="1">
      <c r="B26" s="39">
        <v>15</v>
      </c>
      <c r="C26" s="49"/>
      <c r="D26" s="50"/>
      <c r="E26" s="50" t="s">
        <v>99</v>
      </c>
      <c r="F26" s="140">
        <f>SUM(F22:F25)</f>
        <v>0</v>
      </c>
      <c r="G26" s="39">
        <v>20</v>
      </c>
      <c r="H26" s="49"/>
      <c r="I26" s="50" t="s">
        <v>100</v>
      </c>
      <c r="J26" s="140">
        <f>SUM(J22:J25)</f>
        <v>0</v>
      </c>
    </row>
    <row r="27" spans="2:10" ht="18" customHeight="1">
      <c r="B27" s="51"/>
      <c r="C27" s="52" t="s">
        <v>101</v>
      </c>
      <c r="D27" s="53"/>
      <c r="E27" s="54" t="s">
        <v>102</v>
      </c>
      <c r="F27" s="55"/>
      <c r="G27" s="28" t="s">
        <v>103</v>
      </c>
      <c r="H27" s="32" t="s">
        <v>104</v>
      </c>
      <c r="I27" s="43"/>
      <c r="J27" s="44"/>
    </row>
    <row r="28" spans="2:10" ht="18" customHeight="1">
      <c r="B28" s="56"/>
      <c r="C28" s="57"/>
      <c r="D28" s="58"/>
      <c r="E28" s="59"/>
      <c r="F28" s="55"/>
      <c r="G28" s="33">
        <v>21</v>
      </c>
      <c r="H28" s="35"/>
      <c r="I28" s="78" t="s">
        <v>105</v>
      </c>
      <c r="J28" s="134">
        <f>ROUND(F20,2)+J20+F26+J26</f>
        <v>0</v>
      </c>
    </row>
    <row r="29" spans="2:10" ht="18" customHeight="1">
      <c r="B29" s="56"/>
      <c r="C29" s="58" t="s">
        <v>106</v>
      </c>
      <c r="D29" s="58"/>
      <c r="E29" s="60"/>
      <c r="F29" s="55"/>
      <c r="G29" s="36">
        <v>22</v>
      </c>
      <c r="H29" s="38" t="s">
        <v>133</v>
      </c>
      <c r="I29" s="141">
        <f>J28-I30</f>
        <v>0</v>
      </c>
      <c r="J29" s="136">
        <f>ROUND((I29*20)/100,2)</f>
        <v>0</v>
      </c>
    </row>
    <row r="30" spans="2:10" ht="18" customHeight="1">
      <c r="B30" s="7"/>
      <c r="C30" s="8" t="s">
        <v>107</v>
      </c>
      <c r="D30" s="8"/>
      <c r="E30" s="60"/>
      <c r="F30" s="55"/>
      <c r="G30" s="36">
        <v>23</v>
      </c>
      <c r="H30" s="38" t="s">
        <v>134</v>
      </c>
      <c r="I30" s="141">
        <f>SUMIF(Prehlad!N11:N9999,0,Prehlad!I11:I9999)</f>
        <v>0</v>
      </c>
      <c r="J30" s="136">
        <f>ROUND((I30*0)/100,1)</f>
        <v>0</v>
      </c>
    </row>
    <row r="31" spans="2:10" ht="18" customHeight="1">
      <c r="B31" s="56"/>
      <c r="C31" s="58"/>
      <c r="D31" s="58"/>
      <c r="E31" s="60"/>
      <c r="F31" s="55"/>
      <c r="G31" s="39">
        <v>24</v>
      </c>
      <c r="H31" s="49"/>
      <c r="I31" s="50" t="s">
        <v>108</v>
      </c>
      <c r="J31" s="140">
        <f>SUM(J28:J30)</f>
        <v>0</v>
      </c>
    </row>
    <row r="32" spans="2:10" ht="18" customHeight="1">
      <c r="B32" s="51"/>
      <c r="C32" s="58"/>
      <c r="D32" s="55"/>
      <c r="E32" s="61"/>
      <c r="F32" s="55"/>
      <c r="G32" s="62" t="s">
        <v>109</v>
      </c>
      <c r="H32" s="63" t="s">
        <v>135</v>
      </c>
      <c r="I32" s="79"/>
      <c r="J32" s="80">
        <v>0</v>
      </c>
    </row>
    <row r="33" spans="2:10" ht="18" customHeight="1">
      <c r="B33" s="64"/>
      <c r="C33" s="65"/>
      <c r="D33" s="52" t="s">
        <v>110</v>
      </c>
      <c r="E33" s="65"/>
      <c r="F33" s="65"/>
      <c r="G33" s="65"/>
      <c r="H33" s="65" t="s">
        <v>111</v>
      </c>
      <c r="I33" s="65"/>
      <c r="J33" s="81"/>
    </row>
    <row r="34" spans="2:10" ht="18" customHeight="1">
      <c r="B34" s="56"/>
      <c r="C34" s="57"/>
      <c r="D34" s="58"/>
      <c r="E34" s="58"/>
      <c r="F34" s="57"/>
      <c r="G34" s="58"/>
      <c r="H34" s="58"/>
      <c r="I34" s="58"/>
      <c r="J34" s="82"/>
    </row>
    <row r="35" spans="2:10" ht="18" customHeight="1">
      <c r="B35" s="56"/>
      <c r="C35" s="58" t="s">
        <v>106</v>
      </c>
      <c r="D35" s="58"/>
      <c r="E35" s="58"/>
      <c r="F35" s="57"/>
      <c r="G35" s="58" t="s">
        <v>106</v>
      </c>
      <c r="H35" s="58"/>
      <c r="I35" s="58"/>
      <c r="J35" s="82"/>
    </row>
    <row r="36" spans="2:10" ht="18" customHeight="1">
      <c r="B36" s="7"/>
      <c r="C36" s="8" t="s">
        <v>107</v>
      </c>
      <c r="D36" s="8"/>
      <c r="E36" s="8"/>
      <c r="F36" s="9"/>
      <c r="G36" s="8" t="s">
        <v>107</v>
      </c>
      <c r="H36" s="8"/>
      <c r="I36" s="8"/>
      <c r="J36" s="67"/>
    </row>
    <row r="37" spans="2:10" ht="18" customHeight="1">
      <c r="B37" s="56"/>
      <c r="C37" s="58" t="s">
        <v>102</v>
      </c>
      <c r="D37" s="58"/>
      <c r="E37" s="58"/>
      <c r="F37" s="57"/>
      <c r="G37" s="58" t="s">
        <v>102</v>
      </c>
      <c r="H37" s="58"/>
      <c r="I37" s="58"/>
      <c r="J37" s="82"/>
    </row>
    <row r="38" spans="2:10" ht="18" customHeight="1">
      <c r="B38" s="56"/>
      <c r="C38" s="58"/>
      <c r="D38" s="58"/>
      <c r="E38" s="58"/>
      <c r="F38" s="58"/>
      <c r="G38" s="58"/>
      <c r="H38" s="58"/>
      <c r="I38" s="58"/>
      <c r="J38" s="82"/>
    </row>
    <row r="39" spans="2:10" ht="18" customHeight="1">
      <c r="B39" s="56"/>
      <c r="C39" s="58"/>
      <c r="D39" s="58"/>
      <c r="E39" s="58"/>
      <c r="F39" s="58"/>
      <c r="G39" s="58"/>
      <c r="H39" s="58"/>
      <c r="I39" s="58"/>
      <c r="J39" s="82"/>
    </row>
    <row r="40" spans="2:10" ht="18" customHeight="1">
      <c r="B40" s="56"/>
      <c r="C40" s="58"/>
      <c r="D40" s="58"/>
      <c r="E40" s="58"/>
      <c r="F40" s="58"/>
      <c r="G40" s="58"/>
      <c r="H40" s="58"/>
      <c r="I40" s="58"/>
      <c r="J40" s="82"/>
    </row>
    <row r="41" spans="2:10" ht="18" customHeight="1">
      <c r="B41" s="19"/>
      <c r="C41" s="20"/>
      <c r="D41" s="20"/>
      <c r="E41" s="20"/>
      <c r="F41" s="20"/>
      <c r="G41" s="20"/>
      <c r="H41" s="20"/>
      <c r="I41" s="20"/>
      <c r="J41" s="71"/>
    </row>
    <row r="42" ht="14.25" customHeight="1"/>
    <row r="43" ht="2.25" customHeight="1"/>
  </sheetData>
  <sheetProtection/>
  <printOptions horizontalCentered="1" verticalCentered="1"/>
  <pageMargins left="0.238889" right="0.26875" top="0.354167" bottom="0.432639" header="0.313889" footer="0.354167"/>
  <pageSetup fitToWidth="0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5" sqref="B15"/>
    </sheetView>
  </sheetViews>
  <sheetFormatPr defaultColWidth="9.140625" defaultRowHeight="12.75"/>
  <cols>
    <col min="1" max="1" width="42.28125" style="86" customWidth="1"/>
    <col min="2" max="3" width="9.7109375" style="87" customWidth="1"/>
    <col min="4" max="4" width="7.7109375" style="87" customWidth="1"/>
    <col min="5" max="5" width="9.7109375" style="88" customWidth="1"/>
    <col min="6" max="6" width="8.7109375" style="89" customWidth="1"/>
    <col min="7" max="7" width="9.140625" style="89" customWidth="1"/>
    <col min="8" max="23" width="9.140625" style="86" customWidth="1"/>
    <col min="24" max="25" width="5.7109375" style="86" customWidth="1"/>
    <col min="26" max="26" width="6.57421875" style="86" customWidth="1"/>
    <col min="27" max="27" width="24.28125" style="86" customWidth="1"/>
    <col min="28" max="28" width="4.28125" style="86" customWidth="1"/>
    <col min="29" max="29" width="8.28125" style="86" customWidth="1"/>
    <col min="30" max="30" width="8.7109375" style="86" customWidth="1"/>
    <col min="31" max="16384" width="9.140625" style="86" customWidth="1"/>
  </cols>
  <sheetData>
    <row r="1" spans="1:30" ht="12.75">
      <c r="A1" s="90" t="s">
        <v>4</v>
      </c>
      <c r="C1" s="86"/>
      <c r="E1" s="90" t="s">
        <v>112</v>
      </c>
      <c r="F1" s="86"/>
      <c r="G1" s="86"/>
      <c r="Z1" s="83" t="s">
        <v>5</v>
      </c>
      <c r="AA1" s="83" t="s">
        <v>6</v>
      </c>
      <c r="AB1" s="83" t="s">
        <v>7</v>
      </c>
      <c r="AC1" s="83" t="s">
        <v>8</v>
      </c>
      <c r="AD1" s="83" t="s">
        <v>9</v>
      </c>
    </row>
    <row r="2" spans="1:30" ht="12.75">
      <c r="A2" s="90" t="s">
        <v>113</v>
      </c>
      <c r="C2" s="86"/>
      <c r="E2" s="90" t="s">
        <v>114</v>
      </c>
      <c r="F2" s="86"/>
      <c r="G2" s="86"/>
      <c r="Z2" s="83" t="s">
        <v>12</v>
      </c>
      <c r="AA2" s="84" t="s">
        <v>66</v>
      </c>
      <c r="AB2" s="84" t="s">
        <v>14</v>
      </c>
      <c r="AC2" s="84"/>
      <c r="AD2" s="85"/>
    </row>
    <row r="3" spans="1:30" ht="12.75">
      <c r="A3" s="90" t="s">
        <v>15</v>
      </c>
      <c r="C3" s="86"/>
      <c r="E3" s="90" t="s">
        <v>115</v>
      </c>
      <c r="F3" s="86"/>
      <c r="G3" s="86"/>
      <c r="Z3" s="83" t="s">
        <v>16</v>
      </c>
      <c r="AA3" s="84" t="s">
        <v>67</v>
      </c>
      <c r="AB3" s="84" t="s">
        <v>14</v>
      </c>
      <c r="AC3" s="84" t="s">
        <v>18</v>
      </c>
      <c r="AD3" s="85" t="s">
        <v>19</v>
      </c>
    </row>
    <row r="4" spans="2:30" ht="12.75">
      <c r="B4" s="86"/>
      <c r="C4" s="86"/>
      <c r="D4" s="86"/>
      <c r="E4" s="86"/>
      <c r="F4" s="86"/>
      <c r="G4" s="86"/>
      <c r="Z4" s="83" t="s">
        <v>20</v>
      </c>
      <c r="AA4" s="84" t="s">
        <v>68</v>
      </c>
      <c r="AB4" s="84" t="s">
        <v>14</v>
      </c>
      <c r="AC4" s="84"/>
      <c r="AD4" s="85"/>
    </row>
    <row r="5" spans="1:30" ht="12.75">
      <c r="A5" s="90" t="s">
        <v>116</v>
      </c>
      <c r="B5" s="86"/>
      <c r="C5" s="86"/>
      <c r="D5" s="86"/>
      <c r="E5" s="86"/>
      <c r="F5" s="86"/>
      <c r="G5" s="86"/>
      <c r="Z5" s="83" t="s">
        <v>22</v>
      </c>
      <c r="AA5" s="84" t="s">
        <v>67</v>
      </c>
      <c r="AB5" s="84" t="s">
        <v>14</v>
      </c>
      <c r="AC5" s="84" t="s">
        <v>18</v>
      </c>
      <c r="AD5" s="85" t="s">
        <v>19</v>
      </c>
    </row>
    <row r="6" spans="1:7" ht="12.75">
      <c r="A6" s="90" t="s">
        <v>117</v>
      </c>
      <c r="B6" s="86"/>
      <c r="C6" s="86"/>
      <c r="D6" s="86"/>
      <c r="E6" s="86"/>
      <c r="F6" s="86"/>
      <c r="G6" s="86"/>
    </row>
    <row r="7" spans="1:7" ht="12.75">
      <c r="A7" s="90" t="s">
        <v>118</v>
      </c>
      <c r="B7" s="86"/>
      <c r="C7" s="86"/>
      <c r="D7" s="86"/>
      <c r="E7" s="86"/>
      <c r="F7" s="86"/>
      <c r="G7" s="86"/>
    </row>
    <row r="8" spans="1:7" ht="13.5">
      <c r="A8" s="86" t="s">
        <v>119</v>
      </c>
      <c r="B8" s="91" t="s">
        <v>237</v>
      </c>
      <c r="G8" s="86"/>
    </row>
    <row r="9" spans="1:7" ht="12.75">
      <c r="A9" s="92" t="s">
        <v>69</v>
      </c>
      <c r="B9" s="92" t="s">
        <v>30</v>
      </c>
      <c r="C9" s="92" t="s">
        <v>31</v>
      </c>
      <c r="D9" s="92" t="s">
        <v>32</v>
      </c>
      <c r="E9" s="93" t="s">
        <v>70</v>
      </c>
      <c r="F9" s="93" t="s">
        <v>34</v>
      </c>
      <c r="G9" s="93" t="s">
        <v>39</v>
      </c>
    </row>
    <row r="10" spans="1:7" ht="12.75">
      <c r="A10" s="94"/>
      <c r="B10" s="94"/>
      <c r="C10" s="94" t="s">
        <v>56</v>
      </c>
      <c r="D10" s="94"/>
      <c r="E10" s="94" t="s">
        <v>32</v>
      </c>
      <c r="F10" s="94" t="s">
        <v>32</v>
      </c>
      <c r="G10" s="94" t="s">
        <v>32</v>
      </c>
    </row>
    <row r="12" ht="12.75">
      <c r="A12" s="86" t="s">
        <v>148</v>
      </c>
    </row>
    <row r="13" ht="12.75">
      <c r="A13" s="86" t="s">
        <v>149</v>
      </c>
    </row>
    <row r="14" ht="12.75">
      <c r="A14" s="86" t="s">
        <v>188</v>
      </c>
    </row>
    <row r="15" ht="12.75">
      <c r="A15" s="86" t="s">
        <v>189</v>
      </c>
    </row>
    <row r="16" ht="12.75">
      <c r="A16" s="86" t="s">
        <v>195</v>
      </c>
    </row>
    <row r="17" ht="12.75">
      <c r="A17" s="86" t="s">
        <v>204</v>
      </c>
    </row>
    <row r="18" ht="12.75">
      <c r="A18" s="86" t="s">
        <v>205</v>
      </c>
    </row>
    <row r="19" ht="12.75">
      <c r="A19" s="86" t="s">
        <v>212</v>
      </c>
    </row>
    <row r="20" ht="12.75">
      <c r="A20" s="86" t="s">
        <v>213</v>
      </c>
    </row>
    <row r="21" ht="12.75">
      <c r="A21" s="86" t="s">
        <v>214</v>
      </c>
    </row>
    <row r="22" ht="12.75">
      <c r="A22" s="86" t="s">
        <v>233</v>
      </c>
    </row>
    <row r="23" ht="12.75">
      <c r="A23" s="86" t="s">
        <v>234</v>
      </c>
    </row>
    <row r="24" ht="12.75">
      <c r="A24" s="86" t="s">
        <v>235</v>
      </c>
    </row>
  </sheetData>
  <sheetProtection/>
  <printOptions horizontalCentered="1"/>
  <pageMargins left="0.196528" right="0.196528" top="0.629861" bottom="0.590278" header="0.511806" footer="0.354167"/>
  <pageSetup fitToWidth="0" horizontalDpi="600" verticalDpi="600" orientation="portrait" paperSize="9"/>
  <headerFooter>
    <oddFooter>&amp;R&amp;"Arial Narrow"&amp;8Strana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9"/>
  <sheetViews>
    <sheetView showGridLines="0" tabSelected="1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140625" defaultRowHeight="12.75"/>
  <cols>
    <col min="1" max="1" width="6.7109375" style="95" customWidth="1"/>
    <col min="2" max="2" width="3.7109375" style="96" customWidth="1"/>
    <col min="3" max="3" width="47.28125" style="98" customWidth="1"/>
    <col min="4" max="4" width="8.8515625" style="99" customWidth="1"/>
    <col min="5" max="5" width="5.28125" style="100" customWidth="1"/>
    <col min="6" max="6" width="8.7109375" style="101" customWidth="1"/>
    <col min="7" max="8" width="9.7109375" style="101" hidden="1" customWidth="1"/>
    <col min="9" max="9" width="7.7109375" style="101" customWidth="1"/>
    <col min="10" max="10" width="7.421875" style="102" hidden="1" customWidth="1"/>
    <col min="11" max="11" width="8.28125" style="102" hidden="1" customWidth="1"/>
    <col min="12" max="12" width="9.140625" style="99" hidden="1" customWidth="1"/>
    <col min="13" max="13" width="7.00390625" style="99" hidden="1" customWidth="1"/>
    <col min="14" max="14" width="3.57421875" style="100" customWidth="1"/>
    <col min="15" max="15" width="12.7109375" style="100" hidden="1" customWidth="1"/>
    <col min="16" max="18" width="13.28125" style="99" hidden="1" customWidth="1"/>
    <col min="19" max="19" width="10.57421875" style="103" hidden="1" customWidth="1"/>
    <col min="20" max="20" width="10.28125" style="103" hidden="1" customWidth="1"/>
    <col min="21" max="21" width="5.7109375" style="103" hidden="1" customWidth="1"/>
    <col min="22" max="22" width="9.140625" style="104" hidden="1" customWidth="1"/>
    <col min="23" max="24" width="5.7109375" style="100" hidden="1" customWidth="1"/>
    <col min="25" max="25" width="7.57421875" style="100" hidden="1" customWidth="1"/>
    <col min="26" max="26" width="24.8515625" style="100" hidden="1" customWidth="1"/>
    <col min="27" max="27" width="4.28125" style="100" hidden="1" customWidth="1"/>
    <col min="28" max="28" width="8.28125" style="100" hidden="1" customWidth="1"/>
    <col min="29" max="29" width="8.7109375" style="100" hidden="1" customWidth="1"/>
    <col min="30" max="33" width="9.140625" style="100" hidden="1" customWidth="1"/>
    <col min="34" max="34" width="9.140625" style="86" customWidth="1"/>
    <col min="35" max="36" width="0" style="86" hidden="1" customWidth="1"/>
    <col min="37" max="16384" width="9.140625" style="86" customWidth="1"/>
  </cols>
  <sheetData>
    <row r="1" spans="1:33" ht="24">
      <c r="A1" s="90" t="s">
        <v>4</v>
      </c>
      <c r="B1" s="86"/>
      <c r="C1" s="86"/>
      <c r="D1" s="90" t="s">
        <v>112</v>
      </c>
      <c r="E1" s="86"/>
      <c r="F1" s="87"/>
      <c r="G1" s="86"/>
      <c r="H1" s="86"/>
      <c r="I1" s="87"/>
      <c r="J1" s="88"/>
      <c r="K1" s="86"/>
      <c r="L1" s="86"/>
      <c r="M1" s="86"/>
      <c r="N1" s="86"/>
      <c r="O1" s="86"/>
      <c r="P1" s="89"/>
      <c r="Q1" s="89"/>
      <c r="R1" s="89"/>
      <c r="S1" s="86"/>
      <c r="T1" s="86"/>
      <c r="U1" s="86"/>
      <c r="V1" s="86"/>
      <c r="W1" s="86"/>
      <c r="X1" s="86"/>
      <c r="Y1" s="83" t="s">
        <v>5</v>
      </c>
      <c r="Z1" s="144" t="s">
        <v>6</v>
      </c>
      <c r="AA1" s="83" t="s">
        <v>7</v>
      </c>
      <c r="AB1" s="83" t="s">
        <v>8</v>
      </c>
      <c r="AC1" s="83" t="s">
        <v>9</v>
      </c>
      <c r="AD1" s="123" t="s">
        <v>10</v>
      </c>
      <c r="AE1" s="124" t="s">
        <v>11</v>
      </c>
      <c r="AF1" s="86"/>
      <c r="AG1" s="86"/>
    </row>
    <row r="2" spans="1:33" ht="12.75">
      <c r="A2" s="90" t="s">
        <v>113</v>
      </c>
      <c r="B2" s="86"/>
      <c r="C2" s="86"/>
      <c r="D2" s="90" t="s">
        <v>114</v>
      </c>
      <c r="E2" s="86"/>
      <c r="F2" s="87"/>
      <c r="G2" s="105"/>
      <c r="H2" s="86"/>
      <c r="I2" s="87"/>
      <c r="J2" s="88"/>
      <c r="K2" s="86"/>
      <c r="L2" s="86"/>
      <c r="M2" s="86"/>
      <c r="N2" s="86"/>
      <c r="O2" s="86"/>
      <c r="P2" s="89"/>
      <c r="Q2" s="89"/>
      <c r="R2" s="89"/>
      <c r="S2" s="86"/>
      <c r="T2" s="86"/>
      <c r="U2" s="86"/>
      <c r="V2" s="86"/>
      <c r="W2" s="86"/>
      <c r="X2" s="86"/>
      <c r="Y2" s="83" t="s">
        <v>12</v>
      </c>
      <c r="Z2" s="84" t="s">
        <v>13</v>
      </c>
      <c r="AA2" s="84" t="s">
        <v>14</v>
      </c>
      <c r="AB2" s="84"/>
      <c r="AC2" s="85"/>
      <c r="AD2" s="123">
        <v>1</v>
      </c>
      <c r="AE2" s="125">
        <v>123.5</v>
      </c>
      <c r="AF2" s="86"/>
      <c r="AG2" s="86"/>
    </row>
    <row r="3" spans="1:33" ht="12.75">
      <c r="A3" s="90" t="s">
        <v>15</v>
      </c>
      <c r="B3" s="86"/>
      <c r="C3" s="86"/>
      <c r="D3" s="90" t="s">
        <v>115</v>
      </c>
      <c r="E3" s="86"/>
      <c r="F3" s="87"/>
      <c r="G3" s="86"/>
      <c r="H3" s="86"/>
      <c r="I3" s="87"/>
      <c r="J3" s="88"/>
      <c r="K3" s="86"/>
      <c r="L3" s="86"/>
      <c r="M3" s="86"/>
      <c r="N3" s="86"/>
      <c r="O3" s="86"/>
      <c r="P3" s="89"/>
      <c r="Q3" s="89"/>
      <c r="R3" s="89"/>
      <c r="S3" s="86"/>
      <c r="T3" s="86"/>
      <c r="U3" s="86"/>
      <c r="V3" s="86"/>
      <c r="W3" s="86"/>
      <c r="X3" s="86"/>
      <c r="Y3" s="83" t="s">
        <v>16</v>
      </c>
      <c r="Z3" s="84" t="s">
        <v>17</v>
      </c>
      <c r="AA3" s="84" t="s">
        <v>14</v>
      </c>
      <c r="AB3" s="84" t="s">
        <v>18</v>
      </c>
      <c r="AC3" s="85" t="s">
        <v>19</v>
      </c>
      <c r="AD3" s="123">
        <v>2</v>
      </c>
      <c r="AE3" s="126">
        <v>123.46</v>
      </c>
      <c r="AF3" s="86"/>
      <c r="AG3" s="86"/>
    </row>
    <row r="4" spans="1:33" ht="12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9"/>
      <c r="Q4" s="89"/>
      <c r="R4" s="89"/>
      <c r="S4" s="86"/>
      <c r="T4" s="86"/>
      <c r="U4" s="86"/>
      <c r="V4" s="86"/>
      <c r="W4" s="86"/>
      <c r="X4" s="86"/>
      <c r="Y4" s="83" t="s">
        <v>20</v>
      </c>
      <c r="Z4" s="84" t="s">
        <v>21</v>
      </c>
      <c r="AA4" s="84" t="s">
        <v>14</v>
      </c>
      <c r="AB4" s="84"/>
      <c r="AC4" s="85"/>
      <c r="AD4" s="123">
        <v>3</v>
      </c>
      <c r="AE4" s="127">
        <v>123.457</v>
      </c>
      <c r="AF4" s="86"/>
      <c r="AG4" s="86"/>
    </row>
    <row r="5" spans="1:33" ht="12.75">
      <c r="A5" s="90" t="s">
        <v>116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9"/>
      <c r="Q5" s="89"/>
      <c r="R5" s="89"/>
      <c r="S5" s="86"/>
      <c r="T5" s="86"/>
      <c r="U5" s="86"/>
      <c r="V5" s="86"/>
      <c r="W5" s="86"/>
      <c r="X5" s="86"/>
      <c r="Y5" s="83" t="s">
        <v>22</v>
      </c>
      <c r="Z5" s="84" t="s">
        <v>17</v>
      </c>
      <c r="AA5" s="84" t="s">
        <v>14</v>
      </c>
      <c r="AB5" s="84" t="s">
        <v>18</v>
      </c>
      <c r="AC5" s="85" t="s">
        <v>19</v>
      </c>
      <c r="AD5" s="123">
        <v>4</v>
      </c>
      <c r="AE5" s="128">
        <v>123.4567</v>
      </c>
      <c r="AF5" s="86"/>
      <c r="AG5" s="86"/>
    </row>
    <row r="6" spans="1:33" ht="12.75">
      <c r="A6" s="90" t="s">
        <v>117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9"/>
      <c r="Q6" s="89"/>
      <c r="R6" s="89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123" t="s">
        <v>23</v>
      </c>
      <c r="AE6" s="126">
        <v>123.46</v>
      </c>
      <c r="AF6" s="86"/>
      <c r="AG6" s="86"/>
    </row>
    <row r="7" spans="1:33" ht="12.75">
      <c r="A7" s="90" t="s">
        <v>118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9"/>
      <c r="Q7" s="89"/>
      <c r="R7" s="89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</row>
    <row r="8" spans="1:33" ht="13.5">
      <c r="A8" s="86" t="s">
        <v>119</v>
      </c>
      <c r="B8" s="106"/>
      <c r="C8" s="91" t="s">
        <v>236</v>
      </c>
      <c r="D8" s="89"/>
      <c r="E8" s="86"/>
      <c r="F8" s="87"/>
      <c r="G8" s="87"/>
      <c r="H8" s="87"/>
      <c r="I8" s="87"/>
      <c r="J8" s="88"/>
      <c r="K8" s="88"/>
      <c r="L8" s="89"/>
      <c r="M8" s="89"/>
      <c r="N8" s="86"/>
      <c r="O8" s="86"/>
      <c r="P8" s="89"/>
      <c r="Q8" s="89"/>
      <c r="R8" s="89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</row>
    <row r="9" spans="1:36" ht="12.75">
      <c r="A9" s="92" t="s">
        <v>24</v>
      </c>
      <c r="B9" s="92" t="s">
        <v>25</v>
      </c>
      <c r="C9" s="92" t="s">
        <v>26</v>
      </c>
      <c r="D9" s="92" t="s">
        <v>27</v>
      </c>
      <c r="E9" s="92" t="s">
        <v>28</v>
      </c>
      <c r="F9" s="92" t="s">
        <v>29</v>
      </c>
      <c r="G9" s="92" t="s">
        <v>30</v>
      </c>
      <c r="H9" s="92" t="s">
        <v>31</v>
      </c>
      <c r="I9" s="92" t="s">
        <v>32</v>
      </c>
      <c r="J9" s="107" t="s">
        <v>33</v>
      </c>
      <c r="K9" s="108"/>
      <c r="L9" s="109" t="s">
        <v>34</v>
      </c>
      <c r="M9" s="108"/>
      <c r="N9" s="92" t="s">
        <v>3</v>
      </c>
      <c r="O9" s="110" t="s">
        <v>35</v>
      </c>
      <c r="P9" s="113" t="s">
        <v>27</v>
      </c>
      <c r="Q9" s="113" t="s">
        <v>27</v>
      </c>
      <c r="R9" s="110" t="s">
        <v>27</v>
      </c>
      <c r="S9" s="114" t="s">
        <v>36</v>
      </c>
      <c r="T9" s="115" t="s">
        <v>37</v>
      </c>
      <c r="U9" s="116" t="s">
        <v>38</v>
      </c>
      <c r="V9" s="92" t="s">
        <v>39</v>
      </c>
      <c r="W9" s="92" t="s">
        <v>40</v>
      </c>
      <c r="X9" s="92" t="s">
        <v>41</v>
      </c>
      <c r="Y9" s="129" t="s">
        <v>42</v>
      </c>
      <c r="Z9" s="129" t="s">
        <v>43</v>
      </c>
      <c r="AA9" s="92" t="s">
        <v>38</v>
      </c>
      <c r="AB9" s="92" t="s">
        <v>44</v>
      </c>
      <c r="AC9" s="92" t="s">
        <v>45</v>
      </c>
      <c r="AD9" s="130" t="s">
        <v>46</v>
      </c>
      <c r="AE9" s="130" t="s">
        <v>47</v>
      </c>
      <c r="AF9" s="130" t="s">
        <v>27</v>
      </c>
      <c r="AG9" s="130" t="s">
        <v>48</v>
      </c>
      <c r="AI9" s="86" t="s">
        <v>136</v>
      </c>
      <c r="AJ9" s="86" t="s">
        <v>138</v>
      </c>
    </row>
    <row r="10" spans="1:36" ht="12.75">
      <c r="A10" s="94" t="s">
        <v>49</v>
      </c>
      <c r="B10" s="94" t="s">
        <v>50</v>
      </c>
      <c r="C10" s="94" t="s">
        <v>51</v>
      </c>
      <c r="D10" s="94" t="s">
        <v>52</v>
      </c>
      <c r="E10" s="94" t="s">
        <v>53</v>
      </c>
      <c r="F10" s="94" t="s">
        <v>54</v>
      </c>
      <c r="G10" s="94" t="s">
        <v>55</v>
      </c>
      <c r="H10" s="94" t="s">
        <v>56</v>
      </c>
      <c r="I10" s="94"/>
      <c r="J10" s="94" t="s">
        <v>29</v>
      </c>
      <c r="K10" s="94" t="s">
        <v>32</v>
      </c>
      <c r="L10" s="111" t="s">
        <v>29</v>
      </c>
      <c r="M10" s="94" t="s">
        <v>32</v>
      </c>
      <c r="N10" s="94" t="s">
        <v>57</v>
      </c>
      <c r="O10" s="112"/>
      <c r="P10" s="117" t="s">
        <v>58</v>
      </c>
      <c r="Q10" s="117" t="s">
        <v>59</v>
      </c>
      <c r="R10" s="112" t="s">
        <v>60</v>
      </c>
      <c r="S10" s="118" t="s">
        <v>61</v>
      </c>
      <c r="T10" s="119" t="s">
        <v>62</v>
      </c>
      <c r="U10" s="120" t="s">
        <v>63</v>
      </c>
      <c r="V10" s="121"/>
      <c r="W10" s="122"/>
      <c r="X10" s="122"/>
      <c r="Y10" s="131" t="s">
        <v>64</v>
      </c>
      <c r="Z10" s="131" t="s">
        <v>49</v>
      </c>
      <c r="AA10" s="94" t="s">
        <v>65</v>
      </c>
      <c r="AB10" s="122"/>
      <c r="AC10" s="122"/>
      <c r="AD10" s="132"/>
      <c r="AE10" s="132"/>
      <c r="AF10" s="132"/>
      <c r="AG10" s="132"/>
      <c r="AI10" s="86" t="s">
        <v>137</v>
      </c>
      <c r="AJ10" s="86" t="s">
        <v>139</v>
      </c>
    </row>
    <row r="12" ht="12.75">
      <c r="C12" s="142" t="s">
        <v>140</v>
      </c>
    </row>
    <row r="13" ht="12.75">
      <c r="C13" s="142" t="s">
        <v>141</v>
      </c>
    </row>
    <row r="14" spans="1:24" ht="25.5">
      <c r="A14" s="95">
        <v>1</v>
      </c>
      <c r="B14" s="96" t="s">
        <v>142</v>
      </c>
      <c r="C14" s="98" t="s">
        <v>143</v>
      </c>
      <c r="D14" s="99">
        <v>50</v>
      </c>
      <c r="E14" s="100" t="s">
        <v>144</v>
      </c>
      <c r="W14" s="97"/>
      <c r="X14" s="97"/>
    </row>
    <row r="15" spans="1:24" ht="25.5">
      <c r="A15" s="95">
        <v>2</v>
      </c>
      <c r="B15" s="96" t="s">
        <v>142</v>
      </c>
      <c r="C15" s="98" t="s">
        <v>146</v>
      </c>
      <c r="D15" s="99">
        <v>150</v>
      </c>
      <c r="E15" s="100" t="s">
        <v>144</v>
      </c>
      <c r="W15" s="97"/>
      <c r="X15" s="97"/>
    </row>
    <row r="16" spans="1:24" ht="25.5">
      <c r="A16" s="95">
        <v>3</v>
      </c>
      <c r="B16" s="96" t="s">
        <v>142</v>
      </c>
      <c r="C16" s="98" t="s">
        <v>147</v>
      </c>
      <c r="D16" s="99">
        <v>50</v>
      </c>
      <c r="E16" s="100" t="s">
        <v>144</v>
      </c>
      <c r="W16" s="97"/>
      <c r="X16" s="97"/>
    </row>
    <row r="17" spans="3:4" ht="12.75">
      <c r="C17" s="143" t="s">
        <v>148</v>
      </c>
      <c r="D17" s="101"/>
    </row>
    <row r="18" spans="3:4" ht="12.75">
      <c r="C18" s="143" t="s">
        <v>149</v>
      </c>
      <c r="D18" s="101"/>
    </row>
    <row r="19" ht="12.75">
      <c r="C19" s="142" t="s">
        <v>150</v>
      </c>
    </row>
    <row r="20" ht="12.75">
      <c r="C20" s="142" t="s">
        <v>151</v>
      </c>
    </row>
    <row r="21" ht="12.75">
      <c r="C21" s="142" t="s">
        <v>152</v>
      </c>
    </row>
    <row r="22" spans="1:24" ht="12.75">
      <c r="A22" s="95">
        <v>4</v>
      </c>
      <c r="B22" s="96" t="s">
        <v>153</v>
      </c>
      <c r="C22" s="98" t="s">
        <v>154</v>
      </c>
      <c r="D22" s="99">
        <v>20</v>
      </c>
      <c r="E22" s="100" t="s">
        <v>155</v>
      </c>
      <c r="W22" s="97"/>
      <c r="X22" s="97"/>
    </row>
    <row r="23" spans="1:24" ht="12.75">
      <c r="A23" s="95">
        <v>5</v>
      </c>
      <c r="B23" s="96" t="s">
        <v>153</v>
      </c>
      <c r="C23" s="98" t="s">
        <v>157</v>
      </c>
      <c r="D23" s="99">
        <v>1</v>
      </c>
      <c r="E23" s="100" t="s">
        <v>155</v>
      </c>
      <c r="W23" s="97"/>
      <c r="X23" s="97"/>
    </row>
    <row r="24" spans="1:24" ht="12.75">
      <c r="A24" s="95">
        <v>6</v>
      </c>
      <c r="B24" s="96" t="s">
        <v>153</v>
      </c>
      <c r="C24" s="98" t="s">
        <v>158</v>
      </c>
      <c r="D24" s="99">
        <v>25</v>
      </c>
      <c r="E24" s="100" t="s">
        <v>155</v>
      </c>
      <c r="W24" s="97"/>
      <c r="X24" s="97"/>
    </row>
    <row r="25" spans="1:24" ht="12.75">
      <c r="A25" s="95">
        <v>7</v>
      </c>
      <c r="B25" s="96" t="s">
        <v>153</v>
      </c>
      <c r="C25" s="98" t="s">
        <v>159</v>
      </c>
      <c r="D25" s="99">
        <v>30</v>
      </c>
      <c r="E25" s="100" t="s">
        <v>155</v>
      </c>
      <c r="W25" s="97"/>
      <c r="X25" s="97"/>
    </row>
    <row r="26" spans="1:24" ht="12.75" customHeight="1">
      <c r="A26" s="95">
        <v>8</v>
      </c>
      <c r="B26" s="96" t="s">
        <v>153</v>
      </c>
      <c r="C26" s="98" t="s">
        <v>160</v>
      </c>
      <c r="D26" s="99">
        <v>2</v>
      </c>
      <c r="E26" s="100" t="s">
        <v>161</v>
      </c>
      <c r="W26" s="97"/>
      <c r="X26" s="97"/>
    </row>
    <row r="27" spans="1:24" ht="12.75">
      <c r="A27" s="95">
        <v>9</v>
      </c>
      <c r="B27" s="96" t="s">
        <v>153</v>
      </c>
      <c r="C27" s="98" t="s">
        <v>162</v>
      </c>
      <c r="D27" s="99">
        <v>2</v>
      </c>
      <c r="E27" s="100" t="s">
        <v>155</v>
      </c>
      <c r="W27" s="97"/>
      <c r="X27" s="97"/>
    </row>
    <row r="28" spans="1:24" ht="12.75">
      <c r="A28" s="95">
        <v>10</v>
      </c>
      <c r="B28" s="96" t="s">
        <v>153</v>
      </c>
      <c r="C28" s="98" t="s">
        <v>163</v>
      </c>
      <c r="D28" s="99">
        <v>2</v>
      </c>
      <c r="E28" s="100" t="s">
        <v>155</v>
      </c>
      <c r="W28" s="97"/>
      <c r="X28" s="97"/>
    </row>
    <row r="29" spans="1:24" ht="12.75">
      <c r="A29" s="95">
        <v>11</v>
      </c>
      <c r="B29" s="96" t="s">
        <v>153</v>
      </c>
      <c r="C29" s="98" t="s">
        <v>164</v>
      </c>
      <c r="D29" s="99">
        <v>1</v>
      </c>
      <c r="E29" s="100" t="s">
        <v>165</v>
      </c>
      <c r="W29" s="97"/>
      <c r="X29" s="97"/>
    </row>
    <row r="30" spans="1:24" ht="12.75">
      <c r="A30" s="95">
        <v>12</v>
      </c>
      <c r="B30" s="96" t="s">
        <v>153</v>
      </c>
      <c r="C30" s="98" t="s">
        <v>166</v>
      </c>
      <c r="D30" s="99">
        <v>1</v>
      </c>
      <c r="E30" s="100" t="s">
        <v>165</v>
      </c>
      <c r="W30" s="97"/>
      <c r="X30" s="97"/>
    </row>
    <row r="31" spans="1:24" ht="12.75">
      <c r="A31" s="95">
        <v>13</v>
      </c>
      <c r="B31" s="96" t="s">
        <v>153</v>
      </c>
      <c r="C31" s="98" t="s">
        <v>167</v>
      </c>
      <c r="D31" s="99">
        <v>6</v>
      </c>
      <c r="E31" s="100" t="s">
        <v>165</v>
      </c>
      <c r="W31" s="97"/>
      <c r="X31" s="97"/>
    </row>
    <row r="32" spans="1:24" ht="12.75">
      <c r="A32" s="95">
        <v>14</v>
      </c>
      <c r="B32" s="96" t="s">
        <v>153</v>
      </c>
      <c r="C32" s="98" t="s">
        <v>168</v>
      </c>
      <c r="D32" s="99">
        <v>1</v>
      </c>
      <c r="E32" s="100" t="s">
        <v>165</v>
      </c>
      <c r="W32" s="97"/>
      <c r="X32" s="97"/>
    </row>
    <row r="33" spans="1:24" ht="12.75">
      <c r="A33" s="95">
        <v>15</v>
      </c>
      <c r="B33" s="96" t="s">
        <v>153</v>
      </c>
      <c r="C33" s="98" t="s">
        <v>169</v>
      </c>
      <c r="D33" s="99">
        <v>2</v>
      </c>
      <c r="E33" s="100" t="s">
        <v>161</v>
      </c>
      <c r="W33" s="97"/>
      <c r="X33" s="97"/>
    </row>
    <row r="34" spans="1:24" ht="12.75">
      <c r="A34" s="95">
        <v>16</v>
      </c>
      <c r="B34" s="96" t="s">
        <v>153</v>
      </c>
      <c r="C34" s="98" t="s">
        <v>170</v>
      </c>
      <c r="D34" s="99">
        <v>76</v>
      </c>
      <c r="E34" s="100" t="s">
        <v>155</v>
      </c>
      <c r="W34" s="97"/>
      <c r="X34" s="97"/>
    </row>
    <row r="35" spans="1:24" ht="13.5" customHeight="1">
      <c r="A35" s="95">
        <v>17</v>
      </c>
      <c r="B35" s="96" t="s">
        <v>153</v>
      </c>
      <c r="C35" s="98" t="s">
        <v>171</v>
      </c>
      <c r="D35" s="99">
        <v>1</v>
      </c>
      <c r="E35" s="100" t="s">
        <v>161</v>
      </c>
      <c r="W35" s="97"/>
      <c r="X35" s="97"/>
    </row>
    <row r="36" spans="1:36" ht="13.5" customHeight="1">
      <c r="A36" s="95">
        <v>18</v>
      </c>
      <c r="B36" s="96" t="s">
        <v>153</v>
      </c>
      <c r="C36" s="98" t="s">
        <v>172</v>
      </c>
      <c r="D36" s="99">
        <v>4</v>
      </c>
      <c r="E36" s="100" t="s">
        <v>155</v>
      </c>
      <c r="W36" s="97"/>
      <c r="X36" s="97"/>
      <c r="AI36" s="86" t="s">
        <v>156</v>
      </c>
      <c r="AJ36" s="86" t="s">
        <v>145</v>
      </c>
    </row>
    <row r="37" spans="1:36" ht="12.75" customHeight="1">
      <c r="A37" s="95">
        <v>19</v>
      </c>
      <c r="B37" s="96" t="s">
        <v>153</v>
      </c>
      <c r="C37" s="98" t="s">
        <v>173</v>
      </c>
      <c r="D37" s="99">
        <v>1</v>
      </c>
      <c r="E37" s="100" t="s">
        <v>165</v>
      </c>
      <c r="W37" s="97"/>
      <c r="X37" s="97"/>
      <c r="AI37" s="86" t="s">
        <v>156</v>
      </c>
      <c r="AJ37" s="86" t="s">
        <v>145</v>
      </c>
    </row>
    <row r="38" spans="1:36" ht="25.5">
      <c r="A38" s="95">
        <v>20</v>
      </c>
      <c r="B38" s="96" t="s">
        <v>153</v>
      </c>
      <c r="C38" s="98" t="s">
        <v>174</v>
      </c>
      <c r="D38" s="99">
        <v>3</v>
      </c>
      <c r="E38" s="100" t="s">
        <v>161</v>
      </c>
      <c r="W38" s="97"/>
      <c r="X38" s="97"/>
      <c r="AI38" s="86" t="s">
        <v>156</v>
      </c>
      <c r="AJ38" s="86" t="s">
        <v>145</v>
      </c>
    </row>
    <row r="39" spans="1:36" ht="25.5">
      <c r="A39" s="95">
        <v>21</v>
      </c>
      <c r="B39" s="96" t="s">
        <v>153</v>
      </c>
      <c r="C39" s="98" t="s">
        <v>175</v>
      </c>
      <c r="D39" s="99">
        <v>6</v>
      </c>
      <c r="E39" s="100" t="s">
        <v>161</v>
      </c>
      <c r="W39" s="97"/>
      <c r="X39" s="97"/>
      <c r="AI39" s="86" t="s">
        <v>156</v>
      </c>
      <c r="AJ39" s="86" t="s">
        <v>145</v>
      </c>
    </row>
    <row r="40" spans="1:36" ht="25.5">
      <c r="A40" s="95">
        <v>22</v>
      </c>
      <c r="B40" s="96" t="s">
        <v>153</v>
      </c>
      <c r="C40" s="98" t="s">
        <v>176</v>
      </c>
      <c r="D40" s="99">
        <v>2</v>
      </c>
      <c r="E40" s="100" t="s">
        <v>161</v>
      </c>
      <c r="W40" s="97"/>
      <c r="X40" s="97"/>
      <c r="AI40" s="86" t="s">
        <v>156</v>
      </c>
      <c r="AJ40" s="86" t="s">
        <v>145</v>
      </c>
    </row>
    <row r="41" spans="1:36" ht="12.75">
      <c r="A41" s="95">
        <v>23</v>
      </c>
      <c r="B41" s="96" t="s">
        <v>153</v>
      </c>
      <c r="C41" s="98" t="s">
        <v>177</v>
      </c>
      <c r="D41" s="99">
        <v>1</v>
      </c>
      <c r="E41" s="100" t="s">
        <v>161</v>
      </c>
      <c r="W41" s="97"/>
      <c r="X41" s="97"/>
      <c r="AI41" s="86" t="s">
        <v>156</v>
      </c>
      <c r="AJ41" s="86" t="s">
        <v>145</v>
      </c>
    </row>
    <row r="42" spans="1:36" ht="12.75">
      <c r="A42" s="95">
        <v>24</v>
      </c>
      <c r="B42" s="96" t="s">
        <v>178</v>
      </c>
      <c r="C42" s="98" t="s">
        <v>179</v>
      </c>
      <c r="D42" s="99">
        <v>1</v>
      </c>
      <c r="E42" s="100" t="s">
        <v>161</v>
      </c>
      <c r="W42" s="97"/>
      <c r="X42" s="97"/>
      <c r="AI42" s="86" t="s">
        <v>180</v>
      </c>
      <c r="AJ42" s="86" t="s">
        <v>145</v>
      </c>
    </row>
    <row r="43" spans="1:36" ht="12.75">
      <c r="A43" s="95">
        <v>25</v>
      </c>
      <c r="B43" s="96" t="s">
        <v>178</v>
      </c>
      <c r="C43" s="98" t="s">
        <v>181</v>
      </c>
      <c r="D43" s="99">
        <v>1</v>
      </c>
      <c r="E43" s="100" t="s">
        <v>161</v>
      </c>
      <c r="W43" s="97"/>
      <c r="X43" s="97"/>
      <c r="AI43" s="86" t="s">
        <v>180</v>
      </c>
      <c r="AJ43" s="86" t="s">
        <v>145</v>
      </c>
    </row>
    <row r="44" spans="1:36" ht="12.75">
      <c r="A44" s="95">
        <v>26</v>
      </c>
      <c r="B44" s="96" t="s">
        <v>178</v>
      </c>
      <c r="C44" s="98" t="s">
        <v>182</v>
      </c>
      <c r="D44" s="99">
        <v>1</v>
      </c>
      <c r="E44" s="100" t="s">
        <v>161</v>
      </c>
      <c r="W44" s="97"/>
      <c r="X44" s="97"/>
      <c r="AI44" s="86" t="s">
        <v>180</v>
      </c>
      <c r="AJ44" s="86" t="s">
        <v>145</v>
      </c>
    </row>
    <row r="45" spans="1:36" ht="14.25" customHeight="1">
      <c r="A45" s="95">
        <v>27</v>
      </c>
      <c r="B45" s="96" t="s">
        <v>153</v>
      </c>
      <c r="C45" s="98" t="s">
        <v>183</v>
      </c>
      <c r="D45" s="99">
        <v>1</v>
      </c>
      <c r="E45" s="100" t="s">
        <v>161</v>
      </c>
      <c r="W45" s="97"/>
      <c r="X45" s="97"/>
      <c r="AI45" s="86" t="s">
        <v>156</v>
      </c>
      <c r="AJ45" s="86" t="s">
        <v>145</v>
      </c>
    </row>
    <row r="46" spans="1:36" ht="12.75" customHeight="1">
      <c r="A46" s="95">
        <v>28</v>
      </c>
      <c r="B46" s="96" t="s">
        <v>153</v>
      </c>
      <c r="C46" s="98" t="s">
        <v>184</v>
      </c>
      <c r="D46" s="99">
        <v>0.781</v>
      </c>
      <c r="E46" s="100" t="s">
        <v>185</v>
      </c>
      <c r="W46" s="97"/>
      <c r="X46" s="97"/>
      <c r="AI46" s="86" t="s">
        <v>156</v>
      </c>
      <c r="AJ46" s="86" t="s">
        <v>145</v>
      </c>
    </row>
    <row r="47" spans="1:36" ht="12.75">
      <c r="A47" s="95">
        <v>29</v>
      </c>
      <c r="B47" s="96" t="s">
        <v>153</v>
      </c>
      <c r="C47" s="98" t="s">
        <v>186</v>
      </c>
      <c r="D47" s="99">
        <v>16</v>
      </c>
      <c r="E47" s="100" t="s">
        <v>187</v>
      </c>
      <c r="W47" s="97"/>
      <c r="X47" s="97"/>
      <c r="AI47" s="86" t="s">
        <v>156</v>
      </c>
      <c r="AJ47" s="86" t="s">
        <v>145</v>
      </c>
    </row>
    <row r="48" spans="3:4" ht="12.75">
      <c r="C48" s="143" t="s">
        <v>188</v>
      </c>
      <c r="D48" s="101"/>
    </row>
    <row r="49" spans="3:4" ht="12.75">
      <c r="C49" s="143" t="s">
        <v>189</v>
      </c>
      <c r="D49" s="101"/>
    </row>
    <row r="50" ht="12.75">
      <c r="C50" s="142" t="s">
        <v>190</v>
      </c>
    </row>
    <row r="51" ht="12.75">
      <c r="C51" s="142" t="s">
        <v>191</v>
      </c>
    </row>
    <row r="52" spans="1:36" ht="12.75">
      <c r="A52" s="95">
        <v>30</v>
      </c>
      <c r="B52" s="96" t="s">
        <v>192</v>
      </c>
      <c r="C52" s="98" t="s">
        <v>193</v>
      </c>
      <c r="D52" s="99">
        <v>5</v>
      </c>
      <c r="E52" s="100" t="s">
        <v>165</v>
      </c>
      <c r="W52" s="97"/>
      <c r="X52" s="97"/>
      <c r="AI52" s="86" t="s">
        <v>156</v>
      </c>
      <c r="AJ52" s="86" t="s">
        <v>145</v>
      </c>
    </row>
    <row r="53" spans="1:36" ht="12.75">
      <c r="A53" s="95">
        <v>31</v>
      </c>
      <c r="B53" s="96" t="s">
        <v>178</v>
      </c>
      <c r="C53" s="98" t="s">
        <v>194</v>
      </c>
      <c r="D53" s="99">
        <v>5</v>
      </c>
      <c r="E53" s="100" t="s">
        <v>161</v>
      </c>
      <c r="W53" s="97"/>
      <c r="X53" s="97"/>
      <c r="AI53" s="86" t="s">
        <v>180</v>
      </c>
      <c r="AJ53" s="86" t="s">
        <v>145</v>
      </c>
    </row>
    <row r="54" spans="3:4" ht="12.75">
      <c r="C54" s="143" t="s">
        <v>195</v>
      </c>
      <c r="D54" s="101"/>
    </row>
    <row r="55" ht="12.75">
      <c r="C55" s="142" t="s">
        <v>196</v>
      </c>
    </row>
    <row r="56" spans="1:36" ht="12.75">
      <c r="A56" s="95">
        <v>32</v>
      </c>
      <c r="B56" s="96" t="s">
        <v>192</v>
      </c>
      <c r="C56" s="98" t="s">
        <v>197</v>
      </c>
      <c r="D56" s="99">
        <v>1</v>
      </c>
      <c r="E56" s="100" t="s">
        <v>161</v>
      </c>
      <c r="W56" s="97"/>
      <c r="X56" s="97"/>
      <c r="AI56" s="86" t="s">
        <v>156</v>
      </c>
      <c r="AJ56" s="86" t="s">
        <v>145</v>
      </c>
    </row>
    <row r="57" spans="1:36" ht="12.75">
      <c r="A57" s="95">
        <v>33</v>
      </c>
      <c r="B57" s="96" t="s">
        <v>192</v>
      </c>
      <c r="C57" s="98" t="s">
        <v>198</v>
      </c>
      <c r="D57" s="99">
        <v>1</v>
      </c>
      <c r="E57" s="100" t="s">
        <v>161</v>
      </c>
      <c r="W57" s="97"/>
      <c r="X57" s="97"/>
      <c r="AI57" s="86" t="s">
        <v>156</v>
      </c>
      <c r="AJ57" s="86" t="s">
        <v>145</v>
      </c>
    </row>
    <row r="58" spans="1:36" ht="13.5" customHeight="1">
      <c r="A58" s="95">
        <v>34</v>
      </c>
      <c r="B58" s="96" t="s">
        <v>192</v>
      </c>
      <c r="C58" s="98" t="s">
        <v>199</v>
      </c>
      <c r="D58" s="99">
        <v>2</v>
      </c>
      <c r="E58" s="100" t="s">
        <v>161</v>
      </c>
      <c r="W58" s="97"/>
      <c r="X58" s="97"/>
      <c r="AI58" s="86" t="s">
        <v>156</v>
      </c>
      <c r="AJ58" s="86" t="s">
        <v>145</v>
      </c>
    </row>
    <row r="59" spans="1:36" ht="12.75">
      <c r="A59" s="95">
        <v>35</v>
      </c>
      <c r="B59" s="96" t="s">
        <v>192</v>
      </c>
      <c r="C59" s="98" t="s">
        <v>200</v>
      </c>
      <c r="D59" s="99">
        <v>2</v>
      </c>
      <c r="E59" s="100" t="s">
        <v>161</v>
      </c>
      <c r="W59" s="97"/>
      <c r="X59" s="97"/>
      <c r="AI59" s="86" t="s">
        <v>156</v>
      </c>
      <c r="AJ59" s="86" t="s">
        <v>145</v>
      </c>
    </row>
    <row r="60" spans="1:36" ht="12.75">
      <c r="A60" s="95">
        <v>36</v>
      </c>
      <c r="B60" s="96" t="s">
        <v>192</v>
      </c>
      <c r="C60" s="98" t="s">
        <v>201</v>
      </c>
      <c r="D60" s="99">
        <v>2</v>
      </c>
      <c r="E60" s="100" t="s">
        <v>161</v>
      </c>
      <c r="W60" s="97"/>
      <c r="X60" s="97"/>
      <c r="AI60" s="86" t="s">
        <v>156</v>
      </c>
      <c r="AJ60" s="86" t="s">
        <v>145</v>
      </c>
    </row>
    <row r="61" spans="1:36" ht="12" customHeight="1">
      <c r="A61" s="95">
        <v>37</v>
      </c>
      <c r="B61" s="96" t="s">
        <v>192</v>
      </c>
      <c r="C61" s="98" t="s">
        <v>202</v>
      </c>
      <c r="D61" s="99">
        <v>0.057</v>
      </c>
      <c r="E61" s="100" t="s">
        <v>185</v>
      </c>
      <c r="W61" s="97"/>
      <c r="X61" s="97"/>
      <c r="AI61" s="86" t="s">
        <v>156</v>
      </c>
      <c r="AJ61" s="86" t="s">
        <v>145</v>
      </c>
    </row>
    <row r="62" spans="1:36" ht="12.75">
      <c r="A62" s="95">
        <v>38</v>
      </c>
      <c r="B62" s="96" t="s">
        <v>192</v>
      </c>
      <c r="C62" s="98" t="s">
        <v>203</v>
      </c>
      <c r="D62" s="99">
        <v>8</v>
      </c>
      <c r="E62" s="100" t="s">
        <v>187</v>
      </c>
      <c r="W62" s="97"/>
      <c r="X62" s="97"/>
      <c r="AI62" s="86" t="s">
        <v>156</v>
      </c>
      <c r="AJ62" s="86" t="s">
        <v>145</v>
      </c>
    </row>
    <row r="63" spans="3:4" ht="12.75">
      <c r="C63" s="143" t="s">
        <v>204</v>
      </c>
      <c r="D63" s="101"/>
    </row>
    <row r="64" spans="3:4" ht="12.75">
      <c r="C64" s="143" t="s">
        <v>205</v>
      </c>
      <c r="D64" s="101"/>
    </row>
    <row r="65" ht="12.75">
      <c r="C65" s="142" t="s">
        <v>206</v>
      </c>
    </row>
    <row r="66" ht="12.75">
      <c r="C66" s="142" t="s">
        <v>207</v>
      </c>
    </row>
    <row r="67" spans="1:36" ht="12.75">
      <c r="A67" s="95">
        <v>39</v>
      </c>
      <c r="B67" s="96" t="s">
        <v>208</v>
      </c>
      <c r="C67" s="98" t="s">
        <v>209</v>
      </c>
      <c r="D67" s="99">
        <v>2</v>
      </c>
      <c r="E67" s="100" t="s">
        <v>144</v>
      </c>
      <c r="W67" s="97"/>
      <c r="X67" s="97"/>
      <c r="AI67" s="86" t="s">
        <v>156</v>
      </c>
      <c r="AJ67" s="86" t="s">
        <v>145</v>
      </c>
    </row>
    <row r="68" spans="1:36" ht="12.75" customHeight="1">
      <c r="A68" s="95">
        <v>40</v>
      </c>
      <c r="B68" s="96" t="s">
        <v>208</v>
      </c>
      <c r="C68" s="98" t="s">
        <v>210</v>
      </c>
      <c r="D68" s="99">
        <v>76</v>
      </c>
      <c r="E68" s="100" t="s">
        <v>155</v>
      </c>
      <c r="W68" s="97"/>
      <c r="X68" s="97"/>
      <c r="AI68" s="86" t="s">
        <v>156</v>
      </c>
      <c r="AJ68" s="86" t="s">
        <v>145</v>
      </c>
    </row>
    <row r="69" spans="1:36" ht="12.75">
      <c r="A69" s="95">
        <v>41</v>
      </c>
      <c r="B69" s="96" t="s">
        <v>208</v>
      </c>
      <c r="C69" s="98" t="s">
        <v>211</v>
      </c>
      <c r="D69" s="99">
        <v>4</v>
      </c>
      <c r="E69" s="100" t="s">
        <v>155</v>
      </c>
      <c r="W69" s="97"/>
      <c r="X69" s="97"/>
      <c r="AI69" s="86" t="s">
        <v>156</v>
      </c>
      <c r="AJ69" s="86" t="s">
        <v>145</v>
      </c>
    </row>
    <row r="70" spans="3:4" ht="12.75">
      <c r="C70" s="143" t="s">
        <v>212</v>
      </c>
      <c r="D70" s="101"/>
    </row>
    <row r="71" spans="3:4" ht="12.75">
      <c r="C71" s="143" t="s">
        <v>213</v>
      </c>
      <c r="D71" s="101"/>
    </row>
    <row r="72" spans="3:4" ht="12.75">
      <c r="C72" s="143" t="s">
        <v>214</v>
      </c>
      <c r="D72" s="101"/>
    </row>
    <row r="73" ht="12.75">
      <c r="C73" s="142" t="s">
        <v>215</v>
      </c>
    </row>
    <row r="74" ht="12.75">
      <c r="C74" s="142" t="s">
        <v>216</v>
      </c>
    </row>
    <row r="75" spans="1:36" ht="12.75">
      <c r="A75" s="95">
        <v>42</v>
      </c>
      <c r="B75" s="96" t="s">
        <v>217</v>
      </c>
      <c r="C75" s="98" t="s">
        <v>218</v>
      </c>
      <c r="D75" s="99">
        <v>25</v>
      </c>
      <c r="E75" s="100" t="s">
        <v>219</v>
      </c>
      <c r="W75" s="97"/>
      <c r="X75" s="97"/>
      <c r="AI75" s="86" t="s">
        <v>220</v>
      </c>
      <c r="AJ75" s="86" t="s">
        <v>145</v>
      </c>
    </row>
    <row r="76" spans="1:36" ht="12.75">
      <c r="A76" s="95">
        <v>43</v>
      </c>
      <c r="B76" s="96" t="s">
        <v>217</v>
      </c>
      <c r="C76" s="98" t="s">
        <v>221</v>
      </c>
      <c r="D76" s="99">
        <v>25</v>
      </c>
      <c r="E76" s="100" t="s">
        <v>219</v>
      </c>
      <c r="W76" s="97"/>
      <c r="X76" s="97"/>
      <c r="AI76" s="86" t="s">
        <v>220</v>
      </c>
      <c r="AJ76" s="86" t="s">
        <v>145</v>
      </c>
    </row>
    <row r="77" spans="1:36" ht="12.75">
      <c r="A77" s="95">
        <v>44</v>
      </c>
      <c r="B77" s="96" t="s">
        <v>217</v>
      </c>
      <c r="C77" s="98" t="s">
        <v>222</v>
      </c>
      <c r="D77" s="99">
        <v>25</v>
      </c>
      <c r="E77" s="100" t="s">
        <v>219</v>
      </c>
      <c r="W77" s="97"/>
      <c r="X77" s="97"/>
      <c r="AI77" s="86" t="s">
        <v>220</v>
      </c>
      <c r="AJ77" s="86" t="s">
        <v>145</v>
      </c>
    </row>
    <row r="78" spans="1:36" ht="12.75">
      <c r="A78" s="95">
        <v>45</v>
      </c>
      <c r="B78" s="96" t="s">
        <v>217</v>
      </c>
      <c r="C78" s="98" t="s">
        <v>223</v>
      </c>
      <c r="D78" s="99">
        <v>25</v>
      </c>
      <c r="E78" s="100" t="s">
        <v>219</v>
      </c>
      <c r="W78" s="97"/>
      <c r="X78" s="97"/>
      <c r="AI78" s="86" t="s">
        <v>220</v>
      </c>
      <c r="AJ78" s="86" t="s">
        <v>145</v>
      </c>
    </row>
    <row r="79" spans="1:36" ht="12.75" customHeight="1">
      <c r="A79" s="95">
        <v>46</v>
      </c>
      <c r="B79" s="96" t="s">
        <v>217</v>
      </c>
      <c r="C79" s="98" t="s">
        <v>224</v>
      </c>
      <c r="D79" s="99">
        <v>25</v>
      </c>
      <c r="E79" s="100" t="s">
        <v>219</v>
      </c>
      <c r="W79" s="97"/>
      <c r="X79" s="97"/>
      <c r="AI79" s="86" t="s">
        <v>220</v>
      </c>
      <c r="AJ79" s="86" t="s">
        <v>145</v>
      </c>
    </row>
    <row r="80" spans="1:36" ht="12.75" customHeight="1">
      <c r="A80" s="95">
        <v>47</v>
      </c>
      <c r="B80" s="96" t="s">
        <v>217</v>
      </c>
      <c r="C80" s="98" t="s">
        <v>225</v>
      </c>
      <c r="D80" s="99">
        <v>25</v>
      </c>
      <c r="E80" s="100" t="s">
        <v>219</v>
      </c>
      <c r="W80" s="97"/>
      <c r="X80" s="97"/>
      <c r="AI80" s="86" t="s">
        <v>220</v>
      </c>
      <c r="AJ80" s="86" t="s">
        <v>145</v>
      </c>
    </row>
    <row r="81" spans="1:36" ht="12.75" customHeight="1">
      <c r="A81" s="95">
        <v>48</v>
      </c>
      <c r="B81" s="96" t="s">
        <v>217</v>
      </c>
      <c r="C81" s="98" t="s">
        <v>226</v>
      </c>
      <c r="D81" s="99">
        <v>1</v>
      </c>
      <c r="E81" s="100" t="s">
        <v>227</v>
      </c>
      <c r="W81" s="97"/>
      <c r="X81" s="97"/>
      <c r="AI81" s="86" t="s">
        <v>220</v>
      </c>
      <c r="AJ81" s="86" t="s">
        <v>145</v>
      </c>
    </row>
    <row r="82" spans="1:36" ht="12.75">
      <c r="A82" s="95">
        <v>49</v>
      </c>
      <c r="B82" s="96" t="s">
        <v>217</v>
      </c>
      <c r="C82" s="98" t="s">
        <v>228</v>
      </c>
      <c r="D82" s="99">
        <v>76</v>
      </c>
      <c r="E82" s="100" t="s">
        <v>155</v>
      </c>
      <c r="W82" s="97"/>
      <c r="X82" s="97"/>
      <c r="AI82" s="86" t="s">
        <v>220</v>
      </c>
      <c r="AJ82" s="86" t="s">
        <v>145</v>
      </c>
    </row>
    <row r="83" spans="1:36" ht="12.75">
      <c r="A83" s="95">
        <v>50</v>
      </c>
      <c r="B83" s="96" t="s">
        <v>217</v>
      </c>
      <c r="C83" s="98" t="s">
        <v>229</v>
      </c>
      <c r="D83" s="99">
        <v>1</v>
      </c>
      <c r="E83" s="100" t="s">
        <v>161</v>
      </c>
      <c r="W83" s="97"/>
      <c r="X83" s="97"/>
      <c r="AI83" s="86" t="s">
        <v>220</v>
      </c>
      <c r="AJ83" s="86" t="s">
        <v>145</v>
      </c>
    </row>
    <row r="84" spans="1:36" ht="12.75">
      <c r="A84" s="95">
        <v>51</v>
      </c>
      <c r="B84" s="96" t="s">
        <v>217</v>
      </c>
      <c r="C84" s="98" t="s">
        <v>230</v>
      </c>
      <c r="D84" s="99">
        <v>76</v>
      </c>
      <c r="E84" s="100" t="s">
        <v>155</v>
      </c>
      <c r="W84" s="97"/>
      <c r="X84" s="97"/>
      <c r="AI84" s="86" t="s">
        <v>220</v>
      </c>
      <c r="AJ84" s="86" t="s">
        <v>145</v>
      </c>
    </row>
    <row r="85" spans="1:36" ht="12.75">
      <c r="A85" s="95">
        <v>52</v>
      </c>
      <c r="B85" s="96" t="s">
        <v>217</v>
      </c>
      <c r="C85" s="98" t="s">
        <v>231</v>
      </c>
      <c r="D85" s="99">
        <v>6</v>
      </c>
      <c r="E85" s="100" t="s">
        <v>161</v>
      </c>
      <c r="W85" s="97"/>
      <c r="X85" s="97"/>
      <c r="AI85" s="86" t="s">
        <v>220</v>
      </c>
      <c r="AJ85" s="86" t="s">
        <v>145</v>
      </c>
    </row>
    <row r="86" spans="1:36" ht="12.75">
      <c r="A86" s="95">
        <v>53</v>
      </c>
      <c r="B86" s="96" t="s">
        <v>217</v>
      </c>
      <c r="C86" s="98" t="s">
        <v>232</v>
      </c>
      <c r="D86" s="99">
        <v>10</v>
      </c>
      <c r="E86" s="100" t="s">
        <v>161</v>
      </c>
      <c r="W86" s="97"/>
      <c r="X86" s="97"/>
      <c r="AI86" s="86" t="s">
        <v>220</v>
      </c>
      <c r="AJ86" s="86" t="s">
        <v>145</v>
      </c>
    </row>
    <row r="87" spans="3:4" ht="12.75">
      <c r="C87" s="143" t="s">
        <v>233</v>
      </c>
      <c r="D87" s="101"/>
    </row>
    <row r="88" spans="3:4" ht="12.75">
      <c r="C88" s="143" t="s">
        <v>234</v>
      </c>
      <c r="D88" s="101"/>
    </row>
    <row r="89" spans="3:4" ht="12.75">
      <c r="C89" s="143" t="s">
        <v>235</v>
      </c>
      <c r="D89" s="101"/>
    </row>
  </sheetData>
  <sheetProtection/>
  <printOptions horizontalCentered="1"/>
  <pageMargins left="0.393056" right="0.354167" top="0.629167" bottom="0.590278" header="0.511806" footer="0.354167"/>
  <pageSetup fitToWidth="0" horizontalDpi="600" verticalDpi="600" orientation="portrait" paperSize="9" r:id="rId1"/>
  <headerFooter>
    <oddFooter>&amp;R&amp;"Arial Narrow"&amp;8Strana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admin</cp:lastModifiedBy>
  <cp:lastPrinted>2021-06-28T06:46:55Z</cp:lastPrinted>
  <dcterms:created xsi:type="dcterms:W3CDTF">1999-04-06T07:39:00Z</dcterms:created>
  <dcterms:modified xsi:type="dcterms:W3CDTF">2021-06-28T06:47:14Z</dcterms:modified>
  <cp:category/>
  <cp:version/>
  <cp:contentType/>
  <cp:contentStatus/>
</cp:coreProperties>
</file>