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OskarDat\Exporty\"/>
    </mc:Choice>
  </mc:AlternateContent>
  <bookViews>
    <workbookView xWindow="0" yWindow="0" windowWidth="28800" windowHeight="15240"/>
  </bookViews>
  <sheets>
    <sheet name="Zadanie" sheetId="5" r:id="rId1"/>
  </sheets>
  <definedNames>
    <definedName name="_xlnm._FilterDatabase" hidden="1">#REF!</definedName>
    <definedName name="fakt1R">#REF!</definedName>
    <definedName name="_xlnm.Print_Titles" localSheetId="0">Zadanie!$8:$10</definedName>
    <definedName name="_xlnm.Print_Area" localSheetId="0">Zadanie!$A:$O</definedName>
  </definedNames>
  <calcPr calcId="152511"/>
</workbook>
</file>

<file path=xl/calcChain.xml><?xml version="1.0" encoding="utf-8"?>
<calcChain xmlns="http://schemas.openxmlformats.org/spreadsheetml/2006/main">
  <c r="W192" i="5" l="1"/>
  <c r="E192" i="5"/>
  <c r="N192" i="5"/>
  <c r="L192" i="5"/>
  <c r="J192" i="5"/>
  <c r="I192" i="5"/>
  <c r="H192" i="5"/>
  <c r="W190" i="5"/>
  <c r="E190" i="5"/>
  <c r="N190" i="5"/>
  <c r="L190" i="5"/>
  <c r="J190" i="5"/>
  <c r="I190" i="5"/>
  <c r="H190" i="5"/>
  <c r="W188" i="5"/>
  <c r="E188" i="5"/>
  <c r="N188" i="5"/>
  <c r="L188" i="5"/>
  <c r="J188" i="5"/>
  <c r="I188" i="5"/>
  <c r="H188" i="5"/>
  <c r="N187" i="5"/>
  <c r="L187" i="5"/>
  <c r="J187" i="5"/>
  <c r="H187" i="5"/>
  <c r="N186" i="5"/>
  <c r="L186" i="5"/>
  <c r="J186" i="5"/>
  <c r="H186" i="5"/>
  <c r="N185" i="5"/>
  <c r="L185" i="5"/>
  <c r="J185" i="5"/>
  <c r="H185" i="5"/>
  <c r="N184" i="5"/>
  <c r="L184" i="5"/>
  <c r="J184" i="5"/>
  <c r="H184" i="5"/>
  <c r="N183" i="5"/>
  <c r="L183" i="5"/>
  <c r="J183" i="5"/>
  <c r="I183" i="5"/>
  <c r="N182" i="5"/>
  <c r="L182" i="5"/>
  <c r="J182" i="5"/>
  <c r="H182" i="5"/>
  <c r="N181" i="5"/>
  <c r="L181" i="5"/>
  <c r="J181" i="5"/>
  <c r="I181" i="5"/>
  <c r="N180" i="5"/>
  <c r="L180" i="5"/>
  <c r="J180" i="5"/>
  <c r="H180" i="5"/>
  <c r="W176" i="5"/>
  <c r="E176" i="5"/>
  <c r="N176" i="5"/>
  <c r="L176" i="5"/>
  <c r="J176" i="5"/>
  <c r="I176" i="5"/>
  <c r="H176" i="5"/>
  <c r="W174" i="5"/>
  <c r="E174" i="5"/>
  <c r="N174" i="5"/>
  <c r="L174" i="5"/>
  <c r="J174" i="5"/>
  <c r="I174" i="5"/>
  <c r="H174" i="5"/>
  <c r="N173" i="5"/>
  <c r="L173" i="5"/>
  <c r="J173" i="5"/>
  <c r="H173" i="5"/>
  <c r="N172" i="5"/>
  <c r="L172" i="5"/>
  <c r="J172" i="5"/>
  <c r="I172" i="5"/>
  <c r="N171" i="5"/>
  <c r="L171" i="5"/>
  <c r="J171" i="5"/>
  <c r="H171" i="5"/>
  <c r="N170" i="5"/>
  <c r="L170" i="5"/>
  <c r="J170" i="5"/>
  <c r="I170" i="5"/>
  <c r="N169" i="5"/>
  <c r="L169" i="5"/>
  <c r="J169" i="5"/>
  <c r="H169" i="5"/>
  <c r="W165" i="5"/>
  <c r="E165" i="5"/>
  <c r="N165" i="5"/>
  <c r="L165" i="5"/>
  <c r="J165" i="5"/>
  <c r="I165" i="5"/>
  <c r="H165" i="5"/>
  <c r="W163" i="5"/>
  <c r="E163" i="5"/>
  <c r="N163" i="5"/>
  <c r="L163" i="5"/>
  <c r="J163" i="5"/>
  <c r="I163" i="5"/>
  <c r="H163" i="5"/>
  <c r="N162" i="5"/>
  <c r="L162" i="5"/>
  <c r="J162" i="5"/>
  <c r="H162" i="5"/>
  <c r="N161" i="5"/>
  <c r="L161" i="5"/>
  <c r="J161" i="5"/>
  <c r="H161" i="5"/>
  <c r="W158" i="5"/>
  <c r="E158" i="5"/>
  <c r="N158" i="5"/>
  <c r="L158" i="5"/>
  <c r="J158" i="5"/>
  <c r="I158" i="5"/>
  <c r="H158" i="5"/>
  <c r="N157" i="5"/>
  <c r="L157" i="5"/>
  <c r="J157" i="5"/>
  <c r="I157" i="5"/>
  <c r="N156" i="5"/>
  <c r="L156" i="5"/>
  <c r="J156" i="5"/>
  <c r="H156" i="5"/>
  <c r="N155" i="5"/>
  <c r="L155" i="5"/>
  <c r="J155" i="5"/>
  <c r="I155" i="5"/>
  <c r="N154" i="5"/>
  <c r="L154" i="5"/>
  <c r="J154" i="5"/>
  <c r="H154" i="5"/>
  <c r="N153" i="5"/>
  <c r="L153" i="5"/>
  <c r="J153" i="5"/>
  <c r="I153" i="5"/>
  <c r="N152" i="5"/>
  <c r="L152" i="5"/>
  <c r="J152" i="5"/>
  <c r="H152" i="5"/>
  <c r="N151" i="5"/>
  <c r="L151" i="5"/>
  <c r="J151" i="5"/>
  <c r="I151" i="5"/>
  <c r="N150" i="5"/>
  <c r="L150" i="5"/>
  <c r="J150" i="5"/>
  <c r="H150" i="5"/>
  <c r="N149" i="5"/>
  <c r="L149" i="5"/>
  <c r="J149" i="5"/>
  <c r="I149" i="5"/>
  <c r="N148" i="5"/>
  <c r="L148" i="5"/>
  <c r="J148" i="5"/>
  <c r="H148" i="5"/>
  <c r="N147" i="5"/>
  <c r="L147" i="5"/>
  <c r="J147" i="5"/>
  <c r="I147" i="5"/>
  <c r="N146" i="5"/>
  <c r="L146" i="5"/>
  <c r="J146" i="5"/>
  <c r="I146" i="5"/>
  <c r="N145" i="5"/>
  <c r="L145" i="5"/>
  <c r="J145" i="5"/>
  <c r="I145" i="5"/>
  <c r="N144" i="5"/>
  <c r="L144" i="5"/>
  <c r="J144" i="5"/>
  <c r="I144" i="5"/>
  <c r="N143" i="5"/>
  <c r="L143" i="5"/>
  <c r="J143" i="5"/>
  <c r="I143" i="5"/>
  <c r="N142" i="5"/>
  <c r="L142" i="5"/>
  <c r="J142" i="5"/>
  <c r="I142" i="5"/>
  <c r="N141" i="5"/>
  <c r="L141" i="5"/>
  <c r="J141" i="5"/>
  <c r="H141" i="5"/>
  <c r="N140" i="5"/>
  <c r="L140" i="5"/>
  <c r="J140" i="5"/>
  <c r="H140" i="5"/>
  <c r="N139" i="5"/>
  <c r="L139" i="5"/>
  <c r="J139" i="5"/>
  <c r="H139" i="5"/>
  <c r="N138" i="5"/>
  <c r="L138" i="5"/>
  <c r="J138" i="5"/>
  <c r="H138" i="5"/>
  <c r="N137" i="5"/>
  <c r="L137" i="5"/>
  <c r="J137" i="5"/>
  <c r="H137" i="5"/>
  <c r="N136" i="5"/>
  <c r="L136" i="5"/>
  <c r="J136" i="5"/>
  <c r="I136" i="5"/>
  <c r="N135" i="5"/>
  <c r="L135" i="5"/>
  <c r="J135" i="5"/>
  <c r="I135" i="5"/>
  <c r="N134" i="5"/>
  <c r="L134" i="5"/>
  <c r="J134" i="5"/>
  <c r="H134" i="5"/>
  <c r="N133" i="5"/>
  <c r="L133" i="5"/>
  <c r="J133" i="5"/>
  <c r="I133" i="5"/>
  <c r="N132" i="5"/>
  <c r="L132" i="5"/>
  <c r="J132" i="5"/>
  <c r="H132" i="5"/>
  <c r="N131" i="5"/>
  <c r="L131" i="5"/>
  <c r="J131" i="5"/>
  <c r="H131" i="5"/>
  <c r="N130" i="5"/>
  <c r="L130" i="5"/>
  <c r="J130" i="5"/>
  <c r="I130" i="5"/>
  <c r="N129" i="5"/>
  <c r="L129" i="5"/>
  <c r="J129" i="5"/>
  <c r="H129" i="5"/>
  <c r="N128" i="5"/>
  <c r="L128" i="5"/>
  <c r="J128" i="5"/>
  <c r="I128" i="5"/>
  <c r="N127" i="5"/>
  <c r="L127" i="5"/>
  <c r="J127" i="5"/>
  <c r="I127" i="5"/>
  <c r="N126" i="5"/>
  <c r="L126" i="5"/>
  <c r="J126" i="5"/>
  <c r="I126" i="5"/>
  <c r="N125" i="5"/>
  <c r="L125" i="5"/>
  <c r="J125" i="5"/>
  <c r="H125" i="5"/>
  <c r="N124" i="5"/>
  <c r="L124" i="5"/>
  <c r="J124" i="5"/>
  <c r="H124" i="5"/>
  <c r="N123" i="5"/>
  <c r="L123" i="5"/>
  <c r="J123" i="5"/>
  <c r="H123" i="5"/>
  <c r="N122" i="5"/>
  <c r="L122" i="5"/>
  <c r="J122" i="5"/>
  <c r="I122" i="5"/>
  <c r="N121" i="5"/>
  <c r="L121" i="5"/>
  <c r="J121" i="5"/>
  <c r="I121" i="5"/>
  <c r="N120" i="5"/>
  <c r="L120" i="5"/>
  <c r="J120" i="5"/>
  <c r="H120" i="5"/>
  <c r="N119" i="5"/>
  <c r="L119" i="5"/>
  <c r="J119" i="5"/>
  <c r="H119" i="5"/>
  <c r="N118" i="5"/>
  <c r="L118" i="5"/>
  <c r="J118" i="5"/>
  <c r="H118" i="5"/>
  <c r="N117" i="5"/>
  <c r="L117" i="5"/>
  <c r="J117" i="5"/>
  <c r="H117" i="5"/>
  <c r="N116" i="5"/>
  <c r="L116" i="5"/>
  <c r="J116" i="5"/>
  <c r="H116" i="5"/>
  <c r="N115" i="5"/>
  <c r="L115" i="5"/>
  <c r="J115" i="5"/>
  <c r="I115" i="5"/>
  <c r="N114" i="5"/>
  <c r="L114" i="5"/>
  <c r="J114" i="5"/>
  <c r="H114" i="5"/>
  <c r="N113" i="5"/>
  <c r="L113" i="5"/>
  <c r="J113" i="5"/>
  <c r="I113" i="5"/>
  <c r="N112" i="5"/>
  <c r="L112" i="5"/>
  <c r="J112" i="5"/>
  <c r="H112" i="5"/>
  <c r="N111" i="5"/>
  <c r="L111" i="5"/>
  <c r="J111" i="5"/>
  <c r="I111" i="5"/>
  <c r="N110" i="5"/>
  <c r="L110" i="5"/>
  <c r="J110" i="5"/>
  <c r="H110" i="5"/>
  <c r="N109" i="5"/>
  <c r="L109" i="5"/>
  <c r="J109" i="5"/>
  <c r="I109" i="5"/>
  <c r="N108" i="5"/>
  <c r="L108" i="5"/>
  <c r="J108" i="5"/>
  <c r="I108" i="5"/>
  <c r="N107" i="5"/>
  <c r="L107" i="5"/>
  <c r="J107" i="5"/>
  <c r="I107" i="5"/>
  <c r="N106" i="5"/>
  <c r="L106" i="5"/>
  <c r="J106" i="5"/>
  <c r="I106" i="5"/>
  <c r="N105" i="5"/>
  <c r="L105" i="5"/>
  <c r="J105" i="5"/>
  <c r="H105" i="5"/>
  <c r="N104" i="5"/>
  <c r="L104" i="5"/>
  <c r="J104" i="5"/>
  <c r="I104" i="5"/>
  <c r="N103" i="5"/>
  <c r="L103" i="5"/>
  <c r="J103" i="5"/>
  <c r="I103" i="5"/>
  <c r="N102" i="5"/>
  <c r="L102" i="5"/>
  <c r="J102" i="5"/>
  <c r="I102" i="5"/>
  <c r="N101" i="5"/>
  <c r="L101" i="5"/>
  <c r="J101" i="5"/>
  <c r="H101" i="5"/>
  <c r="N100" i="5"/>
  <c r="L100" i="5"/>
  <c r="J100" i="5"/>
  <c r="I100" i="5"/>
  <c r="N99" i="5"/>
  <c r="L99" i="5"/>
  <c r="J99" i="5"/>
  <c r="I99" i="5"/>
  <c r="N98" i="5"/>
  <c r="L98" i="5"/>
  <c r="J98" i="5"/>
  <c r="I98" i="5"/>
  <c r="N97" i="5"/>
  <c r="L97" i="5"/>
  <c r="J97" i="5"/>
  <c r="H97" i="5"/>
  <c r="N96" i="5"/>
  <c r="L96" i="5"/>
  <c r="J96" i="5"/>
  <c r="I96" i="5"/>
  <c r="N95" i="5"/>
  <c r="L95" i="5"/>
  <c r="J95" i="5"/>
  <c r="I95" i="5"/>
  <c r="N94" i="5"/>
  <c r="L94" i="5"/>
  <c r="J94" i="5"/>
  <c r="H94" i="5"/>
  <c r="N93" i="5"/>
  <c r="L93" i="5"/>
  <c r="J93" i="5"/>
  <c r="I93" i="5"/>
  <c r="N92" i="5"/>
  <c r="L92" i="5"/>
  <c r="J92" i="5"/>
  <c r="I92" i="5"/>
  <c r="N91" i="5"/>
  <c r="L91" i="5"/>
  <c r="J91" i="5"/>
  <c r="I91" i="5"/>
  <c r="N90" i="5"/>
  <c r="L90" i="5"/>
  <c r="J90" i="5"/>
  <c r="I90" i="5"/>
  <c r="N89" i="5"/>
  <c r="L89" i="5"/>
  <c r="J89" i="5"/>
  <c r="I89" i="5"/>
  <c r="N88" i="5"/>
  <c r="L88" i="5"/>
  <c r="J88" i="5"/>
  <c r="H88" i="5"/>
  <c r="N87" i="5"/>
  <c r="L87" i="5"/>
  <c r="J87" i="5"/>
  <c r="I87" i="5"/>
  <c r="N86" i="5"/>
  <c r="L86" i="5"/>
  <c r="J86" i="5"/>
  <c r="H86" i="5"/>
  <c r="N85" i="5"/>
  <c r="L85" i="5"/>
  <c r="J85" i="5"/>
  <c r="I85" i="5"/>
  <c r="N84" i="5"/>
  <c r="L84" i="5"/>
  <c r="J84" i="5"/>
  <c r="I84" i="5"/>
  <c r="N83" i="5"/>
  <c r="L83" i="5"/>
  <c r="J83" i="5"/>
  <c r="H83" i="5"/>
  <c r="N82" i="5"/>
  <c r="L82" i="5"/>
  <c r="J82" i="5"/>
  <c r="I82" i="5"/>
  <c r="N81" i="5"/>
  <c r="L81" i="5"/>
  <c r="J81" i="5"/>
  <c r="H81" i="5"/>
  <c r="N80" i="5"/>
  <c r="L80" i="5"/>
  <c r="J80" i="5"/>
  <c r="I80" i="5"/>
  <c r="N79" i="5"/>
  <c r="L79" i="5"/>
  <c r="J79" i="5"/>
  <c r="I79" i="5"/>
  <c r="N78" i="5"/>
  <c r="L78" i="5"/>
  <c r="J78" i="5"/>
  <c r="H78" i="5"/>
  <c r="N77" i="5"/>
  <c r="L77" i="5"/>
  <c r="J77" i="5"/>
  <c r="I77" i="5"/>
  <c r="N76" i="5"/>
  <c r="L76" i="5"/>
  <c r="J76" i="5"/>
  <c r="H76" i="5"/>
  <c r="N75" i="5"/>
  <c r="L75" i="5"/>
  <c r="J75" i="5"/>
  <c r="I75" i="5"/>
  <c r="N74" i="5"/>
  <c r="L74" i="5"/>
  <c r="J74" i="5"/>
  <c r="H74" i="5"/>
  <c r="N73" i="5"/>
  <c r="L73" i="5"/>
  <c r="J73" i="5"/>
  <c r="I73" i="5"/>
  <c r="N72" i="5"/>
  <c r="L72" i="5"/>
  <c r="J72" i="5"/>
  <c r="I72" i="5"/>
  <c r="N71" i="5"/>
  <c r="L71" i="5"/>
  <c r="J71" i="5"/>
  <c r="I71" i="5"/>
  <c r="N70" i="5"/>
  <c r="L70" i="5"/>
  <c r="J70" i="5"/>
  <c r="H70" i="5"/>
  <c r="N69" i="5"/>
  <c r="L69" i="5"/>
  <c r="J69" i="5"/>
  <c r="I69" i="5"/>
  <c r="N68" i="5"/>
  <c r="L68" i="5"/>
  <c r="J68" i="5"/>
  <c r="H68" i="5"/>
  <c r="N67" i="5"/>
  <c r="L67" i="5"/>
  <c r="J67" i="5"/>
  <c r="I67" i="5"/>
  <c r="N66" i="5"/>
  <c r="L66" i="5"/>
  <c r="J66" i="5"/>
  <c r="H66" i="5"/>
  <c r="N65" i="5"/>
  <c r="L65" i="5"/>
  <c r="J65" i="5"/>
  <c r="H65" i="5"/>
  <c r="W62" i="5"/>
  <c r="E62" i="5"/>
  <c r="N62" i="5"/>
  <c r="L62" i="5"/>
  <c r="J62" i="5"/>
  <c r="I62" i="5"/>
  <c r="H62" i="5"/>
  <c r="N61" i="5"/>
  <c r="L61" i="5"/>
  <c r="J61" i="5"/>
  <c r="H61" i="5"/>
  <c r="N60" i="5"/>
  <c r="L60" i="5"/>
  <c r="J60" i="5"/>
  <c r="H60" i="5"/>
  <c r="N59" i="5"/>
  <c r="L59" i="5"/>
  <c r="J59" i="5"/>
  <c r="H59" i="5"/>
  <c r="N58" i="5"/>
  <c r="L58" i="5"/>
  <c r="J58" i="5"/>
  <c r="H58" i="5"/>
  <c r="W55" i="5"/>
  <c r="E55" i="5"/>
  <c r="N55" i="5"/>
  <c r="L55" i="5"/>
  <c r="J55" i="5"/>
  <c r="I55" i="5"/>
  <c r="H55" i="5"/>
  <c r="N54" i="5"/>
  <c r="L54" i="5"/>
  <c r="J54" i="5"/>
  <c r="H54" i="5"/>
  <c r="N53" i="5"/>
  <c r="L53" i="5"/>
  <c r="J53" i="5"/>
  <c r="H53" i="5"/>
  <c r="N52" i="5"/>
  <c r="L52" i="5"/>
  <c r="J52" i="5"/>
  <c r="I52" i="5"/>
  <c r="N51" i="5"/>
  <c r="L51" i="5"/>
  <c r="J51" i="5"/>
  <c r="H51" i="5"/>
  <c r="N50" i="5"/>
  <c r="L50" i="5"/>
  <c r="J50" i="5"/>
  <c r="H50" i="5"/>
  <c r="N49" i="5"/>
  <c r="L49" i="5"/>
  <c r="J49" i="5"/>
  <c r="H49" i="5"/>
  <c r="W46" i="5"/>
  <c r="E46" i="5"/>
  <c r="N46" i="5"/>
  <c r="L46" i="5"/>
  <c r="J46" i="5"/>
  <c r="I46" i="5"/>
  <c r="H46" i="5"/>
  <c r="N45" i="5"/>
  <c r="L45" i="5"/>
  <c r="J45" i="5"/>
  <c r="H45" i="5"/>
  <c r="N44" i="5"/>
  <c r="L44" i="5"/>
  <c r="J44" i="5"/>
  <c r="I44" i="5"/>
  <c r="N43" i="5"/>
  <c r="L43" i="5"/>
  <c r="J43" i="5"/>
  <c r="H43" i="5"/>
  <c r="N42" i="5"/>
  <c r="L42" i="5"/>
  <c r="J42" i="5"/>
  <c r="H42" i="5"/>
  <c r="N41" i="5"/>
  <c r="L41" i="5"/>
  <c r="J41" i="5"/>
  <c r="H41" i="5"/>
  <c r="N40" i="5"/>
  <c r="L40" i="5"/>
  <c r="J40" i="5"/>
  <c r="H40" i="5"/>
  <c r="N39" i="5"/>
  <c r="L39" i="5"/>
  <c r="J39" i="5"/>
  <c r="H39" i="5"/>
  <c r="N38" i="5"/>
  <c r="L38" i="5"/>
  <c r="J38" i="5"/>
  <c r="H38" i="5"/>
  <c r="N37" i="5"/>
  <c r="L37" i="5"/>
  <c r="J37" i="5"/>
  <c r="H37" i="5"/>
  <c r="N36" i="5"/>
  <c r="L36" i="5"/>
  <c r="J36" i="5"/>
  <c r="H36" i="5"/>
  <c r="N35" i="5"/>
  <c r="L35" i="5"/>
  <c r="J35" i="5"/>
  <c r="H35" i="5"/>
  <c r="N34" i="5"/>
  <c r="L34" i="5"/>
  <c r="J34" i="5"/>
  <c r="H34" i="5"/>
  <c r="N33" i="5"/>
  <c r="L33" i="5"/>
  <c r="J33" i="5"/>
  <c r="H33" i="5"/>
  <c r="N32" i="5"/>
  <c r="L32" i="5"/>
  <c r="J32" i="5"/>
  <c r="H32" i="5"/>
  <c r="N31" i="5"/>
  <c r="L31" i="5"/>
  <c r="J31" i="5"/>
  <c r="H31" i="5"/>
  <c r="N30" i="5"/>
  <c r="L30" i="5"/>
  <c r="J30" i="5"/>
  <c r="H30" i="5"/>
  <c r="N29" i="5"/>
  <c r="L29" i="5"/>
  <c r="J29" i="5"/>
  <c r="H29" i="5"/>
  <c r="N28" i="5"/>
  <c r="L28" i="5"/>
  <c r="J28" i="5"/>
  <c r="H28" i="5"/>
  <c r="N27" i="5"/>
  <c r="L27" i="5"/>
  <c r="J27" i="5"/>
  <c r="H27" i="5"/>
  <c r="N26" i="5"/>
  <c r="L26" i="5"/>
  <c r="J26" i="5"/>
  <c r="H26" i="5"/>
  <c r="N25" i="5"/>
  <c r="L25" i="5"/>
  <c r="J25" i="5"/>
  <c r="H25" i="5"/>
  <c r="N24" i="5"/>
  <c r="L24" i="5"/>
  <c r="J24" i="5"/>
  <c r="H24" i="5"/>
  <c r="N23" i="5"/>
  <c r="L23" i="5"/>
  <c r="J23" i="5"/>
  <c r="H23" i="5"/>
  <c r="N22" i="5"/>
  <c r="L22" i="5"/>
  <c r="J22" i="5"/>
  <c r="H22" i="5"/>
  <c r="N21" i="5"/>
  <c r="L21" i="5"/>
  <c r="J21" i="5"/>
  <c r="H21" i="5"/>
  <c r="N20" i="5"/>
  <c r="L20" i="5"/>
  <c r="J20" i="5"/>
  <c r="H20" i="5"/>
  <c r="N19" i="5"/>
  <c r="L19" i="5"/>
  <c r="J19" i="5"/>
  <c r="H19" i="5"/>
  <c r="N18" i="5"/>
  <c r="L18" i="5"/>
  <c r="J18" i="5"/>
  <c r="H18" i="5"/>
  <c r="N17" i="5"/>
  <c r="L17" i="5"/>
  <c r="J17" i="5"/>
  <c r="H17" i="5"/>
  <c r="N16" i="5"/>
  <c r="L16" i="5"/>
  <c r="J16" i="5"/>
  <c r="H16" i="5"/>
  <c r="N15" i="5"/>
  <c r="L15" i="5"/>
  <c r="J15" i="5"/>
  <c r="H15" i="5"/>
  <c r="N14" i="5"/>
  <c r="L14" i="5"/>
  <c r="J14" i="5"/>
  <c r="H14" i="5"/>
  <c r="D8" i="5"/>
</calcChain>
</file>

<file path=xl/sharedStrings.xml><?xml version="1.0" encoding="utf-8"?>
<sst xmlns="http://schemas.openxmlformats.org/spreadsheetml/2006/main" count="1821" uniqueCount="548">
  <si>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</si>
  <si>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</si>
  <si>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</si>
  <si>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</si>
  <si>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</si>
  <si>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</si>
  <si>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</si>
  <si>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</si>
  <si>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</si>
  <si>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</si>
  <si>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</si>
  <si>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</si>
  <si>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</si>
  <si>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</si>
  <si>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</si>
  <si>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</si>
  <si>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</si>
  <si>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</si>
  <si>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</si>
  <si>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</si>
  <si>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</si>
  <si>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</si>
  <si>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</si>
  <si>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</si>
  <si>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</si>
  <si>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</si>
  <si>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</si>
  <si>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</si>
  <si>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</si>
  <si>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</si>
  <si>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</si>
  <si>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</si>
  <si>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</si>
  <si>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</si>
  <si>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</si>
  <si>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</si>
  <si>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</si>
  <si>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</si>
  <si>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</si>
  <si>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</si>
  <si>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</si>
  <si>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</si>
  <si>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</si>
  <si>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</si>
  <si>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</si>
  <si>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</si>
  <si>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</si>
  <si>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</si>
  <si>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</si>
  <si>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</si>
  <si>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</si>
  <si>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</si>
  <si>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</si>
  <si>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</si>
  <si>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</si>
  <si>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</si>
  <si>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</si>
  <si>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</si>
  <si>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</si>
  <si>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</si>
  <si>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</si>
  <si>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</si>
  <si>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</si>
  <si>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</si>
  <si>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D</t>
  </si>
  <si>
    <t>E</t>
  </si>
  <si>
    <t xml:space="preserve">Spracoval: Gachová                                 </t>
  </si>
  <si>
    <t xml:space="preserve">Projektant: Ing.Orban Laura </t>
  </si>
  <si>
    <t xml:space="preserve">JKSO : </t>
  </si>
  <si>
    <t>Dátum: 21.12.2020</t>
  </si>
  <si>
    <t>Stavba : Zariadenie pre seniorov - Smižany</t>
  </si>
  <si>
    <t>Objekt : SO 301 Vod.príp.,SO 401 Kan.príp.-splašk., SO 402 Kan,príp.-dažď.+ORL+vsak</t>
  </si>
  <si>
    <t>Gachová  Vieroslava</t>
  </si>
  <si>
    <t>Zaradenie</t>
  </si>
  <si>
    <t>pre KL</t>
  </si>
  <si>
    <t>Lev0</t>
  </si>
  <si>
    <t>pozícia</t>
  </si>
  <si>
    <t>PRÁCE A DODÁVKY HSV</t>
  </si>
  <si>
    <t>1 - ZEMNE PRÁCE</t>
  </si>
  <si>
    <t>271</t>
  </si>
  <si>
    <t>110011010</t>
  </si>
  <si>
    <t>Vytýčenie trasy vodovodu, kanalizácie v rovine</t>
  </si>
  <si>
    <t>km</t>
  </si>
  <si>
    <t xml:space="preserve">                    </t>
  </si>
  <si>
    <t>45.11.21</t>
  </si>
  <si>
    <t>EK</t>
  </si>
  <si>
    <t>S</t>
  </si>
  <si>
    <t>221</t>
  </si>
  <si>
    <t>113106611</t>
  </si>
  <si>
    <t>Rozoberanie zámkovej dlažby všetkých druhov  do 20 m2</t>
  </si>
  <si>
    <t>m2</t>
  </si>
  <si>
    <t>11310-6611</t>
  </si>
  <si>
    <t>45.11.11</t>
  </si>
  <si>
    <t>113107112</t>
  </si>
  <si>
    <t>Odstránenie podkladov alebo krytov z kameniva ťaž. hr. 100-200 mm, do 200 m2</t>
  </si>
  <si>
    <t>11310-7112</t>
  </si>
  <si>
    <t>113107131</t>
  </si>
  <si>
    <t>Odstránenie podkladov alebo krytov z betónu prost. hr. do 150 mm, do 200 m2</t>
  </si>
  <si>
    <t>11310-7131</t>
  </si>
  <si>
    <t>113107143</t>
  </si>
  <si>
    <t>Odstránenie podkladov alebo krytov živičných hr. 100-150 mm, do 200 m2</t>
  </si>
  <si>
    <t>11310-7143</t>
  </si>
  <si>
    <t>272</t>
  </si>
  <si>
    <t>119001402</t>
  </si>
  <si>
    <t>Dočasné zaistenie potrubia oceľ. alebo liat. DN do 500 mm</t>
  </si>
  <si>
    <t>m</t>
  </si>
  <si>
    <t>11900-1402</t>
  </si>
  <si>
    <t>119001421</t>
  </si>
  <si>
    <t>Dočasné zaistenie káblov do 3 káblov</t>
  </si>
  <si>
    <t>11900-1421</t>
  </si>
  <si>
    <t>001</t>
  </si>
  <si>
    <t>120001101</t>
  </si>
  <si>
    <t>Príplatok za sťaženú vykopávku v blízkosti podzem. vedenia</t>
  </si>
  <si>
    <t>m3</t>
  </si>
  <si>
    <t>12000-1101</t>
  </si>
  <si>
    <t>131201202</t>
  </si>
  <si>
    <t>Hĺbenie jám zapaž. v horn. tr. 3 nad 100 do 1 000 m3</t>
  </si>
  <si>
    <t>13120-1202</t>
  </si>
  <si>
    <t>131201209</t>
  </si>
  <si>
    <t>Príplatok za lepivosť horn. tr. 3</t>
  </si>
  <si>
    <t>13120-1209</t>
  </si>
  <si>
    <t>132201202</t>
  </si>
  <si>
    <t>Hĺbenie rýh šírka do 2 m v horn. tr. 3 nad 100 do 1 000 m3</t>
  </si>
  <si>
    <t>13220-1202</t>
  </si>
  <si>
    <t>132201209</t>
  </si>
  <si>
    <t>Príplatok za lepivosť horniny tr.3 v rýhach š. do 200 cm</t>
  </si>
  <si>
    <t>45.11.24</t>
  </si>
  <si>
    <t>133201101</t>
  </si>
  <si>
    <t>Hĺbenie šachiet v horn. tr. 3 do 100 m3</t>
  </si>
  <si>
    <t>13320-1101</t>
  </si>
  <si>
    <t>133201109</t>
  </si>
  <si>
    <t>Príplatok za lepivosť horniny tr.3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</si>
  <si>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</si>
  <si>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</si>
  <si>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</si>
  <si>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</si>
  <si>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151101301</t>
  </si>
  <si>
    <t>Zhotovenie rozopretia stien príložného paženia hĺbka do 4 m</t>
  </si>
  <si>
    <t>151101311</t>
  </si>
  <si>
    <t>Odstránenie rozopretia stien príložného paženia hĺbka do 4 m</t>
  </si>
  <si>
    <t>151201201</t>
  </si>
  <si>
    <t>Zhotovenie paženia stien výkopu záťažné hl. do 4 m</t>
  </si>
  <si>
    <t>15120-1201</t>
  </si>
  <si>
    <t>151201211</t>
  </si>
  <si>
    <t>Odstránenie paženia stien výkopu záťažné hl. do 4 m</t>
  </si>
  <si>
    <t>15120-1211</t>
  </si>
  <si>
    <t>151201401</t>
  </si>
  <si>
    <t>Zhotovenie vzopretia stien záťažného paženia hĺbka do 4 m</t>
  </si>
  <si>
    <t>15120-1401</t>
  </si>
  <si>
    <t>151201411</t>
  </si>
  <si>
    <t>Odstránenie vzopretia stien záťažného paženia hĺbka do 4 m</t>
  </si>
  <si>
    <t>15120-1411</t>
  </si>
  <si>
    <t>161101102</t>
  </si>
  <si>
    <t>Zvislé premiestnenie výkopu horn. tr. 1-4 do 4 m</t>
  </si>
  <si>
    <t>162701105</t>
  </si>
  <si>
    <t>Vodorovné premiestnenie výkopu do 10000 m horn. tr. 1-4</t>
  </si>
  <si>
    <t>167101102</t>
  </si>
  <si>
    <t>Nakladanie výkopku nad 100 m3 v horn. tr. 1-4</t>
  </si>
  <si>
    <t>16710-1102</t>
  </si>
  <si>
    <t>167101103</t>
  </si>
  <si>
    <t>Skladanie alebo prekladanie výkopu v horn. tr. 1-4</t>
  </si>
  <si>
    <t>171201101</t>
  </si>
  <si>
    <t>Násypy nezhutnené</t>
  </si>
  <si>
    <t>171201201</t>
  </si>
  <si>
    <t>Uloženie sypaniny na skládku</t>
  </si>
  <si>
    <t>174101101</t>
  </si>
  <si>
    <t>Zásyp zhutnený jám, rýh, šachiet alebo okolo objektu</t>
  </si>
  <si>
    <t>175101101</t>
  </si>
  <si>
    <t>Obsyp potrubia bez prehodenia sypaniny</t>
  </si>
  <si>
    <t>MAT</t>
  </si>
  <si>
    <t>583371010</t>
  </si>
  <si>
    <t>Štrkopiesok 0-8 B1</t>
  </si>
  <si>
    <t>14.21.11</t>
  </si>
  <si>
    <t>EZ</t>
  </si>
  <si>
    <t>175101109</t>
  </si>
  <si>
    <t>Obsyp potrubia príplatok za prehodenie sypaniny</t>
  </si>
  <si>
    <t xml:space="preserve">1 - ZEMNE PRÁCE  spolu: </t>
  </si>
  <si>
    <t>4 - VODOROVNÉ KONŠTRUKCIE</t>
  </si>
  <si>
    <t>451573111</t>
  </si>
  <si>
    <t>Lôžko pod potrubie, stoky v otv. výk. z piesku a štrkopiesku</t>
  </si>
  <si>
    <t>45.21.41</t>
  </si>
  <si>
    <t>451575111S</t>
  </si>
  <si>
    <t>Štrkopiesok pod šachty, vsak a obsyp vsaku</t>
  </si>
  <si>
    <t>452112111</t>
  </si>
  <si>
    <t>Osadenie betónových prstencov rámov pod poklopy a mreže výška do 100 mm</t>
  </si>
  <si>
    <t>kus</t>
  </si>
  <si>
    <t>45211-2111</t>
  </si>
  <si>
    <t>592241749b</t>
  </si>
  <si>
    <t>Prstenec vyrovnávací TBW-Q.1 63/4</t>
  </si>
  <si>
    <t>26.61.11</t>
  </si>
  <si>
    <t>452313141</t>
  </si>
  <si>
    <t>Podkladové bloky z betónu prostého tr. C 16/20 v otvorenom výkope pod potrubie</t>
  </si>
  <si>
    <t>45231-3141</t>
  </si>
  <si>
    <t>452353101</t>
  </si>
  <si>
    <t>Debnenie podkladových blokov pod potrubie v otvorenom výkope</t>
  </si>
  <si>
    <t>45235-3101</t>
  </si>
  <si>
    <t xml:space="preserve">4 - VODOROVNÉ KONŠTRUKCIE  spolu: </t>
  </si>
  <si>
    <t>5 - KOMUNIKÁCIE</t>
  </si>
  <si>
    <t>566901122</t>
  </si>
  <si>
    <t>Vysprav. podkl. po prekop. kamen. ťaž. alebo štrkop. hr. 15 cm</t>
  </si>
  <si>
    <t>56690-1122</t>
  </si>
  <si>
    <t>45.21.42</t>
  </si>
  <si>
    <t>566904510</t>
  </si>
  <si>
    <t>Vyspravenie podkladov po prekopoch živičnými zmesami hr. 10 cm</t>
  </si>
  <si>
    <t>56690-4510</t>
  </si>
  <si>
    <t>566905122</t>
  </si>
  <si>
    <t>Vysprav. podkl. po prekopoch podkladným betónom hr. 15 cm</t>
  </si>
  <si>
    <t>56690-5122</t>
  </si>
  <si>
    <t>596211120</t>
  </si>
  <si>
    <t>Kladenie zámkovej dlažby pre chodcov do 50 m2</t>
  </si>
  <si>
    <t>59621-1120</t>
  </si>
  <si>
    <t>45.23.12</t>
  </si>
  <si>
    <t xml:space="preserve">5 - KOMUNIKÁCIE  spolu: </t>
  </si>
  <si>
    <t>8 - RÚROVÉ VEDENIA</t>
  </si>
  <si>
    <t>850245121</t>
  </si>
  <si>
    <t>Výrez alebo výsek na potrubí z rúr liatinových tlakových DN 80</t>
  </si>
  <si>
    <t>85024-5121</t>
  </si>
  <si>
    <t>852242121</t>
  </si>
  <si>
    <t>Montáž potrubia z rúr liatinových tlakových prírubových do 1 m v otvorenom výkope DN 80</t>
  </si>
  <si>
    <t>85224-2121</t>
  </si>
  <si>
    <t>5525D3062</t>
  </si>
  <si>
    <t>Tvarovka prírubová FF, DN 80, dĺžka 200 mm</t>
  </si>
  <si>
    <t>29.13.13</t>
  </si>
  <si>
    <t xml:space="preserve">FF80E200P16         </t>
  </si>
  <si>
    <t>857241121</t>
  </si>
  <si>
    <t>Montáž tvaroviek liatinových 1-osových na potrubí hrdlovom v otvorenom výkope DN 80</t>
  </si>
  <si>
    <t>85724-1121</t>
  </si>
  <si>
    <t>5525D2025</t>
  </si>
  <si>
    <t>Presuvka hrdlová U DN 80</t>
  </si>
  <si>
    <t xml:space="preserve">U80ESP16            </t>
  </si>
  <si>
    <t>857242121</t>
  </si>
  <si>
    <t>Montáž tvaroviek liatinových 1-osových na potrubí prírubovom v otvorenom výkope DN 80</t>
  </si>
  <si>
    <t>85724-2121</t>
  </si>
  <si>
    <t>5525D2128</t>
  </si>
  <si>
    <t>Koleno prírubové s pätkou N 90° DN 80</t>
  </si>
  <si>
    <t xml:space="preserve">N80ECP10            </t>
  </si>
  <si>
    <t>5525D2149</t>
  </si>
  <si>
    <t>Koleno prírubové Q 90° DN 80</t>
  </si>
  <si>
    <t xml:space="preserve">Q80ECP10            </t>
  </si>
  <si>
    <t>5525D2309</t>
  </si>
  <si>
    <t>Prechod prírubový FFR DN1/DN2 80/50</t>
  </si>
  <si>
    <t xml:space="preserve">FFR80E50P40         </t>
  </si>
  <si>
    <t>857243121</t>
  </si>
  <si>
    <t>Montáž tvaroviek liatinových odbočných na potrubí hrdlovom v otvorenom výkope DN 80</t>
  </si>
  <si>
    <t>85724-3121</t>
  </si>
  <si>
    <t>5525D1023</t>
  </si>
  <si>
    <t>Tvarovka hrdlová MMA hrdlá s prír. odbočkou DN1/DN2 80/80</t>
  </si>
  <si>
    <t xml:space="preserve">MMA80ET80VP40       </t>
  </si>
  <si>
    <t>871211121</t>
  </si>
  <si>
    <t>Montáž potrubia z tlakových rúrok polyetylénových d 63</t>
  </si>
  <si>
    <t>87121-1121</t>
  </si>
  <si>
    <t>2861D0205</t>
  </si>
  <si>
    <t>Potrubie vodovodné PE100, PN16, SDR11 - 63 x 5,8</t>
  </si>
  <si>
    <t>25.21.22</t>
  </si>
  <si>
    <t xml:space="preserve">3058904             </t>
  </si>
  <si>
    <t>871241121</t>
  </si>
  <si>
    <t>Montáž potrubia z tlakových rúrok polyetylénových d 90</t>
  </si>
  <si>
    <t>87124-1121</t>
  </si>
  <si>
    <t>2861D0207</t>
  </si>
  <si>
    <t>Potrubie tlakové PE100, PN16, SDR11 -90 x 8,2 -pre výtlak kanalizácie</t>
  </si>
  <si>
    <t xml:space="preserve">3057855             </t>
  </si>
  <si>
    <t>2861D0208</t>
  </si>
  <si>
    <t>Potrubie vodovodné PE100, PN16, SDR11 - 90 x 8,2</t>
  </si>
  <si>
    <t xml:space="preserve">3058212             </t>
  </si>
  <si>
    <t>871262111</t>
  </si>
  <si>
    <t>Montáž kanal. potrubia z rúr HDPE zvár. elektrotv. elektrof. SDR11/PN16 D 125x11,4-tuková kan.</t>
  </si>
  <si>
    <t>87126-2111</t>
  </si>
  <si>
    <t xml:space="preserve">  .  .  </t>
  </si>
  <si>
    <t>2865P2629</t>
  </si>
  <si>
    <t>Rúra kanalizačná HDPE, SDR11, PN16, DN 125x11,4</t>
  </si>
  <si>
    <t xml:space="preserve">125C110/12K         </t>
  </si>
  <si>
    <t>871313121</t>
  </si>
  <si>
    <t>Montáž potrubia z kanalizačných rúr z PVC v otvorenom výkope do 20%  DN 150, tesn. gum. krúžkami</t>
  </si>
  <si>
    <t>87131-3121</t>
  </si>
  <si>
    <t>2863N8093</t>
  </si>
  <si>
    <t>Rúra kanalizačná PVC SN8 hladká s hrdlom 125x3,7x5000</t>
  </si>
  <si>
    <t xml:space="preserve">41 10 141           </t>
  </si>
  <si>
    <t>2863N8098</t>
  </si>
  <si>
    <t>Rúra kanalizačná PVC SN8 hladká s hrdlom 160x4,7x5000</t>
  </si>
  <si>
    <t xml:space="preserve">41 10 381           </t>
  </si>
  <si>
    <t>871353121</t>
  </si>
  <si>
    <t>Montáž potrubia z kanalizačných rúr z PVC v otvorenom výkope do 20% DN 200, tesnenie gum. krúžkami</t>
  </si>
  <si>
    <t>87135-3121</t>
  </si>
  <si>
    <t>2863N8103</t>
  </si>
  <si>
    <t>Rúra kanalizačná PVC SN8 hladká s hrdlom 200x5,9x5000</t>
  </si>
  <si>
    <t xml:space="preserve">41 10 581           </t>
  </si>
  <si>
    <t>877241121</t>
  </si>
  <si>
    <t>Montáž elektrotvaroviek na potrubí PE v otvorenom výkope, zvárané DN 80/d90</t>
  </si>
  <si>
    <t>87724-1121</t>
  </si>
  <si>
    <t>2863N5468</t>
  </si>
  <si>
    <t>Nákružok lemový E 19 400 037 d 90</t>
  </si>
  <si>
    <t xml:space="preserve">19 400 037          </t>
  </si>
  <si>
    <t>2863N5548</t>
  </si>
  <si>
    <t>Príruba polypropylénová s oceľ. jadrom FL, PN16, d 90</t>
  </si>
  <si>
    <t xml:space="preserve">ODB090              </t>
  </si>
  <si>
    <t>2863P3247</t>
  </si>
  <si>
    <t>T-kus 90° d 90/90 SDR11</t>
  </si>
  <si>
    <t xml:space="preserve">12ET090             </t>
  </si>
  <si>
    <t>2863P3576</t>
  </si>
  <si>
    <t>Redukcia d 90-63  SDR11</t>
  </si>
  <si>
    <t xml:space="preserve">12ERD9063           </t>
  </si>
  <si>
    <t>2863P3801</t>
  </si>
  <si>
    <t>Nákružok lemový s integrovanou prírubou ECRTFL d 90 - 12ECRTFL09065</t>
  </si>
  <si>
    <t xml:space="preserve">12ECRTFL09065       </t>
  </si>
  <si>
    <t>877313123</t>
  </si>
  <si>
    <t>Montáž tvaroviek jednoosových na potrubie z kanalizačných rúr z PVC v otvorenom výkope DN 150</t>
  </si>
  <si>
    <t>87731-3123</t>
  </si>
  <si>
    <t>286506320</t>
  </si>
  <si>
    <t>Koleno kanalizačné PVC d 125/45°</t>
  </si>
  <si>
    <t xml:space="preserve">4014651             </t>
  </si>
  <si>
    <t>286506610</t>
  </si>
  <si>
    <t>Koleno kanalizačné PVC d 160/45°</t>
  </si>
  <si>
    <t>877353121</t>
  </si>
  <si>
    <t>Montáž tvaroviek odbočných na potrubie z kanalizačných rúr z PVC v otvorenom výkope DN 200</t>
  </si>
  <si>
    <t>87735-3121</t>
  </si>
  <si>
    <t>286507090</t>
  </si>
  <si>
    <t>Odbočky kanalizačné PVC d 160/125 mm</t>
  </si>
  <si>
    <t xml:space="preserve">4020765             </t>
  </si>
  <si>
    <t>286507110</t>
  </si>
  <si>
    <t>Odbočka kanalizačná PVC d 200/125mm</t>
  </si>
  <si>
    <t xml:space="preserve">4021235             </t>
  </si>
  <si>
    <t>286507130</t>
  </si>
  <si>
    <t>Odbočka kanalizačná PVC d 200/200mm</t>
  </si>
  <si>
    <t xml:space="preserve">4018413             </t>
  </si>
  <si>
    <t>877353123</t>
  </si>
  <si>
    <t>Montáž tvaroviek jednoosových na potrubie z kanalizačných rúr z PVC v otvorenom výkope DN 200</t>
  </si>
  <si>
    <t>87735-3123</t>
  </si>
  <si>
    <t>286506660</t>
  </si>
  <si>
    <t>Koleno kanalizačné PVC d 200/45°</t>
  </si>
  <si>
    <t xml:space="preserve">3992972             </t>
  </si>
  <si>
    <t>286509120</t>
  </si>
  <si>
    <t>Redukcia PVC nesúosová kanalizačná d200/125-pred Šd2</t>
  </si>
  <si>
    <t>286509130</t>
  </si>
  <si>
    <t>Redukcia PVC nesúosová kanalizačná d200/160-pred Šd2</t>
  </si>
  <si>
    <t>891241111</t>
  </si>
  <si>
    <t>Montáž vodovodných posúvačov v otvorenom výkope alebo šachte so zemnou súpravou DN 80</t>
  </si>
  <si>
    <t>89124-1111</t>
  </si>
  <si>
    <t>3193A1054</t>
  </si>
  <si>
    <t>Koleso ručné - DN 80</t>
  </si>
  <si>
    <t>27.22.20</t>
  </si>
  <si>
    <t xml:space="preserve">7800                </t>
  </si>
  <si>
    <t>422243560</t>
  </si>
  <si>
    <t>Posúvač S20-118-610 P1 DN 80</t>
  </si>
  <si>
    <t>4222I1404</t>
  </si>
  <si>
    <t>Posúvač E1 s prírubami - DN 80 8 ot - 4000 E1</t>
  </si>
  <si>
    <t xml:space="preserve">4000 E1             </t>
  </si>
  <si>
    <t>4222L2812</t>
  </si>
  <si>
    <t>Súprava zemná šupátková Y 1020 tel, Rd 1,2-1,8m, DN 65-80</t>
  </si>
  <si>
    <t>891244121</t>
  </si>
  <si>
    <t>Montáž kompenzátorov alebo montážnych vložiek DN 80</t>
  </si>
  <si>
    <t>89124-4121</t>
  </si>
  <si>
    <t>422743930</t>
  </si>
  <si>
    <t>Kompenzátor M 10-010-516 DN80 PN16</t>
  </si>
  <si>
    <t>891245321</t>
  </si>
  <si>
    <t>Montáž spätných klapiek DN 80</t>
  </si>
  <si>
    <t>89124-5321</t>
  </si>
  <si>
    <t>426914H2080</t>
  </si>
  <si>
    <t>Kontrolovateľná spätná klapka Honeywell EA RV 283P DN80</t>
  </si>
  <si>
    <t>29.12.42</t>
  </si>
  <si>
    <t>891247211</t>
  </si>
  <si>
    <t>Montáž hydrantov nadzemných DN 80</t>
  </si>
  <si>
    <t>89124-7211</t>
  </si>
  <si>
    <t>4227B0132</t>
  </si>
  <si>
    <t>Hydrant lámavý H4 DN 80/1,25m, 2B 80/1,25m</t>
  </si>
  <si>
    <t xml:space="preserve">5095                </t>
  </si>
  <si>
    <t>892101111</t>
  </si>
  <si>
    <t>Skúška tesnosti kanalizačného potrubia DN do 200 vodou</t>
  </si>
  <si>
    <t>892233111</t>
  </si>
  <si>
    <t>Preplachovanie a dezinfekcia vodovodného potrubia DN 40-70</t>
  </si>
  <si>
    <t>89223-3111</t>
  </si>
  <si>
    <t>892241111</t>
  </si>
  <si>
    <t>Tlaková skúška vodovodného potrubia DN do 80+výtlak kanal.</t>
  </si>
  <si>
    <t>89224-1111</t>
  </si>
  <si>
    <t>892471020v</t>
  </si>
  <si>
    <t>Kamerová skúška kanalizácie-predbežná cena-zistenie skutk. stavu kanal.</t>
  </si>
  <si>
    <t>súbor</t>
  </si>
  <si>
    <t>89247-1020v</t>
  </si>
  <si>
    <t>894103111</t>
  </si>
  <si>
    <t>Osadenie prečerpávacej stanice-ČS-ponuk. cena Grundfos č.1004921302</t>
  </si>
  <si>
    <t>89410-3111</t>
  </si>
  <si>
    <t>286810802G</t>
  </si>
  <si>
    <t>ČS pref. plast. PEHD-PS.R.17.25.D.DC.PE.90.A80.SE/SL-Grundfos+uvedenie do prev.</t>
  </si>
  <si>
    <t>25.23.13</t>
  </si>
  <si>
    <t>286810907CS</t>
  </si>
  <si>
    <t>Vybavenie ČŠ-2ks-čerp.pon.SL1.80.80.15.4.50D.C,4ks-plav.spínač, rozv.riadenia, káble,rebrík,tyče+prísl.</t>
  </si>
  <si>
    <t>894201121</t>
  </si>
  <si>
    <t>Dno šachiet z betónu tr. B10 nad 200 mm-podkl.vrstva</t>
  </si>
  <si>
    <t>89420-1121</t>
  </si>
  <si>
    <t>894201193</t>
  </si>
  <si>
    <t>Príplatok za hrúbku dna do 200 mm</t>
  </si>
  <si>
    <t>89420-1193</t>
  </si>
  <si>
    <t>894401211</t>
  </si>
  <si>
    <t>Osadenie bet. dielcov šachiet, skruže rovné</t>
  </si>
  <si>
    <t>592243500b</t>
  </si>
  <si>
    <t>Skruž šachtová TBS-Q.1 100/25</t>
  </si>
  <si>
    <t>592243509b</t>
  </si>
  <si>
    <t>Tesnenie elastomerové pre spojenie skruží EMT1000</t>
  </si>
  <si>
    <t>592243520d</t>
  </si>
  <si>
    <t>Dno šachtové TBZ-Q.1 100/80 max.50</t>
  </si>
  <si>
    <t>894402311</t>
  </si>
  <si>
    <t>Osadenie bet. dielcov šachiet, skruže prechodové</t>
  </si>
  <si>
    <t>592243800b</t>
  </si>
  <si>
    <t>Skruž prechodová TBR-Q.1 100-63/58/9</t>
  </si>
  <si>
    <t>894411121</t>
  </si>
  <si>
    <t>Zhotovenie šachiet z bet. dielcov, dno betón C 25/30 na potrubí DN nad 200 do 300</t>
  </si>
  <si>
    <t>89441-1121</t>
  </si>
  <si>
    <t>894421111</t>
  </si>
  <si>
    <t>Osadenie prefabrikovaných šachiet do 4 t</t>
  </si>
  <si>
    <t>89442-1111</t>
  </si>
  <si>
    <t>286810644KLT</t>
  </si>
  <si>
    <t>Lapač tuku KL LT4+poklop+doprava</t>
  </si>
  <si>
    <t>kpl</t>
  </si>
  <si>
    <t xml:space="preserve">KL LT 2             </t>
  </si>
  <si>
    <t>894421131</t>
  </si>
  <si>
    <t>Osadenie prefabrikovaných šachiet nad 10 t</t>
  </si>
  <si>
    <t>89442-1131</t>
  </si>
  <si>
    <t>2863T1700a</t>
  </si>
  <si>
    <t>Manžeta tesniaca Gawaplast,model KO DN 150/200-VŠ</t>
  </si>
  <si>
    <t xml:space="preserve">HL                  </t>
  </si>
  <si>
    <t>286810633KLV</t>
  </si>
  <si>
    <t>Vodomerná šachta vn.r. 2750x1400x1800,vrátane dopravy a poklopu</t>
  </si>
  <si>
    <t xml:space="preserve">VS 1                </t>
  </si>
  <si>
    <t>894421133a</t>
  </si>
  <si>
    <t>Napojenie do existujúcej šachty+vyspravenie</t>
  </si>
  <si>
    <t>89443VS171e</t>
  </si>
  <si>
    <t>Vsak. bloky Drenblok DB60-96ks+1xfiltr.vložka do šachty d1000+geotex.+MTZ+VH+doprava</t>
  </si>
  <si>
    <t>894808015</t>
  </si>
  <si>
    <t>Montáž revíznej šachty z PVC, DN šachty 600, DN potrubia 160, hl. do 1500 mm</t>
  </si>
  <si>
    <t>89480-8015</t>
  </si>
  <si>
    <t>894808017</t>
  </si>
  <si>
    <t>Montáž revíznej šachty z PVC, DN šachty 600, DN potrubia 160, hl. do 1700 mm</t>
  </si>
  <si>
    <t>89480-8017</t>
  </si>
  <si>
    <t>894808020</t>
  </si>
  <si>
    <t>Montáž revíznej šachty z PVC, DN šachty 600, DN potrubia 160, hl. do 2000 mm</t>
  </si>
  <si>
    <t>89480-8020</t>
  </si>
  <si>
    <t>2863K8020</t>
  </si>
  <si>
    <t>Dno šachtové DN 600, prítok/odtok DN160</t>
  </si>
  <si>
    <t xml:space="preserve">192095              </t>
  </si>
  <si>
    <t>2863K8028</t>
  </si>
  <si>
    <t>Dno šachtové DN 600RML, 3 prítoky 90°, prítoky/odtok DN160</t>
  </si>
  <si>
    <t xml:space="preserve">192105              </t>
  </si>
  <si>
    <t>2863K8102</t>
  </si>
  <si>
    <t>Kus predĺžovací DN 600, dĺžka 1000</t>
  </si>
  <si>
    <t xml:space="preserve">190066              </t>
  </si>
  <si>
    <t>2863K8105</t>
  </si>
  <si>
    <t>Kus predĺžovací DN 600, dĺžka 2000</t>
  </si>
  <si>
    <t xml:space="preserve">190096              </t>
  </si>
  <si>
    <t>2863K8161</t>
  </si>
  <si>
    <t>Betónový podperný prstenec pre poklopy DN 625</t>
  </si>
  <si>
    <t xml:space="preserve">190016              </t>
  </si>
  <si>
    <t>2863K8169</t>
  </si>
  <si>
    <t>Tesnenie pre predĺženie, dno, betónový prstenec</t>
  </si>
  <si>
    <t xml:space="preserve">190256              </t>
  </si>
  <si>
    <t>894808217</t>
  </si>
  <si>
    <t>Montáž revíznej šachty z PVC, DN šachty 600, DN potrubia 200, hl. do 1700 mm</t>
  </si>
  <si>
    <t>89480-8217</t>
  </si>
  <si>
    <t>2863K8029</t>
  </si>
  <si>
    <t>Dno šachtové DN 600RML, 3 prítoky 90°, prítoky/odtok DN200</t>
  </si>
  <si>
    <t xml:space="preserve">192125              </t>
  </si>
  <si>
    <t>895931111</t>
  </si>
  <si>
    <t>Vpusť kanalizačná uličná z bet. dielcov TBS s mrežou s osadením ORL do vpustu</t>
  </si>
  <si>
    <t>89593-1111</t>
  </si>
  <si>
    <t>2866PUR2502</t>
  </si>
  <si>
    <t>Odluč. zariadenie ropných látok a ťažkých kovov Pureco ENVIA - do vpustu</t>
  </si>
  <si>
    <t>899103111</t>
  </si>
  <si>
    <t>Osadenie poklopov liatinových, oceľových s rámom nad 100 do 150 kg</t>
  </si>
  <si>
    <t>89910-3111</t>
  </si>
  <si>
    <t>2865A2501</t>
  </si>
  <si>
    <t>Poklop liatinový D600 A15, 1,5 t</t>
  </si>
  <si>
    <t xml:space="preserve">3022219             </t>
  </si>
  <si>
    <t>899104111</t>
  </si>
  <si>
    <t>Osadenie poklopov liatinových, ocel. s rámom nad 150 kg</t>
  </si>
  <si>
    <t>552434420d</t>
  </si>
  <si>
    <t>Poklop vstupný šachtový GU-B-K D400 s odvetraním</t>
  </si>
  <si>
    <t>28.75.11</t>
  </si>
  <si>
    <t>899401112</t>
  </si>
  <si>
    <t>Osadenie poklopov liatinových posúvačových</t>
  </si>
  <si>
    <t>89940-1112</t>
  </si>
  <si>
    <t>4222L2835</t>
  </si>
  <si>
    <t>Poklop šupátkový Y 4504 voda</t>
  </si>
  <si>
    <t xml:space="preserve">8 - RÚROVÉ VEDENIA  spolu: </t>
  </si>
  <si>
    <t>9 - OSTATNÉ KONŠTRUKCIE A PRÁCE</t>
  </si>
  <si>
    <t>979131415</t>
  </si>
  <si>
    <t>Poplatok za uloženie vykopanej zeminy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</si>
  <si>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</si>
  <si>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</si>
  <si>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</si>
  <si>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</si>
  <si>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</si>
  <si>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</si>
  <si>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PSV</t>
  </si>
  <si>
    <t>722 - Vnútorný vodovod</t>
  </si>
  <si>
    <t>721</t>
  </si>
  <si>
    <t>722219104</t>
  </si>
  <si>
    <t>Montáž vodov. armatúr prírub. ostatných typov DN 80</t>
  </si>
  <si>
    <t>I</t>
  </si>
  <si>
    <t>72221-9104</t>
  </si>
  <si>
    <t>45.33.20</t>
  </si>
  <si>
    <t>IK</t>
  </si>
  <si>
    <t>4226F0104</t>
  </si>
  <si>
    <t>Filter zo spodu Hawle č.9910- DN 80</t>
  </si>
  <si>
    <t xml:space="preserve">9910                </t>
  </si>
  <si>
    <t>IZ</t>
  </si>
  <si>
    <t>722262051</t>
  </si>
  <si>
    <t>Montáž vodomera pre vodu do 30° C prírub. skrutk. vertikál. DN 50</t>
  </si>
  <si>
    <t>72226-2051</t>
  </si>
  <si>
    <t>3882A1302</t>
  </si>
  <si>
    <t>Vodomer združený MEITWIN 50st.C, QN 15, DN 50 - 94001699</t>
  </si>
  <si>
    <t>33.20.63</t>
  </si>
  <si>
    <t xml:space="preserve">94001699            </t>
  </si>
  <si>
    <t>998722101</t>
  </si>
  <si>
    <t>Presun hmôt pre vnút. vodovod v objektoch výšky do 6 m</t>
  </si>
  <si>
    <t>99872-2101</t>
  </si>
  <si>
    <t>45.33.30</t>
  </si>
  <si>
    <t xml:space="preserve">722 - Vnútorný vodovod  spolu: </t>
  </si>
  <si>
    <t xml:space="preserve">PRÁCE A DODÁVKY PSV  spolu: </t>
  </si>
  <si>
    <t>PRÁCE A DODÁVKY M</t>
  </si>
  <si>
    <t>802310159</t>
  </si>
  <si>
    <t>Montáž chráničiek DN 150</t>
  </si>
  <si>
    <t>M</t>
  </si>
  <si>
    <t>80231-0159</t>
  </si>
  <si>
    <t>MK</t>
  </si>
  <si>
    <t>2861F0912</t>
  </si>
  <si>
    <t>Rúra z PE na chráničku, d 160x9,1 mm</t>
  </si>
  <si>
    <t xml:space="preserve">15782 GCt           </t>
  </si>
  <si>
    <t>MZ</t>
  </si>
  <si>
    <t>802310225</t>
  </si>
  <si>
    <t>Montáž chráničiek DN 200-VŠ</t>
  </si>
  <si>
    <t>80231-0225</t>
  </si>
  <si>
    <t>2861F0913</t>
  </si>
  <si>
    <t>Rúra z PE na chráničku, d 200x7,7 mm - VŠ</t>
  </si>
  <si>
    <t xml:space="preserve">15783 GCt           </t>
  </si>
  <si>
    <t>802340080</t>
  </si>
  <si>
    <t>Nasunutie potrubnej sekcie 80 do chráničky DN150, vrátane vystredenia</t>
  </si>
  <si>
    <t>80234-0080</t>
  </si>
  <si>
    <t>803221010</t>
  </si>
  <si>
    <t>Vyhľadávací vodič na potrubí z PE D do 150</t>
  </si>
  <si>
    <t>80322-1010</t>
  </si>
  <si>
    <t>803222000</t>
  </si>
  <si>
    <t>Montáž vývodu signalizačného vodiča</t>
  </si>
  <si>
    <t>80322-2000</t>
  </si>
  <si>
    <t>803223000</t>
  </si>
  <si>
    <t>Uloženie PE fólie na obsyp, vrátane dodávky fólie</t>
  </si>
  <si>
    <t>80322-3000</t>
  </si>
  <si>
    <t xml:space="preserve">PRÁCE A DODÁVKY M  spolu: </t>
  </si>
  <si>
    <t>Za rozpočet celkom</t>
  </si>
  <si>
    <t xml:space="preserve">272 - Vedenia rúrové vonkajšie </t>
  </si>
  <si>
    <t xml:space="preserve">272 - Vedenia rúrové vonkajšie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</si>
</sst>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6" formatCode="_-* #,##0\ &quot;Sk&quot;_-;\-* #,##0\ &quot;Sk&quot;_-;_-* &quot;-&quot;\ &quot;Sk&quot;_-;_-@_-"/>
    <numFmt numFmtId="170" formatCode="#,##0.00000"/>
    <numFmt numFmtId="171" formatCode="#,##0.0000"/>
    <numFmt numFmtId="172" formatCode="#,##0.000"/>
    <numFmt numFmtId="173" formatCode="#,##0&quot; Sk&quot;;[Red]&quot;-&quot;#,##0&quot; Sk&quot;"/>
    <numFmt numFmtId="177" formatCode="#,##0.0"/>
    <numFmt numFmtId="18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">
    <xf numFmtId="0" fontId="0" fillId="0" borderId="0"/>
    <xf numFmtId="0" fontId="9" fillId="0" borderId="0"/>
    <xf numFmtId="0" fontId="10" fillId="0" borderId="9" applyFont="0" applyFill="0" applyBorder="0">
      <alignment vertical="center"/>
    </xf>
    <xf numFmtId="0" fontId="8" fillId="3" borderId="0" applyNumberFormat="0" applyBorder="0" applyAlignment="0" applyProtection="0"/>
    <xf numFmtId="166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73" fontId="10" fillId="0" borderId="9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9" applyFont="0" applyFill="0"/>
    <xf numFmtId="0" fontId="10" fillId="0" borderId="9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10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1" applyBorder="0">
      <alignment vertical="center"/>
    </xf>
    <xf numFmtId="0" fontId="12" fillId="0" borderId="0" applyNumberFormat="0" applyFill="0" applyBorder="0" applyAlignment="0" applyProtection="0"/>
    <xf numFmtId="0" fontId="10" fillId="0" borderId="1">
      <alignment vertical="center"/>
    </xf>
  </cellStyleXfs>
  <cellXfs count="6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8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72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7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2" fontId="7" fillId="0" borderId="0" xfId="0" applyNumberFormat="1" applyFont="1" applyAlignment="1">
      <alignment horizontal="right" wrapText="1"/>
    </xf>
    <xf numFmtId="171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49" fontId="16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righ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2"/>
  <sheetViews>
    <sheetView showGridLines="0" tabSelected="1" topLeftCell="A154" workbookViewId="0">
      <selection activeCell="D188" sqref="D188"/>
    </sheetView>
  </sheetViews>
  <sheetFormatPr defaultColWidth="9.140625"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 customWidth="1"/>
    <col min="14" max="14" width="7" style="16" hidden="1" customWidth="1"/>
    <col min="15" max="15" width="3.5703125" style="17" customWidth="1"/>
    <col min="16" max="16" width="12.7109375" style="17" hidden="1" customWidth="1"/>
    <col min="17" max="19" width="13.28515625" style="16" hidden="1" customWidth="1"/>
    <col min="20" max="20" width="10.5703125" style="20" hidden="1" customWidth="1"/>
    <col min="21" max="21" width="10.28515625" style="20" hidden="1" customWidth="1"/>
    <col min="22" max="22" width="5.7109375" style="20" hidden="1" customWidth="1"/>
    <col min="23" max="23" width="9.140625" style="21" hidden="1" customWidth="1"/>
    <col min="24" max="25" width="5.7109375" style="17" hidden="1" customWidth="1"/>
    <col min="26" max="26" width="7.5703125" style="17" hidden="1" customWidth="1"/>
    <col min="27" max="27" width="24.85546875" style="17" hidden="1" customWidth="1"/>
    <col min="28" max="28" width="4.28515625" style="17" hidden="1" customWidth="1"/>
    <col min="29" max="29" width="8.28515625" style="17" hidden="1" customWidth="1"/>
    <col min="30" max="30" width="8.7109375" style="17" hidden="1" customWidth="1"/>
    <col min="31" max="34" width="9.140625" style="17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1</v>
      </c>
      <c r="B1" s="4"/>
      <c r="C1" s="4"/>
      <c r="D1" s="4"/>
      <c r="E1" s="8" t="s">
        <v>66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53" t="s">
        <v>3</v>
      </c>
      <c r="AB1" s="1" t="s">
        <v>4</v>
      </c>
      <c r="AC1" s="1" t="s">
        <v>5</v>
      </c>
      <c r="AD1" s="1" t="s">
        <v>6</v>
      </c>
      <c r="AE1" s="42" t="s">
        <v>7</v>
      </c>
      <c r="AF1" s="43" t="s">
        <v>8</v>
      </c>
      <c r="AG1" s="4"/>
      <c r="AH1" s="4"/>
    </row>
    <row r="2" spans="1:37">
      <c r="A2" s="8" t="s">
        <v>67</v>
      </c>
      <c r="B2" s="4"/>
      <c r="C2" s="4"/>
      <c r="D2" s="4"/>
      <c r="E2" s="8" t="s">
        <v>68</v>
      </c>
      <c r="F2" s="4"/>
      <c r="G2" s="5"/>
      <c r="H2" s="22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42">
        <v>1</v>
      </c>
      <c r="AF2" s="44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69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42">
        <v>2</v>
      </c>
      <c r="AF3" s="45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42">
        <v>3</v>
      </c>
      <c r="AF4" s="46">
        <v>123.45699999999999</v>
      </c>
      <c r="AG4" s="4"/>
      <c r="AH4" s="4"/>
    </row>
    <row r="5" spans="1:37">
      <c r="A5" s="8" t="s">
        <v>70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42">
        <v>4</v>
      </c>
      <c r="AF5" s="47">
        <v>123.4567</v>
      </c>
      <c r="AG5" s="4"/>
      <c r="AH5" s="4"/>
    </row>
    <row r="6" spans="1:37">
      <c r="A6" s="8" t="s">
        <v>71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2" t="s">
        <v>20</v>
      </c>
      <c r="AF6" s="45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72</v>
      </c>
      <c r="B8" s="23"/>
      <c r="C8" s="24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26" t="s">
        <v>31</v>
      </c>
      <c r="L9" s="27"/>
      <c r="M9" s="28" t="s">
        <v>32</v>
      </c>
      <c r="N9" s="27"/>
      <c r="O9" s="10" t="s">
        <v>0</v>
      </c>
      <c r="P9" s="29" t="s">
        <v>33</v>
      </c>
      <c r="Q9" s="32" t="s">
        <v>25</v>
      </c>
      <c r="R9" s="32" t="s">
        <v>25</v>
      </c>
      <c r="S9" s="29" t="s">
        <v>25</v>
      </c>
      <c r="T9" s="33" t="s">
        <v>34</v>
      </c>
      <c r="U9" s="34" t="s">
        <v>35</v>
      </c>
      <c r="V9" s="35" t="s">
        <v>36</v>
      </c>
      <c r="W9" s="10" t="s">
        <v>37</v>
      </c>
      <c r="X9" s="10" t="s">
        <v>38</v>
      </c>
      <c r="Y9" s="10" t="s">
        <v>39</v>
      </c>
      <c r="Z9" s="48" t="s">
        <v>40</v>
      </c>
      <c r="AA9" s="48" t="s">
        <v>41</v>
      </c>
      <c r="AB9" s="10" t="s">
        <v>36</v>
      </c>
      <c r="AC9" s="10" t="s">
        <v>42</v>
      </c>
      <c r="AD9" s="10" t="s">
        <v>43</v>
      </c>
      <c r="AE9" s="49" t="s">
        <v>44</v>
      </c>
      <c r="AF9" s="49" t="s">
        <v>45</v>
      </c>
      <c r="AG9" s="49" t="s">
        <v>25</v>
      </c>
      <c r="AH9" s="49" t="s">
        <v>46</v>
      </c>
      <c r="AJ9" s="4" t="s">
        <v>73</v>
      </c>
      <c r="AK9" s="4" t="s">
        <v>75</v>
      </c>
    </row>
    <row r="10" spans="1:37">
      <c r="A10" s="11" t="s">
        <v>47</v>
      </c>
      <c r="B10" s="11" t="s">
        <v>48</v>
      </c>
      <c r="C10" s="25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30" t="s">
        <v>27</v>
      </c>
      <c r="N10" s="11" t="s">
        <v>30</v>
      </c>
      <c r="O10" s="11" t="s">
        <v>55</v>
      </c>
      <c r="P10" s="31"/>
      <c r="Q10" s="36" t="s">
        <v>56</v>
      </c>
      <c r="R10" s="36" t="s">
        <v>57</v>
      </c>
      <c r="S10" s="31" t="s">
        <v>58</v>
      </c>
      <c r="T10" s="37" t="s">
        <v>59</v>
      </c>
      <c r="U10" s="38" t="s">
        <v>60</v>
      </c>
      <c r="V10" s="39" t="s">
        <v>61</v>
      </c>
      <c r="W10" s="40"/>
      <c r="X10" s="41"/>
      <c r="Y10" s="41"/>
      <c r="Z10" s="50" t="s">
        <v>62</v>
      </c>
      <c r="AA10" s="50" t="s">
        <v>47</v>
      </c>
      <c r="AB10" s="11" t="s">
        <v>63</v>
      </c>
      <c r="AC10" s="41"/>
      <c r="AD10" s="41"/>
      <c r="AE10" s="51"/>
      <c r="AF10" s="51"/>
      <c r="AG10" s="51"/>
      <c r="AH10" s="51"/>
      <c r="AJ10" s="4" t="s">
        <v>74</v>
      </c>
      <c r="AK10" s="4" t="s">
        <v>76</v>
      </c>
    </row>
    <row r="12" spans="1:37">
      <c r="B12" s="52" t="s">
        <v>77</v>
      </c>
    </row>
    <row r="13" spans="1:37">
      <c r="B13" s="14" t="s">
        <v>78</v>
      </c>
    </row>
    <row r="14" spans="1:37">
      <c r="A14" s="12">
        <v>1</v>
      </c>
      <c r="B14" s="13" t="s">
        <v>79</v>
      </c>
      <c r="C14" s="14" t="s">
        <v>80</v>
      </c>
      <c r="D14" s="15" t="s">
        <v>81</v>
      </c>
      <c r="E14" s="16">
        <v>0.25800000000000001</v>
      </c>
      <c r="F14" s="17" t="s">
        <v>82</v>
      </c>
      <c r="H14" s="18">
        <f>ROUND(E14*G14,2)</f>
        <v>0</v>
      </c>
      <c r="J14" s="18">
        <f>ROUND(E14*G14,2)</f>
        <v>0</v>
      </c>
      <c r="K14" s="19">
        <v>0.40872999999999998</v>
      </c>
      <c r="L14" s="19">
        <f>E14*K14</f>
        <v>0.10545233999999999</v>
      </c>
      <c r="N14" s="16">
        <f>E14*M14</f>
        <v>0</v>
      </c>
      <c r="P14" s="17" t="s">
        <v>83</v>
      </c>
      <c r="V14" s="20" t="s">
        <v>65</v>
      </c>
      <c r="X14" s="14" t="s">
        <v>80</v>
      </c>
      <c r="Y14" s="14" t="s">
        <v>80</v>
      </c>
      <c r="Z14" s="17" t="s">
        <v>84</v>
      </c>
      <c r="AJ14" s="4" t="s">
        <v>85</v>
      </c>
      <c r="AK14" s="4" t="s">
        <v>86</v>
      </c>
    </row>
    <row r="15" spans="1:37" ht="25.5">
      <c r="A15" s="12">
        <v>2</v>
      </c>
      <c r="B15" s="13" t="s">
        <v>87</v>
      </c>
      <c r="C15" s="14" t="s">
        <v>88</v>
      </c>
      <c r="D15" s="15" t="s">
        <v>89</v>
      </c>
      <c r="E15" s="16">
        <v>19.7</v>
      </c>
      <c r="F15" s="17" t="s">
        <v>90</v>
      </c>
      <c r="H15" s="18">
        <f>ROUND(E15*G15,2)</f>
        <v>0</v>
      </c>
      <c r="J15" s="18">
        <f>ROUND(E15*G15,2)</f>
        <v>0</v>
      </c>
      <c r="L15" s="19">
        <f>E15*K15</f>
        <v>0</v>
      </c>
      <c r="M15" s="16">
        <v>0.23</v>
      </c>
      <c r="N15" s="16">
        <f>E15*M15</f>
        <v>4.5309999999999997</v>
      </c>
      <c r="P15" s="17" t="s">
        <v>83</v>
      </c>
      <c r="V15" s="20" t="s">
        <v>65</v>
      </c>
      <c r="X15" s="14" t="s">
        <v>91</v>
      </c>
      <c r="Y15" s="14" t="s">
        <v>88</v>
      </c>
      <c r="Z15" s="17" t="s">
        <v>92</v>
      </c>
      <c r="AJ15" s="4" t="s">
        <v>85</v>
      </c>
      <c r="AK15" s="4" t="s">
        <v>86</v>
      </c>
    </row>
    <row r="16" spans="1:37" ht="25.5">
      <c r="A16" s="12">
        <v>3</v>
      </c>
      <c r="B16" s="13" t="s">
        <v>87</v>
      </c>
      <c r="C16" s="14" t="s">
        <v>93</v>
      </c>
      <c r="D16" s="15" t="s">
        <v>94</v>
      </c>
      <c r="E16" s="16">
        <v>23.7</v>
      </c>
      <c r="F16" s="17" t="s">
        <v>90</v>
      </c>
      <c r="H16" s="18">
        <f>ROUND(E16*G16,2)</f>
        <v>0</v>
      </c>
      <c r="J16" s="18">
        <f>ROUND(E16*G16,2)</f>
        <v>0</v>
      </c>
      <c r="L16" s="19">
        <f>E16*K16</f>
        <v>0</v>
      </c>
      <c r="M16" s="16">
        <v>0.24</v>
      </c>
      <c r="N16" s="16">
        <f>E16*M16</f>
        <v>5.6879999999999997</v>
      </c>
      <c r="P16" s="17" t="s">
        <v>83</v>
      </c>
      <c r="V16" s="20" t="s">
        <v>65</v>
      </c>
      <c r="X16" s="14" t="s">
        <v>95</v>
      </c>
      <c r="Y16" s="14" t="s">
        <v>93</v>
      </c>
      <c r="Z16" s="17" t="s">
        <v>92</v>
      </c>
      <c r="AJ16" s="4" t="s">
        <v>85</v>
      </c>
      <c r="AK16" s="4" t="s">
        <v>86</v>
      </c>
    </row>
    <row r="17" spans="1:37" ht="25.5">
      <c r="A17" s="12">
        <v>4</v>
      </c>
      <c r="B17" s="13" t="s">
        <v>87</v>
      </c>
      <c r="C17" s="14" t="s">
        <v>96</v>
      </c>
      <c r="D17" s="15" t="s">
        <v>97</v>
      </c>
      <c r="E17" s="16">
        <v>4</v>
      </c>
      <c r="F17" s="17" t="s">
        <v>90</v>
      </c>
      <c r="H17" s="18">
        <f>ROUND(E17*G17,2)</f>
        <v>0</v>
      </c>
      <c r="J17" s="18">
        <f>ROUND(E17*G17,2)</f>
        <v>0</v>
      </c>
      <c r="L17" s="19">
        <f>E17*K17</f>
        <v>0</v>
      </c>
      <c r="M17" s="16">
        <v>0.22500000000000001</v>
      </c>
      <c r="N17" s="16">
        <f>E17*M17</f>
        <v>0.9</v>
      </c>
      <c r="P17" s="17" t="s">
        <v>83</v>
      </c>
      <c r="V17" s="20" t="s">
        <v>65</v>
      </c>
      <c r="X17" s="14" t="s">
        <v>98</v>
      </c>
      <c r="Y17" s="14" t="s">
        <v>96</v>
      </c>
      <c r="Z17" s="17" t="s">
        <v>92</v>
      </c>
      <c r="AJ17" s="4" t="s">
        <v>85</v>
      </c>
      <c r="AK17" s="4" t="s">
        <v>86</v>
      </c>
    </row>
    <row r="18" spans="1:37" ht="25.5">
      <c r="A18" s="12">
        <v>5</v>
      </c>
      <c r="B18" s="13" t="s">
        <v>87</v>
      </c>
      <c r="C18" s="14" t="s">
        <v>99</v>
      </c>
      <c r="D18" s="15" t="s">
        <v>100</v>
      </c>
      <c r="E18" s="16">
        <v>4</v>
      </c>
      <c r="F18" s="17" t="s">
        <v>90</v>
      </c>
      <c r="H18" s="18">
        <f>ROUND(E18*G18,2)</f>
        <v>0</v>
      </c>
      <c r="J18" s="18">
        <f>ROUND(E18*G18,2)</f>
        <v>0</v>
      </c>
      <c r="L18" s="19">
        <f>E18*K18</f>
        <v>0</v>
      </c>
      <c r="M18" s="16">
        <v>0.316</v>
      </c>
      <c r="N18" s="16">
        <f>E18*M18</f>
        <v>1.264</v>
      </c>
      <c r="P18" s="17" t="s">
        <v>83</v>
      </c>
      <c r="V18" s="20" t="s">
        <v>65</v>
      </c>
      <c r="X18" s="14" t="s">
        <v>101</v>
      </c>
      <c r="Y18" s="14" t="s">
        <v>99</v>
      </c>
      <c r="Z18" s="17" t="s">
        <v>92</v>
      </c>
      <c r="AJ18" s="4" t="s">
        <v>85</v>
      </c>
      <c r="AK18" s="4" t="s">
        <v>86</v>
      </c>
    </row>
    <row r="19" spans="1:37" ht="25.5">
      <c r="A19" s="12">
        <v>6</v>
      </c>
      <c r="B19" s="13" t="s">
        <v>102</v>
      </c>
      <c r="C19" s="14" t="s">
        <v>103</v>
      </c>
      <c r="D19" s="15" t="s">
        <v>104</v>
      </c>
      <c r="E19" s="16">
        <v>16</v>
      </c>
      <c r="F19" s="17" t="s">
        <v>105</v>
      </c>
      <c r="H19" s="18">
        <f>ROUND(E19*G19,2)</f>
        <v>0</v>
      </c>
      <c r="J19" s="18">
        <f>ROUND(E19*G19,2)</f>
        <v>0</v>
      </c>
      <c r="K19" s="19">
        <v>4.0400000000000002E-3</v>
      </c>
      <c r="L19" s="19">
        <f>E19*K19</f>
        <v>6.4640000000000003E-2</v>
      </c>
      <c r="N19" s="16">
        <f>E19*M19</f>
        <v>0</v>
      </c>
      <c r="P19" s="17" t="s">
        <v>83</v>
      </c>
      <c r="V19" s="20" t="s">
        <v>65</v>
      </c>
      <c r="X19" s="14" t="s">
        <v>106</v>
      </c>
      <c r="Y19" s="14" t="s">
        <v>103</v>
      </c>
      <c r="Z19" s="17" t="s">
        <v>84</v>
      </c>
      <c r="AJ19" s="4" t="s">
        <v>85</v>
      </c>
      <c r="AK19" s="4" t="s">
        <v>86</v>
      </c>
    </row>
    <row r="20" spans="1:37">
      <c r="A20" s="12">
        <v>7</v>
      </c>
      <c r="B20" s="13" t="s">
        <v>102</v>
      </c>
      <c r="C20" s="14" t="s">
        <v>107</v>
      </c>
      <c r="D20" s="15" t="s">
        <v>108</v>
      </c>
      <c r="E20" s="16">
        <v>4</v>
      </c>
      <c r="F20" s="17" t="s">
        <v>105</v>
      </c>
      <c r="H20" s="18">
        <f>ROUND(E20*G20,2)</f>
        <v>0</v>
      </c>
      <c r="J20" s="18">
        <f>ROUND(E20*G20,2)</f>
        <v>0</v>
      </c>
      <c r="K20" s="19">
        <v>3.3180000000000001E-2</v>
      </c>
      <c r="L20" s="19">
        <f>E20*K20</f>
        <v>0.13272</v>
      </c>
      <c r="N20" s="16">
        <f>E20*M20</f>
        <v>0</v>
      </c>
      <c r="P20" s="17" t="s">
        <v>83</v>
      </c>
      <c r="V20" s="20" t="s">
        <v>65</v>
      </c>
      <c r="X20" s="14" t="s">
        <v>109</v>
      </c>
      <c r="Y20" s="14" t="s">
        <v>107</v>
      </c>
      <c r="Z20" s="17" t="s">
        <v>84</v>
      </c>
      <c r="AJ20" s="4" t="s">
        <v>85</v>
      </c>
      <c r="AK20" s="4" t="s">
        <v>86</v>
      </c>
    </row>
    <row r="21" spans="1:37" ht="25.5">
      <c r="A21" s="12">
        <v>8</v>
      </c>
      <c r="B21" s="13" t="s">
        <v>110</v>
      </c>
      <c r="C21" s="14" t="s">
        <v>111</v>
      </c>
      <c r="D21" s="15" t="s">
        <v>112</v>
      </c>
      <c r="E21" s="16">
        <v>36</v>
      </c>
      <c r="F21" s="17" t="s">
        <v>113</v>
      </c>
      <c r="H21" s="18">
        <f>ROUND(E21*G21,2)</f>
        <v>0</v>
      </c>
      <c r="J21" s="18">
        <f>ROUND(E21*G21,2)</f>
        <v>0</v>
      </c>
      <c r="L21" s="19">
        <f>E21*K21</f>
        <v>0</v>
      </c>
      <c r="N21" s="16">
        <f>E21*M21</f>
        <v>0</v>
      </c>
      <c r="P21" s="17" t="s">
        <v>83</v>
      </c>
      <c r="V21" s="20" t="s">
        <v>65</v>
      </c>
      <c r="X21" s="14" t="s">
        <v>114</v>
      </c>
      <c r="Y21" s="14" t="s">
        <v>111</v>
      </c>
      <c r="Z21" s="17" t="s">
        <v>84</v>
      </c>
      <c r="AJ21" s="4" t="s">
        <v>85</v>
      </c>
      <c r="AK21" s="4" t="s">
        <v>86</v>
      </c>
    </row>
    <row r="22" spans="1:37">
      <c r="A22" s="12">
        <v>9</v>
      </c>
      <c r="B22" s="13" t="s">
        <v>110</v>
      </c>
      <c r="C22" s="14" t="s">
        <v>115</v>
      </c>
      <c r="D22" s="15" t="s">
        <v>116</v>
      </c>
      <c r="E22" s="16">
        <v>290.87400000000002</v>
      </c>
      <c r="F22" s="17" t="s">
        <v>113</v>
      </c>
      <c r="H22" s="18">
        <f>ROUND(E22*G22,2)</f>
        <v>0</v>
      </c>
      <c r="J22" s="18">
        <f>ROUND(E22*G22,2)</f>
        <v>0</v>
      </c>
      <c r="L22" s="19">
        <f>E22*K22</f>
        <v>0</v>
      </c>
      <c r="N22" s="16">
        <f>E22*M22</f>
        <v>0</v>
      </c>
      <c r="P22" s="17" t="s">
        <v>83</v>
      </c>
      <c r="V22" s="20" t="s">
        <v>65</v>
      </c>
      <c r="X22" s="14" t="s">
        <v>117</v>
      </c>
      <c r="Y22" s="14" t="s">
        <v>115</v>
      </c>
      <c r="Z22" s="17" t="s">
        <v>84</v>
      </c>
      <c r="AJ22" s="4" t="s">
        <v>85</v>
      </c>
      <c r="AK22" s="4" t="s">
        <v>86</v>
      </c>
    </row>
    <row r="23" spans="1:37">
      <c r="A23" s="12">
        <v>10</v>
      </c>
      <c r="B23" s="13" t="s">
        <v>102</v>
      </c>
      <c r="C23" s="14" t="s">
        <v>118</v>
      </c>
      <c r="D23" s="15" t="s">
        <v>119</v>
      </c>
      <c r="E23" s="16">
        <v>290.87400000000002</v>
      </c>
      <c r="F23" s="17" t="s">
        <v>113</v>
      </c>
      <c r="H23" s="18">
        <f>ROUND(E23*G23,2)</f>
        <v>0</v>
      </c>
      <c r="J23" s="18">
        <f>ROUND(E23*G23,2)</f>
        <v>0</v>
      </c>
      <c r="L23" s="19">
        <f>E23*K23</f>
        <v>0</v>
      </c>
      <c r="N23" s="16">
        <f>E23*M23</f>
        <v>0</v>
      </c>
      <c r="P23" s="17" t="s">
        <v>83</v>
      </c>
      <c r="V23" s="20" t="s">
        <v>65</v>
      </c>
      <c r="X23" s="14" t="s">
        <v>120</v>
      </c>
      <c r="Y23" s="14" t="s">
        <v>118</v>
      </c>
      <c r="Z23" s="17" t="s">
        <v>84</v>
      </c>
      <c r="AJ23" s="4" t="s">
        <v>85</v>
      </c>
      <c r="AK23" s="4" t="s">
        <v>86</v>
      </c>
    </row>
    <row r="24" spans="1:37" ht="25.5">
      <c r="A24" s="12">
        <v>11</v>
      </c>
      <c r="B24" s="13" t="s">
        <v>110</v>
      </c>
      <c r="C24" s="14" t="s">
        <v>121</v>
      </c>
      <c r="D24" s="15" t="s">
        <v>122</v>
      </c>
      <c r="E24" s="16">
        <v>395.44799999999998</v>
      </c>
      <c r="F24" s="17" t="s">
        <v>113</v>
      </c>
      <c r="H24" s="18">
        <f>ROUND(E24*G24,2)</f>
        <v>0</v>
      </c>
      <c r="J24" s="18">
        <f>ROUND(E24*G24,2)</f>
        <v>0</v>
      </c>
      <c r="L24" s="19">
        <f>E24*K24</f>
        <v>0</v>
      </c>
      <c r="N24" s="16">
        <f>E24*M24</f>
        <v>0</v>
      </c>
      <c r="P24" s="17" t="s">
        <v>83</v>
      </c>
      <c r="V24" s="20" t="s">
        <v>65</v>
      </c>
      <c r="X24" s="14" t="s">
        <v>123</v>
      </c>
      <c r="Y24" s="14" t="s">
        <v>121</v>
      </c>
      <c r="Z24" s="17" t="s">
        <v>84</v>
      </c>
      <c r="AJ24" s="4" t="s">
        <v>85</v>
      </c>
      <c r="AK24" s="4" t="s">
        <v>86</v>
      </c>
    </row>
    <row r="25" spans="1:37">
      <c r="A25" s="12">
        <v>12</v>
      </c>
      <c r="B25" s="13" t="s">
        <v>102</v>
      </c>
      <c r="C25" s="14" t="s">
        <v>124</v>
      </c>
      <c r="D25" s="15" t="s">
        <v>125</v>
      </c>
      <c r="E25" s="16">
        <v>395.44799999999998</v>
      </c>
      <c r="F25" s="17" t="s">
        <v>113</v>
      </c>
      <c r="H25" s="18">
        <f>ROUND(E25*G25,2)</f>
        <v>0</v>
      </c>
      <c r="J25" s="18">
        <f>ROUND(E25*G25,2)</f>
        <v>0</v>
      </c>
      <c r="L25" s="19">
        <f>E25*K25</f>
        <v>0</v>
      </c>
      <c r="N25" s="16">
        <f>E25*M25</f>
        <v>0</v>
      </c>
      <c r="P25" s="17" t="s">
        <v>83</v>
      </c>
      <c r="V25" s="20" t="s">
        <v>65</v>
      </c>
      <c r="X25" s="14" t="s">
        <v>124</v>
      </c>
      <c r="Y25" s="14" t="s">
        <v>124</v>
      </c>
      <c r="Z25" s="17" t="s">
        <v>126</v>
      </c>
      <c r="AJ25" s="4" t="s">
        <v>85</v>
      </c>
      <c r="AK25" s="4" t="s">
        <v>86</v>
      </c>
    </row>
    <row r="26" spans="1:37">
      <c r="A26" s="12">
        <v>13</v>
      </c>
      <c r="B26" s="13" t="s">
        <v>102</v>
      </c>
      <c r="C26" s="14" t="s">
        <v>127</v>
      </c>
      <c r="D26" s="15" t="s">
        <v>128</v>
      </c>
      <c r="E26" s="16">
        <v>18.12</v>
      </c>
      <c r="F26" s="17" t="s">
        <v>113</v>
      </c>
      <c r="H26" s="18">
        <f>ROUND(E26*G26,2)</f>
        <v>0</v>
      </c>
      <c r="J26" s="18">
        <f>ROUND(E26*G26,2)</f>
        <v>0</v>
      </c>
      <c r="L26" s="19">
        <f>E26*K26</f>
        <v>0</v>
      </c>
      <c r="N26" s="16">
        <f>E26*M26</f>
        <v>0</v>
      </c>
      <c r="P26" s="17" t="s">
        <v>83</v>
      </c>
      <c r="V26" s="20" t="s">
        <v>65</v>
      </c>
      <c r="X26" s="14" t="s">
        <v>129</v>
      </c>
      <c r="Y26" s="14" t="s">
        <v>127</v>
      </c>
      <c r="Z26" s="17" t="s">
        <v>84</v>
      </c>
      <c r="AJ26" s="4" t="s">
        <v>85</v>
      </c>
      <c r="AK26" s="4" t="s">
        <v>86</v>
      </c>
    </row>
    <row r="27" spans="1:37">
      <c r="A27" s="12">
        <v>14</v>
      </c>
      <c r="B27" s="13" t="s">
        <v>102</v>
      </c>
      <c r="C27" s="14" t="s">
        <v>130</v>
      </c>
      <c r="D27" s="15" t="s">
        <v>131</v>
      </c>
      <c r="E27" s="16">
        <v>18.12</v>
      </c>
      <c r="F27" s="17" t="s">
        <v>113</v>
      </c>
      <c r="H27" s="18">
        <f>ROUND(E27*G27,2)</f>
        <v>0</v>
      </c>
      <c r="J27" s="18">
        <f>ROUND(E27*G27,2)</f>
        <v>0</v>
      </c>
      <c r="L27" s="19">
        <f>E27*K27</f>
        <v>0</v>
      </c>
      <c r="N27" s="16">
        <f>E27*M27</f>
        <v>0</v>
      </c>
      <c r="P27" s="17" t="s">
        <v>83</v>
      </c>
      <c r="V27" s="20" t="s">
        <v>65</v>
      </c>
      <c r="X27" s="14" t="s">
        <v>130</v>
      </c>
      <c r="Y27" s="14" t="s">
        <v>130</v>
      </c>
      <c r="Z27" s="17" t="s">
        <v>84</v>
      </c>
      <c r="AJ27" s="4" t="s">
        <v>85</v>
      </c>
      <c r="AK27" s="4" t="s">
        <v>86</v>
      </c>
    </row>
    <row r="28" spans="1:37" ht="25.5">
      <c r="A28" s="12">
        <v>15</v>
      </c>
      <c r="B28" s="13" t="s">
        <v>110</v>
      </c>
      <c r="C28" s="14" t="s">
        <v>132</v>
      </c>
      <c r="D28" s="15" t="s">
        <v>133</v>
      </c>
      <c r="E28" s="16">
        <v>817.298</v>
      </c>
      <c r="F28" s="17" t="s">
        <v>90</v>
      </c>
      <c r="H28" s="18">
        <f>ROUND(E28*G28,2)</f>
        <v>0</v>
      </c>
      <c r="J28" s="18">
        <f>ROUND(E28*G28,2)</f>
        <v>0</v>
      </c>
      <c r="K28" s="19">
        <v>2.1000000000000001E-4</v>
      </c>
      <c r="L28" s="19">
        <f>E28*K28</f>
        <v>0.17163258000000001</v>
      </c>
      <c r="N28" s="16">
        <f>E28*M28</f>
        <v>0</v>
      </c>
      <c r="P28" s="17" t="s">
        <v>83</v>
      </c>
      <c r="V28" s="20" t="s">
        <v>65</v>
      </c>
      <c r="X28" s="14" t="s">
        <v>132</v>
      </c>
      <c r="Y28" s="14" t="s">
        <v>132</v>
      </c>
      <c r="Z28" s="17" t="s">
        <v>84</v>
      </c>
      <c r="AJ28" s="4" t="s">
        <v>85</v>
      </c>
      <c r="AK28" s="4" t="s">
        <v>86</v>
      </c>
    </row>
    <row r="29" spans="1:37" ht="25.5">
      <c r="A29" s="12">
        <v>16</v>
      </c>
      <c r="B29" s="13" t="s">
        <v>110</v>
      </c>
      <c r="C29" s="14" t="s">
        <v>134</v>
      </c>
      <c r="D29" s="15" t="s">
        <v>135</v>
      </c>
      <c r="E29" s="16">
        <v>817.298</v>
      </c>
      <c r="F29" s="17" t="s">
        <v>90</v>
      </c>
      <c r="H29" s="18">
        <f>ROUND(E29*G29,2)</f>
        <v>0</v>
      </c>
      <c r="J29" s="18">
        <f>ROUND(E29*G29,2)</f>
        <v>0</v>
      </c>
      <c r="L29" s="19">
        <f>E29*K29</f>
        <v>0</v>
      </c>
      <c r="N29" s="16">
        <f>E29*M29</f>
        <v>0</v>
      </c>
      <c r="P29" s="17" t="s">
        <v>83</v>
      </c>
      <c r="V29" s="20" t="s">
        <v>65</v>
      </c>
      <c r="X29" s="14" t="s">
        <v>134</v>
      </c>
      <c r="Y29" s="14" t="s">
        <v>134</v>
      </c>
      <c r="Z29" s="17" t="s">
        <v>84</v>
      </c>
      <c r="AJ29" s="4" t="s">
        <v>85</v>
      </c>
      <c r="AK29" s="4" t="s">
        <v>86</v>
      </c>
    </row>
    <row r="30" spans="1:37" ht="25.5">
      <c r="A30" s="12">
        <v>17</v>
      </c>
      <c r="B30" s="13" t="s">
        <v>110</v>
      </c>
      <c r="C30" s="14" t="s">
        <v>136</v>
      </c>
      <c r="D30" s="15" t="s">
        <v>137</v>
      </c>
      <c r="E30" s="16">
        <v>395.44799999999998</v>
      </c>
      <c r="F30" s="17" t="s">
        <v>113</v>
      </c>
      <c r="H30" s="18">
        <f>ROUND(E30*G30,2)</f>
        <v>0</v>
      </c>
      <c r="J30" s="18">
        <f>ROUND(E30*G30,2)</f>
        <v>0</v>
      </c>
      <c r="K30" s="19">
        <v>4.4999999999999999E-4</v>
      </c>
      <c r="L30" s="19">
        <f>E30*K30</f>
        <v>0.17795159999999999</v>
      </c>
      <c r="N30" s="16">
        <f>E30*M30</f>
        <v>0</v>
      </c>
      <c r="P30" s="17" t="s">
        <v>83</v>
      </c>
      <c r="V30" s="20" t="s">
        <v>65</v>
      </c>
      <c r="X30" s="14" t="s">
        <v>136</v>
      </c>
      <c r="Y30" s="14" t="s">
        <v>136</v>
      </c>
      <c r="Z30" s="17" t="s">
        <v>84</v>
      </c>
      <c r="AJ30" s="4" t="s">
        <v>85</v>
      </c>
      <c r="AK30" s="4" t="s">
        <v>86</v>
      </c>
    </row>
    <row r="31" spans="1:37" ht="25.5">
      <c r="A31" s="12">
        <v>18</v>
      </c>
      <c r="B31" s="13" t="s">
        <v>110</v>
      </c>
      <c r="C31" s="14" t="s">
        <v>138</v>
      </c>
      <c r="D31" s="15" t="s">
        <v>139</v>
      </c>
      <c r="E31" s="16">
        <v>395.44799999999998</v>
      </c>
      <c r="F31" s="17" t="s">
        <v>113</v>
      </c>
      <c r="H31" s="18">
        <f>ROUND(E31*G31,2)</f>
        <v>0</v>
      </c>
      <c r="J31" s="18">
        <f>ROUND(E31*G31,2)</f>
        <v>0</v>
      </c>
      <c r="L31" s="19">
        <f>E31*K31</f>
        <v>0</v>
      </c>
      <c r="N31" s="16">
        <f>E31*M31</f>
        <v>0</v>
      </c>
      <c r="P31" s="17" t="s">
        <v>83</v>
      </c>
      <c r="V31" s="20" t="s">
        <v>65</v>
      </c>
      <c r="X31" s="14" t="s">
        <v>138</v>
      </c>
      <c r="Y31" s="14" t="s">
        <v>138</v>
      </c>
      <c r="Z31" s="17" t="s">
        <v>84</v>
      </c>
      <c r="AJ31" s="4" t="s">
        <v>85</v>
      </c>
      <c r="AK31" s="4" t="s">
        <v>86</v>
      </c>
    </row>
    <row r="32" spans="1:37">
      <c r="A32" s="12">
        <v>19</v>
      </c>
      <c r="B32" s="13" t="s">
        <v>110</v>
      </c>
      <c r="C32" s="14" t="s">
        <v>140</v>
      </c>
      <c r="D32" s="15" t="s">
        <v>141</v>
      </c>
      <c r="E32" s="16">
        <v>134.82599999999999</v>
      </c>
      <c r="F32" s="17" t="s">
        <v>90</v>
      </c>
      <c r="H32" s="18">
        <f>ROUND(E32*G32,2)</f>
        <v>0</v>
      </c>
      <c r="J32" s="18">
        <f>ROUND(E32*G32,2)</f>
        <v>0</v>
      </c>
      <c r="K32" s="19">
        <v>6.8999999999999997E-4</v>
      </c>
      <c r="L32" s="19">
        <f>E32*K32</f>
        <v>9.3029939999999992E-2</v>
      </c>
      <c r="N32" s="16">
        <f>E32*M32</f>
        <v>0</v>
      </c>
      <c r="P32" s="17" t="s">
        <v>83</v>
      </c>
      <c r="V32" s="20" t="s">
        <v>65</v>
      </c>
      <c r="X32" s="14" t="s">
        <v>142</v>
      </c>
      <c r="Y32" s="14" t="s">
        <v>140</v>
      </c>
      <c r="Z32" s="17" t="s">
        <v>84</v>
      </c>
      <c r="AJ32" s="4" t="s">
        <v>85</v>
      </c>
      <c r="AK32" s="4" t="s">
        <v>86</v>
      </c>
    </row>
    <row r="33" spans="1:37">
      <c r="A33" s="12">
        <v>20</v>
      </c>
      <c r="B33" s="13" t="s">
        <v>110</v>
      </c>
      <c r="C33" s="14" t="s">
        <v>143</v>
      </c>
      <c r="D33" s="15" t="s">
        <v>144</v>
      </c>
      <c r="E33" s="16">
        <v>134.82599999999999</v>
      </c>
      <c r="F33" s="17" t="s">
        <v>90</v>
      </c>
      <c r="H33" s="18">
        <f>ROUND(E33*G33,2)</f>
        <v>0</v>
      </c>
      <c r="J33" s="18">
        <f>ROUND(E33*G33,2)</f>
        <v>0</v>
      </c>
      <c r="L33" s="19">
        <f>E33*K33</f>
        <v>0</v>
      </c>
      <c r="N33" s="16">
        <f>E33*M33</f>
        <v>0</v>
      </c>
      <c r="P33" s="17" t="s">
        <v>83</v>
      </c>
      <c r="V33" s="20" t="s">
        <v>65</v>
      </c>
      <c r="X33" s="14" t="s">
        <v>145</v>
      </c>
      <c r="Y33" s="14" t="s">
        <v>143</v>
      </c>
      <c r="Z33" s="17" t="s">
        <v>84</v>
      </c>
      <c r="AJ33" s="4" t="s">
        <v>85</v>
      </c>
      <c r="AK33" s="4" t="s">
        <v>86</v>
      </c>
    </row>
    <row r="34" spans="1:37" ht="25.5">
      <c r="A34" s="12">
        <v>21</v>
      </c>
      <c r="B34" s="13" t="s">
        <v>110</v>
      </c>
      <c r="C34" s="14" t="s">
        <v>146</v>
      </c>
      <c r="D34" s="15" t="s">
        <v>147</v>
      </c>
      <c r="E34" s="16">
        <v>134.82599999999999</v>
      </c>
      <c r="F34" s="17" t="s">
        <v>90</v>
      </c>
      <c r="H34" s="18">
        <f>ROUND(E34*G34,2)</f>
        <v>0</v>
      </c>
      <c r="J34" s="18">
        <f>ROUND(E34*G34,2)</f>
        <v>0</v>
      </c>
      <c r="K34" s="19">
        <v>4.0299999999999997E-3</v>
      </c>
      <c r="L34" s="19">
        <f>E34*K34</f>
        <v>0.54334877999999998</v>
      </c>
      <c r="N34" s="16">
        <f>E34*M34</f>
        <v>0</v>
      </c>
      <c r="P34" s="17" t="s">
        <v>83</v>
      </c>
      <c r="V34" s="20" t="s">
        <v>65</v>
      </c>
      <c r="X34" s="14" t="s">
        <v>148</v>
      </c>
      <c r="Y34" s="14" t="s">
        <v>146</v>
      </c>
      <c r="Z34" s="17" t="s">
        <v>84</v>
      </c>
      <c r="AJ34" s="4" t="s">
        <v>85</v>
      </c>
      <c r="AK34" s="4" t="s">
        <v>86</v>
      </c>
    </row>
    <row r="35" spans="1:37" ht="25.5">
      <c r="A35" s="12">
        <v>22</v>
      </c>
      <c r="B35" s="13" t="s">
        <v>110</v>
      </c>
      <c r="C35" s="14" t="s">
        <v>149</v>
      </c>
      <c r="D35" s="15" t="s">
        <v>150</v>
      </c>
      <c r="E35" s="16">
        <v>134.82599999999999</v>
      </c>
      <c r="F35" s="17" t="s">
        <v>90</v>
      </c>
      <c r="H35" s="18">
        <f>ROUND(E35*G35,2)</f>
        <v>0</v>
      </c>
      <c r="J35" s="18">
        <f>ROUND(E35*G35,2)</f>
        <v>0</v>
      </c>
      <c r="L35" s="19">
        <f>E35*K35</f>
        <v>0</v>
      </c>
      <c r="N35" s="16">
        <f>E35*M35</f>
        <v>0</v>
      </c>
      <c r="P35" s="17" t="s">
        <v>83</v>
      </c>
      <c r="V35" s="20" t="s">
        <v>65</v>
      </c>
      <c r="X35" s="14" t="s">
        <v>151</v>
      </c>
      <c r="Y35" s="14" t="s">
        <v>149</v>
      </c>
      <c r="Z35" s="17" t="s">
        <v>84</v>
      </c>
      <c r="AJ35" s="4" t="s">
        <v>85</v>
      </c>
      <c r="AK35" s="4" t="s">
        <v>86</v>
      </c>
    </row>
    <row r="36" spans="1:37">
      <c r="A36" s="12">
        <v>23</v>
      </c>
      <c r="B36" s="13" t="s">
        <v>110</v>
      </c>
      <c r="C36" s="14" t="s">
        <v>152</v>
      </c>
      <c r="D36" s="15" t="s">
        <v>153</v>
      </c>
      <c r="E36" s="16">
        <v>704.44200000000001</v>
      </c>
      <c r="F36" s="17" t="s">
        <v>113</v>
      </c>
      <c r="H36" s="18">
        <f>ROUND(E36*G36,2)</f>
        <v>0</v>
      </c>
      <c r="J36" s="18">
        <f>ROUND(E36*G36,2)</f>
        <v>0</v>
      </c>
      <c r="L36" s="19">
        <f>E36*K36</f>
        <v>0</v>
      </c>
      <c r="N36" s="16">
        <f>E36*M36</f>
        <v>0</v>
      </c>
      <c r="P36" s="17" t="s">
        <v>83</v>
      </c>
      <c r="V36" s="20" t="s">
        <v>65</v>
      </c>
      <c r="X36" s="14" t="s">
        <v>152</v>
      </c>
      <c r="Y36" s="14" t="s">
        <v>152</v>
      </c>
      <c r="Z36" s="17" t="s">
        <v>84</v>
      </c>
      <c r="AJ36" s="4" t="s">
        <v>85</v>
      </c>
      <c r="AK36" s="4" t="s">
        <v>86</v>
      </c>
    </row>
    <row r="37" spans="1:37" ht="25.5">
      <c r="A37" s="12">
        <v>24</v>
      </c>
      <c r="B37" s="13" t="s">
        <v>102</v>
      </c>
      <c r="C37" s="14" t="s">
        <v>154</v>
      </c>
      <c r="D37" s="15" t="s">
        <v>155</v>
      </c>
      <c r="E37" s="16">
        <v>199.88900000000001</v>
      </c>
      <c r="F37" s="17" t="s">
        <v>113</v>
      </c>
      <c r="H37" s="18">
        <f>ROUND(E37*G37,2)</f>
        <v>0</v>
      </c>
      <c r="J37" s="18">
        <f>ROUND(E37*G37,2)</f>
        <v>0</v>
      </c>
      <c r="L37" s="19">
        <f>E37*K37</f>
        <v>0</v>
      </c>
      <c r="N37" s="16">
        <f>E37*M37</f>
        <v>0</v>
      </c>
      <c r="P37" s="17" t="s">
        <v>83</v>
      </c>
      <c r="V37" s="20" t="s">
        <v>65</v>
      </c>
      <c r="X37" s="14" t="s">
        <v>154</v>
      </c>
      <c r="Y37" s="14" t="s">
        <v>154</v>
      </c>
      <c r="Z37" s="17" t="s">
        <v>84</v>
      </c>
      <c r="AJ37" s="4" t="s">
        <v>85</v>
      </c>
      <c r="AK37" s="4" t="s">
        <v>86</v>
      </c>
    </row>
    <row r="38" spans="1:37">
      <c r="A38" s="12">
        <v>25</v>
      </c>
      <c r="B38" s="13" t="s">
        <v>102</v>
      </c>
      <c r="C38" s="14" t="s">
        <v>156</v>
      </c>
      <c r="D38" s="15" t="s">
        <v>157</v>
      </c>
      <c r="E38" s="16">
        <v>199.88900000000001</v>
      </c>
      <c r="F38" s="17" t="s">
        <v>113</v>
      </c>
      <c r="H38" s="18">
        <f>ROUND(E38*G38,2)</f>
        <v>0</v>
      </c>
      <c r="J38" s="18">
        <f>ROUND(E38*G38,2)</f>
        <v>0</v>
      </c>
      <c r="L38" s="19">
        <f>E38*K38</f>
        <v>0</v>
      </c>
      <c r="N38" s="16">
        <f>E38*M38</f>
        <v>0</v>
      </c>
      <c r="P38" s="17" t="s">
        <v>83</v>
      </c>
      <c r="V38" s="20" t="s">
        <v>65</v>
      </c>
      <c r="X38" s="14" t="s">
        <v>158</v>
      </c>
      <c r="Y38" s="14" t="s">
        <v>156</v>
      </c>
      <c r="Z38" s="17" t="s">
        <v>84</v>
      </c>
      <c r="AJ38" s="4" t="s">
        <v>85</v>
      </c>
      <c r="AK38" s="4" t="s">
        <v>86</v>
      </c>
    </row>
    <row r="39" spans="1:37">
      <c r="A39" s="12">
        <v>26</v>
      </c>
      <c r="B39" s="13" t="s">
        <v>110</v>
      </c>
      <c r="C39" s="14" t="s">
        <v>159</v>
      </c>
      <c r="D39" s="15" t="s">
        <v>160</v>
      </c>
      <c r="E39" s="16">
        <v>199.88900000000001</v>
      </c>
      <c r="F39" s="17" t="s">
        <v>113</v>
      </c>
      <c r="H39" s="18">
        <f>ROUND(E39*G39,2)</f>
        <v>0</v>
      </c>
      <c r="J39" s="18">
        <f>ROUND(E39*G39,2)</f>
        <v>0</v>
      </c>
      <c r="L39" s="19">
        <f>E39*K39</f>
        <v>0</v>
      </c>
      <c r="N39" s="16">
        <f>E39*M39</f>
        <v>0</v>
      </c>
      <c r="P39" s="17" t="s">
        <v>83</v>
      </c>
      <c r="V39" s="20" t="s">
        <v>65</v>
      </c>
      <c r="X39" s="14" t="s">
        <v>159</v>
      </c>
      <c r="Y39" s="14" t="s">
        <v>159</v>
      </c>
      <c r="Z39" s="17" t="s">
        <v>84</v>
      </c>
      <c r="AJ39" s="4" t="s">
        <v>85</v>
      </c>
      <c r="AK39" s="4" t="s">
        <v>86</v>
      </c>
    </row>
    <row r="40" spans="1:37">
      <c r="A40" s="12">
        <v>27</v>
      </c>
      <c r="B40" s="13" t="s">
        <v>110</v>
      </c>
      <c r="C40" s="14" t="s">
        <v>161</v>
      </c>
      <c r="D40" s="15" t="s">
        <v>162</v>
      </c>
      <c r="E40" s="16">
        <v>199.88900000000001</v>
      </c>
      <c r="F40" s="17" t="s">
        <v>113</v>
      </c>
      <c r="H40" s="18">
        <f>ROUND(E40*G40,2)</f>
        <v>0</v>
      </c>
      <c r="J40" s="18">
        <f>ROUND(E40*G40,2)</f>
        <v>0</v>
      </c>
      <c r="L40" s="19">
        <f>E40*K40</f>
        <v>0</v>
      </c>
      <c r="N40" s="16">
        <f>E40*M40</f>
        <v>0</v>
      </c>
      <c r="P40" s="17" t="s">
        <v>83</v>
      </c>
      <c r="V40" s="20" t="s">
        <v>65</v>
      </c>
      <c r="X40" s="14" t="s">
        <v>161</v>
      </c>
      <c r="Y40" s="14" t="s">
        <v>161</v>
      </c>
      <c r="Z40" s="17" t="s">
        <v>126</v>
      </c>
      <c r="AJ40" s="4" t="s">
        <v>85</v>
      </c>
      <c r="AK40" s="4" t="s">
        <v>86</v>
      </c>
    </row>
    <row r="41" spans="1:37">
      <c r="A41" s="12">
        <v>28</v>
      </c>
      <c r="B41" s="13" t="s">
        <v>110</v>
      </c>
      <c r="C41" s="14" t="s">
        <v>163</v>
      </c>
      <c r="D41" s="15" t="s">
        <v>164</v>
      </c>
      <c r="E41" s="16">
        <v>199.88900000000001</v>
      </c>
      <c r="F41" s="17" t="s">
        <v>113</v>
      </c>
      <c r="H41" s="18">
        <f>ROUND(E41*G41,2)</f>
        <v>0</v>
      </c>
      <c r="J41" s="18">
        <f>ROUND(E41*G41,2)</f>
        <v>0</v>
      </c>
      <c r="L41" s="19">
        <f>E41*K41</f>
        <v>0</v>
      </c>
      <c r="N41" s="16">
        <f>E41*M41</f>
        <v>0</v>
      </c>
      <c r="P41" s="17" t="s">
        <v>83</v>
      </c>
      <c r="V41" s="20" t="s">
        <v>65</v>
      </c>
      <c r="X41" s="14" t="s">
        <v>163</v>
      </c>
      <c r="Y41" s="14" t="s">
        <v>163</v>
      </c>
      <c r="Z41" s="17" t="s">
        <v>126</v>
      </c>
      <c r="AJ41" s="4" t="s">
        <v>85</v>
      </c>
      <c r="AK41" s="4" t="s">
        <v>86</v>
      </c>
    </row>
    <row r="42" spans="1:37">
      <c r="A42" s="12">
        <v>29</v>
      </c>
      <c r="B42" s="13" t="s">
        <v>110</v>
      </c>
      <c r="C42" s="14" t="s">
        <v>165</v>
      </c>
      <c r="D42" s="15" t="s">
        <v>166</v>
      </c>
      <c r="E42" s="16">
        <v>504.553</v>
      </c>
      <c r="F42" s="17" t="s">
        <v>113</v>
      </c>
      <c r="H42" s="18">
        <f>ROUND(E42*G42,2)</f>
        <v>0</v>
      </c>
      <c r="J42" s="18">
        <f>ROUND(E42*G42,2)</f>
        <v>0</v>
      </c>
      <c r="L42" s="19">
        <f>E42*K42</f>
        <v>0</v>
      </c>
      <c r="N42" s="16">
        <f>E42*M42</f>
        <v>0</v>
      </c>
      <c r="P42" s="17" t="s">
        <v>83</v>
      </c>
      <c r="V42" s="20" t="s">
        <v>65</v>
      </c>
      <c r="X42" s="14" t="s">
        <v>165</v>
      </c>
      <c r="Y42" s="14" t="s">
        <v>165</v>
      </c>
      <c r="Z42" s="17" t="s">
        <v>84</v>
      </c>
      <c r="AJ42" s="4" t="s">
        <v>85</v>
      </c>
      <c r="AK42" s="4" t="s">
        <v>86</v>
      </c>
    </row>
    <row r="43" spans="1:37">
      <c r="A43" s="12">
        <v>30</v>
      </c>
      <c r="B43" s="13" t="s">
        <v>110</v>
      </c>
      <c r="C43" s="14" t="s">
        <v>167</v>
      </c>
      <c r="D43" s="15" t="s">
        <v>168</v>
      </c>
      <c r="E43" s="16">
        <v>104.873</v>
      </c>
      <c r="F43" s="17" t="s">
        <v>113</v>
      </c>
      <c r="H43" s="18">
        <f>ROUND(E43*G43,2)</f>
        <v>0</v>
      </c>
      <c r="J43" s="18">
        <f>ROUND(E43*G43,2)</f>
        <v>0</v>
      </c>
      <c r="L43" s="19">
        <f>E43*K43</f>
        <v>0</v>
      </c>
      <c r="N43" s="16">
        <f>E43*M43</f>
        <v>0</v>
      </c>
      <c r="P43" s="17" t="s">
        <v>83</v>
      </c>
      <c r="V43" s="20" t="s">
        <v>65</v>
      </c>
      <c r="X43" s="14" t="s">
        <v>167</v>
      </c>
      <c r="Y43" s="14" t="s">
        <v>167</v>
      </c>
      <c r="Z43" s="17" t="s">
        <v>84</v>
      </c>
      <c r="AJ43" s="4" t="s">
        <v>85</v>
      </c>
      <c r="AK43" s="4" t="s">
        <v>86</v>
      </c>
    </row>
    <row r="44" spans="1:37">
      <c r="A44" s="12">
        <v>31</v>
      </c>
      <c r="B44" s="13" t="s">
        <v>169</v>
      </c>
      <c r="C44" s="14" t="s">
        <v>170</v>
      </c>
      <c r="D44" s="15" t="s">
        <v>171</v>
      </c>
      <c r="E44" s="16">
        <v>104.873</v>
      </c>
      <c r="F44" s="17" t="s">
        <v>113</v>
      </c>
      <c r="I44" s="18">
        <f>ROUND(E44*G44,2)</f>
        <v>0</v>
      </c>
      <c r="J44" s="18">
        <f>ROUND(E44*G44,2)</f>
        <v>0</v>
      </c>
      <c r="K44" s="19">
        <v>1.67</v>
      </c>
      <c r="L44" s="19">
        <f>E44*K44</f>
        <v>175.13791000000001</v>
      </c>
      <c r="N44" s="16">
        <f>E44*M44</f>
        <v>0</v>
      </c>
      <c r="P44" s="17" t="s">
        <v>83</v>
      </c>
      <c r="V44" s="20" t="s">
        <v>64</v>
      </c>
      <c r="X44" s="14" t="s">
        <v>170</v>
      </c>
      <c r="Y44" s="14" t="s">
        <v>170</v>
      </c>
      <c r="Z44" s="17" t="s">
        <v>172</v>
      </c>
      <c r="AA44" s="14" t="s">
        <v>83</v>
      </c>
      <c r="AJ44" s="4" t="s">
        <v>173</v>
      </c>
      <c r="AK44" s="4" t="s">
        <v>86</v>
      </c>
    </row>
    <row r="45" spans="1:37">
      <c r="A45" s="12">
        <v>32</v>
      </c>
      <c r="B45" s="13" t="s">
        <v>110</v>
      </c>
      <c r="C45" s="14" t="s">
        <v>174</v>
      </c>
      <c r="D45" s="15" t="s">
        <v>175</v>
      </c>
      <c r="E45" s="16">
        <v>104.873</v>
      </c>
      <c r="F45" s="17" t="s">
        <v>113</v>
      </c>
      <c r="H45" s="18">
        <f>ROUND(E45*G45,2)</f>
        <v>0</v>
      </c>
      <c r="J45" s="18">
        <f>ROUND(E45*G45,2)</f>
        <v>0</v>
      </c>
      <c r="L45" s="19">
        <f>E45*K45</f>
        <v>0</v>
      </c>
      <c r="N45" s="16">
        <f>E45*M45</f>
        <v>0</v>
      </c>
      <c r="P45" s="17" t="s">
        <v>83</v>
      </c>
      <c r="V45" s="20" t="s">
        <v>65</v>
      </c>
      <c r="X45" s="14" t="s">
        <v>174</v>
      </c>
      <c r="Y45" s="14" t="s">
        <v>174</v>
      </c>
      <c r="Z45" s="17" t="s">
        <v>84</v>
      </c>
      <c r="AJ45" s="4" t="s">
        <v>85</v>
      </c>
      <c r="AK45" s="4" t="s">
        <v>86</v>
      </c>
    </row>
    <row r="46" spans="1:37">
      <c r="D46" s="54" t="s">
        <v>176</v>
      </c>
      <c r="E46" s="55">
        <f>J46</f>
        <v>0</v>
      </c>
      <c r="H46" s="55">
        <f>SUM(H12:H45)</f>
        <v>0</v>
      </c>
      <c r="I46" s="55">
        <f>SUM(I12:I45)</f>
        <v>0</v>
      </c>
      <c r="J46" s="55">
        <f>SUM(J12:J45)</f>
        <v>0</v>
      </c>
      <c r="L46" s="56">
        <f>SUM(L12:L45)</f>
        <v>176.42668524000001</v>
      </c>
      <c r="N46" s="57">
        <f>SUM(N12:N45)</f>
        <v>12.382999999999999</v>
      </c>
      <c r="W46" s="21">
        <f>SUM(W12:W45)</f>
        <v>0</v>
      </c>
    </row>
    <row r="48" spans="1:37">
      <c r="B48" s="14" t="s">
        <v>177</v>
      </c>
    </row>
    <row r="49" spans="1:37" ht="25.5">
      <c r="A49" s="12">
        <v>33</v>
      </c>
      <c r="B49" s="13" t="s">
        <v>79</v>
      </c>
      <c r="C49" s="14" t="s">
        <v>178</v>
      </c>
      <c r="D49" s="15" t="s">
        <v>179</v>
      </c>
      <c r="E49" s="16">
        <v>37.404000000000003</v>
      </c>
      <c r="F49" s="17" t="s">
        <v>113</v>
      </c>
      <c r="H49" s="18">
        <f>ROUND(E49*G49,2)</f>
        <v>0</v>
      </c>
      <c r="J49" s="18">
        <f>ROUND(E49*G49,2)</f>
        <v>0</v>
      </c>
      <c r="K49" s="19">
        <v>1.8907700000000001</v>
      </c>
      <c r="L49" s="19">
        <f>E49*K49</f>
        <v>70.722361080000013</v>
      </c>
      <c r="N49" s="16">
        <f>E49*M49</f>
        <v>0</v>
      </c>
      <c r="P49" s="17" t="s">
        <v>83</v>
      </c>
      <c r="V49" s="20" t="s">
        <v>65</v>
      </c>
      <c r="X49" s="14" t="s">
        <v>178</v>
      </c>
      <c r="Y49" s="14" t="s">
        <v>178</v>
      </c>
      <c r="Z49" s="17" t="s">
        <v>180</v>
      </c>
      <c r="AJ49" s="4" t="s">
        <v>85</v>
      </c>
      <c r="AK49" s="4" t="s">
        <v>86</v>
      </c>
    </row>
    <row r="50" spans="1:37">
      <c r="A50" s="12">
        <v>34</v>
      </c>
      <c r="B50" s="13" t="s">
        <v>79</v>
      </c>
      <c r="C50" s="14" t="s">
        <v>181</v>
      </c>
      <c r="D50" s="15" t="s">
        <v>182</v>
      </c>
      <c r="E50" s="16">
        <v>7.4089999999999998</v>
      </c>
      <c r="F50" s="17" t="s">
        <v>113</v>
      </c>
      <c r="H50" s="18">
        <f>ROUND(E50*G50,2)</f>
        <v>0</v>
      </c>
      <c r="J50" s="18">
        <f>ROUND(E50*G50,2)</f>
        <v>0</v>
      </c>
      <c r="K50" s="19">
        <v>2.8446799999999999</v>
      </c>
      <c r="L50" s="19">
        <f>E50*K50</f>
        <v>21.076234119999999</v>
      </c>
      <c r="N50" s="16">
        <f>E50*M50</f>
        <v>0</v>
      </c>
      <c r="P50" s="17" t="s">
        <v>83</v>
      </c>
      <c r="V50" s="20" t="s">
        <v>65</v>
      </c>
      <c r="X50" s="14" t="s">
        <v>181</v>
      </c>
      <c r="Y50" s="14" t="s">
        <v>181</v>
      </c>
      <c r="Z50" s="17" t="s">
        <v>180</v>
      </c>
      <c r="AJ50" s="4" t="s">
        <v>85</v>
      </c>
      <c r="AK50" s="4" t="s">
        <v>86</v>
      </c>
    </row>
    <row r="51" spans="1:37" ht="25.5">
      <c r="A51" s="12">
        <v>35</v>
      </c>
      <c r="B51" s="13" t="s">
        <v>79</v>
      </c>
      <c r="C51" s="14" t="s">
        <v>183</v>
      </c>
      <c r="D51" s="15" t="s">
        <v>184</v>
      </c>
      <c r="E51" s="16">
        <v>1</v>
      </c>
      <c r="F51" s="17" t="s">
        <v>185</v>
      </c>
      <c r="H51" s="18">
        <f>ROUND(E51*G51,2)</f>
        <v>0</v>
      </c>
      <c r="J51" s="18">
        <f>ROUND(E51*G51,2)</f>
        <v>0</v>
      </c>
      <c r="K51" s="19">
        <v>6.6E-3</v>
      </c>
      <c r="L51" s="19">
        <f>E51*K51</f>
        <v>6.6E-3</v>
      </c>
      <c r="N51" s="16">
        <f>E51*M51</f>
        <v>0</v>
      </c>
      <c r="P51" s="17" t="s">
        <v>83</v>
      </c>
      <c r="V51" s="20" t="s">
        <v>65</v>
      </c>
      <c r="X51" s="14" t="s">
        <v>186</v>
      </c>
      <c r="Y51" s="14" t="s">
        <v>183</v>
      </c>
      <c r="Z51" s="17" t="s">
        <v>180</v>
      </c>
      <c r="AJ51" s="4" t="s">
        <v>85</v>
      </c>
      <c r="AK51" s="4" t="s">
        <v>86</v>
      </c>
    </row>
    <row r="52" spans="1:37">
      <c r="A52" s="12">
        <v>36</v>
      </c>
      <c r="B52" s="13" t="s">
        <v>169</v>
      </c>
      <c r="C52" s="14" t="s">
        <v>187</v>
      </c>
      <c r="D52" s="15" t="s">
        <v>188</v>
      </c>
      <c r="E52" s="16">
        <v>1</v>
      </c>
      <c r="F52" s="17" t="s">
        <v>185</v>
      </c>
      <c r="I52" s="18">
        <f>ROUND(E52*G52,2)</f>
        <v>0</v>
      </c>
      <c r="J52" s="18">
        <f>ROUND(E52*G52,2)</f>
        <v>0</v>
      </c>
      <c r="K52" s="19">
        <v>0.04</v>
      </c>
      <c r="L52" s="19">
        <f>E52*K52</f>
        <v>0.04</v>
      </c>
      <c r="N52" s="16">
        <f>E52*M52</f>
        <v>0</v>
      </c>
      <c r="P52" s="17" t="s">
        <v>83</v>
      </c>
      <c r="V52" s="20" t="s">
        <v>64</v>
      </c>
      <c r="X52" s="14" t="s">
        <v>187</v>
      </c>
      <c r="Y52" s="14" t="s">
        <v>187</v>
      </c>
      <c r="Z52" s="17" t="s">
        <v>189</v>
      </c>
      <c r="AA52" s="14" t="s">
        <v>83</v>
      </c>
      <c r="AJ52" s="4" t="s">
        <v>173</v>
      </c>
      <c r="AK52" s="4" t="s">
        <v>86</v>
      </c>
    </row>
    <row r="53" spans="1:37" ht="25.5">
      <c r="A53" s="12">
        <v>37</v>
      </c>
      <c r="B53" s="13" t="s">
        <v>79</v>
      </c>
      <c r="C53" s="14" t="s">
        <v>190</v>
      </c>
      <c r="D53" s="15" t="s">
        <v>191</v>
      </c>
      <c r="E53" s="16">
        <v>0.316</v>
      </c>
      <c r="F53" s="17" t="s">
        <v>113</v>
      </c>
      <c r="H53" s="18">
        <f>ROUND(E53*G53,2)</f>
        <v>0</v>
      </c>
      <c r="J53" s="18">
        <f>ROUND(E53*G53,2)</f>
        <v>0</v>
      </c>
      <c r="K53" s="19">
        <v>2.39967</v>
      </c>
      <c r="L53" s="19">
        <f>E53*K53</f>
        <v>0.75829572000000001</v>
      </c>
      <c r="N53" s="16">
        <f>E53*M53</f>
        <v>0</v>
      </c>
      <c r="P53" s="17" t="s">
        <v>83</v>
      </c>
      <c r="V53" s="20" t="s">
        <v>65</v>
      </c>
      <c r="X53" s="14" t="s">
        <v>192</v>
      </c>
      <c r="Y53" s="14" t="s">
        <v>190</v>
      </c>
      <c r="Z53" s="17" t="s">
        <v>180</v>
      </c>
      <c r="AJ53" s="4" t="s">
        <v>85</v>
      </c>
      <c r="AK53" s="4" t="s">
        <v>86</v>
      </c>
    </row>
    <row r="54" spans="1:37" ht="25.5">
      <c r="A54" s="12">
        <v>38</v>
      </c>
      <c r="B54" s="13" t="s">
        <v>79</v>
      </c>
      <c r="C54" s="14" t="s">
        <v>193</v>
      </c>
      <c r="D54" s="15" t="s">
        <v>194</v>
      </c>
      <c r="E54" s="16">
        <v>2.58</v>
      </c>
      <c r="F54" s="17" t="s">
        <v>90</v>
      </c>
      <c r="H54" s="18">
        <f>ROUND(E54*G54,2)</f>
        <v>0</v>
      </c>
      <c r="J54" s="18">
        <f>ROUND(E54*G54,2)</f>
        <v>0</v>
      </c>
      <c r="K54" s="19">
        <v>5.1000000000000004E-4</v>
      </c>
      <c r="L54" s="19">
        <f>E54*K54</f>
        <v>1.3158000000000002E-3</v>
      </c>
      <c r="N54" s="16">
        <f>E54*M54</f>
        <v>0</v>
      </c>
      <c r="P54" s="17" t="s">
        <v>83</v>
      </c>
      <c r="V54" s="20" t="s">
        <v>65</v>
      </c>
      <c r="X54" s="14" t="s">
        <v>195</v>
      </c>
      <c r="Y54" s="14" t="s">
        <v>193</v>
      </c>
      <c r="Z54" s="17" t="s">
        <v>180</v>
      </c>
      <c r="AJ54" s="4" t="s">
        <v>85</v>
      </c>
      <c r="AK54" s="4" t="s">
        <v>86</v>
      </c>
    </row>
    <row r="55" spans="1:37">
      <c r="D55" s="54" t="s">
        <v>196</v>
      </c>
      <c r="E55" s="55">
        <f>J55</f>
        <v>0</v>
      </c>
      <c r="H55" s="55">
        <f>SUM(H48:H54)</f>
        <v>0</v>
      </c>
      <c r="I55" s="55">
        <f>SUM(I48:I54)</f>
        <v>0</v>
      </c>
      <c r="J55" s="55">
        <f>SUM(J48:J54)</f>
        <v>0</v>
      </c>
      <c r="L55" s="56">
        <f>SUM(L48:L54)</f>
        <v>92.604806720000028</v>
      </c>
      <c r="N55" s="57">
        <f>SUM(N48:N54)</f>
        <v>0</v>
      </c>
      <c r="W55" s="21">
        <f>SUM(W48:W54)</f>
        <v>0</v>
      </c>
    </row>
    <row r="57" spans="1:37">
      <c r="B57" s="14" t="s">
        <v>197</v>
      </c>
    </row>
    <row r="58" spans="1:37" ht="25.5">
      <c r="A58" s="12">
        <v>39</v>
      </c>
      <c r="B58" s="13" t="s">
        <v>102</v>
      </c>
      <c r="C58" s="14" t="s">
        <v>198</v>
      </c>
      <c r="D58" s="15" t="s">
        <v>199</v>
      </c>
      <c r="E58" s="16">
        <v>23.7</v>
      </c>
      <c r="F58" s="17" t="s">
        <v>90</v>
      </c>
      <c r="H58" s="18">
        <f>ROUND(E58*G58,2)</f>
        <v>0</v>
      </c>
      <c r="J58" s="18">
        <f>ROUND(E58*G58,2)</f>
        <v>0</v>
      </c>
      <c r="K58" s="19">
        <v>0.24729999999999999</v>
      </c>
      <c r="L58" s="19">
        <f>E58*K58</f>
        <v>5.8610099999999994</v>
      </c>
      <c r="N58" s="16">
        <f>E58*M58</f>
        <v>0</v>
      </c>
      <c r="P58" s="17" t="s">
        <v>83</v>
      </c>
      <c r="V58" s="20" t="s">
        <v>65</v>
      </c>
      <c r="X58" s="14" t="s">
        <v>200</v>
      </c>
      <c r="Y58" s="14" t="s">
        <v>198</v>
      </c>
      <c r="Z58" s="17" t="s">
        <v>201</v>
      </c>
      <c r="AJ58" s="4" t="s">
        <v>85</v>
      </c>
      <c r="AK58" s="4" t="s">
        <v>86</v>
      </c>
    </row>
    <row r="59" spans="1:37" ht="25.5">
      <c r="A59" s="12">
        <v>40</v>
      </c>
      <c r="B59" s="13" t="s">
        <v>102</v>
      </c>
      <c r="C59" s="14" t="s">
        <v>202</v>
      </c>
      <c r="D59" s="15" t="s">
        <v>203</v>
      </c>
      <c r="E59" s="16">
        <v>4</v>
      </c>
      <c r="F59" s="17" t="s">
        <v>90</v>
      </c>
      <c r="H59" s="18">
        <f>ROUND(E59*G59,2)</f>
        <v>0</v>
      </c>
      <c r="J59" s="18">
        <f>ROUND(E59*G59,2)</f>
        <v>0</v>
      </c>
      <c r="K59" s="19">
        <v>0.22603999999999999</v>
      </c>
      <c r="L59" s="19">
        <f>E59*K59</f>
        <v>0.90415999999999996</v>
      </c>
      <c r="N59" s="16">
        <f>E59*M59</f>
        <v>0</v>
      </c>
      <c r="P59" s="17" t="s">
        <v>83</v>
      </c>
      <c r="V59" s="20" t="s">
        <v>65</v>
      </c>
      <c r="X59" s="14" t="s">
        <v>204</v>
      </c>
      <c r="Y59" s="14" t="s">
        <v>202</v>
      </c>
      <c r="Z59" s="17" t="s">
        <v>201</v>
      </c>
      <c r="AJ59" s="4" t="s">
        <v>85</v>
      </c>
      <c r="AK59" s="4" t="s">
        <v>86</v>
      </c>
    </row>
    <row r="60" spans="1:37" ht="25.5">
      <c r="A60" s="12">
        <v>41</v>
      </c>
      <c r="B60" s="13" t="s">
        <v>102</v>
      </c>
      <c r="C60" s="14" t="s">
        <v>205</v>
      </c>
      <c r="D60" s="15" t="s">
        <v>206</v>
      </c>
      <c r="E60" s="16">
        <v>4</v>
      </c>
      <c r="F60" s="17" t="s">
        <v>90</v>
      </c>
      <c r="H60" s="18">
        <f>ROUND(E60*G60,2)</f>
        <v>0</v>
      </c>
      <c r="J60" s="18">
        <f>ROUND(E60*G60,2)</f>
        <v>0</v>
      </c>
      <c r="K60" s="19">
        <v>0.33035999999999999</v>
      </c>
      <c r="L60" s="19">
        <f>E60*K60</f>
        <v>1.3214399999999999</v>
      </c>
      <c r="N60" s="16">
        <f>E60*M60</f>
        <v>0</v>
      </c>
      <c r="P60" s="17" t="s">
        <v>83</v>
      </c>
      <c r="V60" s="20" t="s">
        <v>65</v>
      </c>
      <c r="X60" s="14" t="s">
        <v>207</v>
      </c>
      <c r="Y60" s="14" t="s">
        <v>205</v>
      </c>
      <c r="Z60" s="17" t="s">
        <v>201</v>
      </c>
      <c r="AJ60" s="4" t="s">
        <v>85</v>
      </c>
      <c r="AK60" s="4" t="s">
        <v>86</v>
      </c>
    </row>
    <row r="61" spans="1:37">
      <c r="A61" s="12">
        <v>42</v>
      </c>
      <c r="B61" s="13" t="s">
        <v>87</v>
      </c>
      <c r="C61" s="14" t="s">
        <v>208</v>
      </c>
      <c r="D61" s="15" t="s">
        <v>209</v>
      </c>
      <c r="E61" s="16">
        <v>19.7</v>
      </c>
      <c r="F61" s="17" t="s">
        <v>90</v>
      </c>
      <c r="H61" s="18">
        <f>ROUND(E61*G61,2)</f>
        <v>0</v>
      </c>
      <c r="J61" s="18">
        <f>ROUND(E61*G61,2)</f>
        <v>0</v>
      </c>
      <c r="K61" s="19">
        <v>8.4199999999999997E-2</v>
      </c>
      <c r="L61" s="19">
        <f>E61*K61</f>
        <v>1.6587399999999999</v>
      </c>
      <c r="N61" s="16">
        <f>E61*M61</f>
        <v>0</v>
      </c>
      <c r="P61" s="17" t="s">
        <v>83</v>
      </c>
      <c r="V61" s="20" t="s">
        <v>65</v>
      </c>
      <c r="X61" s="14" t="s">
        <v>210</v>
      </c>
      <c r="Y61" s="14" t="s">
        <v>208</v>
      </c>
      <c r="Z61" s="17" t="s">
        <v>211</v>
      </c>
      <c r="AJ61" s="4" t="s">
        <v>85</v>
      </c>
      <c r="AK61" s="4" t="s">
        <v>86</v>
      </c>
    </row>
    <row r="62" spans="1:37">
      <c r="D62" s="54" t="s">
        <v>212</v>
      </c>
      <c r="E62" s="55">
        <f>J62</f>
        <v>0</v>
      </c>
      <c r="H62" s="55">
        <f>SUM(H57:H61)</f>
        <v>0</v>
      </c>
      <c r="I62" s="55">
        <f>SUM(I57:I61)</f>
        <v>0</v>
      </c>
      <c r="J62" s="55">
        <f>SUM(J57:J61)</f>
        <v>0</v>
      </c>
      <c r="L62" s="56">
        <f>SUM(L57:L61)</f>
        <v>9.7453500000000002</v>
      </c>
      <c r="N62" s="57">
        <f>SUM(N57:N61)</f>
        <v>0</v>
      </c>
      <c r="W62" s="21">
        <f>SUM(W57:W61)</f>
        <v>0</v>
      </c>
    </row>
    <row r="64" spans="1:37">
      <c r="B64" s="14" t="s">
        <v>213</v>
      </c>
    </row>
    <row r="65" spans="1:37" ht="25.5">
      <c r="A65" s="12">
        <v>43</v>
      </c>
      <c r="B65" s="13" t="s">
        <v>79</v>
      </c>
      <c r="C65" s="14" t="s">
        <v>214</v>
      </c>
      <c r="D65" s="15" t="s">
        <v>215</v>
      </c>
      <c r="E65" s="16">
        <v>1</v>
      </c>
      <c r="F65" s="17" t="s">
        <v>185</v>
      </c>
      <c r="H65" s="18">
        <f>ROUND(E65*G65,2)</f>
        <v>0</v>
      </c>
      <c r="J65" s="18">
        <f>ROUND(E65*G65,2)</f>
        <v>0</v>
      </c>
      <c r="L65" s="19">
        <f>E65*K65</f>
        <v>0</v>
      </c>
      <c r="N65" s="16">
        <f>E65*M65</f>
        <v>0</v>
      </c>
      <c r="P65" s="17" t="s">
        <v>83</v>
      </c>
      <c r="V65" s="20" t="s">
        <v>65</v>
      </c>
      <c r="X65" s="14" t="s">
        <v>216</v>
      </c>
      <c r="Y65" s="14" t="s">
        <v>214</v>
      </c>
      <c r="Z65" s="17" t="s">
        <v>180</v>
      </c>
      <c r="AJ65" s="4" t="s">
        <v>85</v>
      </c>
      <c r="AK65" s="4" t="s">
        <v>86</v>
      </c>
    </row>
    <row r="66" spans="1:37" ht="25.5">
      <c r="A66" s="12">
        <v>44</v>
      </c>
      <c r="B66" s="13" t="s">
        <v>79</v>
      </c>
      <c r="C66" s="14" t="s">
        <v>217</v>
      </c>
      <c r="D66" s="15" t="s">
        <v>218</v>
      </c>
      <c r="E66" s="16">
        <v>1</v>
      </c>
      <c r="F66" s="17" t="s">
        <v>185</v>
      </c>
      <c r="H66" s="18">
        <f>ROUND(E66*G66,2)</f>
        <v>0</v>
      </c>
      <c r="J66" s="18">
        <f>ROUND(E66*G66,2)</f>
        <v>0</v>
      </c>
      <c r="K66" s="19">
        <v>8.3000000000000001E-4</v>
      </c>
      <c r="L66" s="19">
        <f>E66*K66</f>
        <v>8.3000000000000001E-4</v>
      </c>
      <c r="N66" s="16">
        <f>E66*M66</f>
        <v>0</v>
      </c>
      <c r="P66" s="17" t="s">
        <v>83</v>
      </c>
      <c r="V66" s="20" t="s">
        <v>65</v>
      </c>
      <c r="X66" s="14" t="s">
        <v>219</v>
      </c>
      <c r="Y66" s="14" t="s">
        <v>217</v>
      </c>
      <c r="Z66" s="17" t="s">
        <v>180</v>
      </c>
      <c r="AJ66" s="4" t="s">
        <v>85</v>
      </c>
      <c r="AK66" s="4" t="s">
        <v>86</v>
      </c>
    </row>
    <row r="67" spans="1:37">
      <c r="A67" s="12">
        <v>45</v>
      </c>
      <c r="B67" s="13" t="s">
        <v>169</v>
      </c>
      <c r="C67" s="14" t="s">
        <v>220</v>
      </c>
      <c r="D67" s="15" t="s">
        <v>221</v>
      </c>
      <c r="E67" s="16">
        <v>1</v>
      </c>
      <c r="F67" s="17" t="s">
        <v>185</v>
      </c>
      <c r="I67" s="18">
        <f>ROUND(E67*G67,2)</f>
        <v>0</v>
      </c>
      <c r="J67" s="18">
        <f>ROUND(E67*G67,2)</f>
        <v>0</v>
      </c>
      <c r="K67" s="19">
        <v>8.6999999999999994E-3</v>
      </c>
      <c r="L67" s="19">
        <f>E67*K67</f>
        <v>8.6999999999999994E-3</v>
      </c>
      <c r="N67" s="16">
        <f>E67*M67</f>
        <v>0</v>
      </c>
      <c r="P67" s="17" t="s">
        <v>83</v>
      </c>
      <c r="V67" s="20" t="s">
        <v>64</v>
      </c>
      <c r="X67" s="14" t="s">
        <v>220</v>
      </c>
      <c r="Y67" s="14" t="s">
        <v>220</v>
      </c>
      <c r="Z67" s="17" t="s">
        <v>222</v>
      </c>
      <c r="AA67" s="14" t="s">
        <v>223</v>
      </c>
      <c r="AJ67" s="4" t="s">
        <v>173</v>
      </c>
      <c r="AK67" s="4" t="s">
        <v>86</v>
      </c>
    </row>
    <row r="68" spans="1:37" ht="25.5">
      <c r="A68" s="12">
        <v>46</v>
      </c>
      <c r="B68" s="13" t="s">
        <v>79</v>
      </c>
      <c r="C68" s="14" t="s">
        <v>224</v>
      </c>
      <c r="D68" s="15" t="s">
        <v>225</v>
      </c>
      <c r="E68" s="16">
        <v>1</v>
      </c>
      <c r="F68" s="17" t="s">
        <v>185</v>
      </c>
      <c r="H68" s="18">
        <f>ROUND(E68*G68,2)</f>
        <v>0</v>
      </c>
      <c r="J68" s="18">
        <f>ROUND(E68*G68,2)</f>
        <v>0</v>
      </c>
      <c r="K68" s="19">
        <v>2.7499999999999998E-3</v>
      </c>
      <c r="L68" s="19">
        <f>E68*K68</f>
        <v>2.7499999999999998E-3</v>
      </c>
      <c r="N68" s="16">
        <f>E68*M68</f>
        <v>0</v>
      </c>
      <c r="P68" s="17" t="s">
        <v>83</v>
      </c>
      <c r="V68" s="20" t="s">
        <v>65</v>
      </c>
      <c r="X68" s="14" t="s">
        <v>226</v>
      </c>
      <c r="Y68" s="14" t="s">
        <v>224</v>
      </c>
      <c r="Z68" s="17" t="s">
        <v>180</v>
      </c>
      <c r="AJ68" s="4" t="s">
        <v>85</v>
      </c>
      <c r="AK68" s="4" t="s">
        <v>86</v>
      </c>
    </row>
    <row r="69" spans="1:37">
      <c r="A69" s="12">
        <v>47</v>
      </c>
      <c r="B69" s="13" t="s">
        <v>169</v>
      </c>
      <c r="C69" s="14" t="s">
        <v>227</v>
      </c>
      <c r="D69" s="15" t="s">
        <v>228</v>
      </c>
      <c r="E69" s="16">
        <v>1</v>
      </c>
      <c r="F69" s="17" t="s">
        <v>185</v>
      </c>
      <c r="I69" s="18">
        <f>ROUND(E69*G69,2)</f>
        <v>0</v>
      </c>
      <c r="J69" s="18">
        <f>ROUND(E69*G69,2)</f>
        <v>0</v>
      </c>
      <c r="K69" s="19">
        <v>7.7999999999999996E-3</v>
      </c>
      <c r="L69" s="19">
        <f>E69*K69</f>
        <v>7.7999999999999996E-3</v>
      </c>
      <c r="N69" s="16">
        <f>E69*M69</f>
        <v>0</v>
      </c>
      <c r="P69" s="17" t="s">
        <v>83</v>
      </c>
      <c r="V69" s="20" t="s">
        <v>64</v>
      </c>
      <c r="X69" s="14" t="s">
        <v>227</v>
      </c>
      <c r="Y69" s="14" t="s">
        <v>227</v>
      </c>
      <c r="Z69" s="17" t="s">
        <v>222</v>
      </c>
      <c r="AA69" s="14" t="s">
        <v>229</v>
      </c>
      <c r="AJ69" s="4" t="s">
        <v>173</v>
      </c>
      <c r="AK69" s="4" t="s">
        <v>86</v>
      </c>
    </row>
    <row r="70" spans="1:37" ht="25.5">
      <c r="A70" s="12">
        <v>48</v>
      </c>
      <c r="B70" s="13" t="s">
        <v>79</v>
      </c>
      <c r="C70" s="14" t="s">
        <v>230</v>
      </c>
      <c r="D70" s="15" t="s">
        <v>231</v>
      </c>
      <c r="E70" s="16">
        <v>4</v>
      </c>
      <c r="F70" s="17" t="s">
        <v>185</v>
      </c>
      <c r="H70" s="18">
        <f>ROUND(E70*G70,2)</f>
        <v>0</v>
      </c>
      <c r="J70" s="18">
        <f>ROUND(E70*G70,2)</f>
        <v>0</v>
      </c>
      <c r="K70" s="19">
        <v>8.3000000000000001E-4</v>
      </c>
      <c r="L70" s="19">
        <f>E70*K70</f>
        <v>3.32E-3</v>
      </c>
      <c r="N70" s="16">
        <f>E70*M70</f>
        <v>0</v>
      </c>
      <c r="P70" s="17" t="s">
        <v>83</v>
      </c>
      <c r="V70" s="20" t="s">
        <v>65</v>
      </c>
      <c r="X70" s="14" t="s">
        <v>232</v>
      </c>
      <c r="Y70" s="14" t="s">
        <v>230</v>
      </c>
      <c r="Z70" s="17" t="s">
        <v>180</v>
      </c>
      <c r="AJ70" s="4" t="s">
        <v>85</v>
      </c>
      <c r="AK70" s="4" t="s">
        <v>86</v>
      </c>
    </row>
    <row r="71" spans="1:37">
      <c r="A71" s="12">
        <v>49</v>
      </c>
      <c r="B71" s="13" t="s">
        <v>169</v>
      </c>
      <c r="C71" s="14" t="s">
        <v>233</v>
      </c>
      <c r="D71" s="15" t="s">
        <v>234</v>
      </c>
      <c r="E71" s="16">
        <v>1</v>
      </c>
      <c r="F71" s="17" t="s">
        <v>185</v>
      </c>
      <c r="I71" s="18">
        <f>ROUND(E71*G71,2)</f>
        <v>0</v>
      </c>
      <c r="J71" s="18">
        <f>ROUND(E71*G71,2)</f>
        <v>0</v>
      </c>
      <c r="K71" s="19">
        <v>1.2200000000000001E-2</v>
      </c>
      <c r="L71" s="19">
        <f>E71*K71</f>
        <v>1.2200000000000001E-2</v>
      </c>
      <c r="N71" s="16">
        <f>E71*M71</f>
        <v>0</v>
      </c>
      <c r="P71" s="17" t="s">
        <v>83</v>
      </c>
      <c r="V71" s="20" t="s">
        <v>64</v>
      </c>
      <c r="X71" s="14" t="s">
        <v>233</v>
      </c>
      <c r="Y71" s="14" t="s">
        <v>233</v>
      </c>
      <c r="Z71" s="17" t="s">
        <v>222</v>
      </c>
      <c r="AA71" s="14" t="s">
        <v>235</v>
      </c>
      <c r="AJ71" s="4" t="s">
        <v>173</v>
      </c>
      <c r="AK71" s="4" t="s">
        <v>86</v>
      </c>
    </row>
    <row r="72" spans="1:37">
      <c r="A72" s="12">
        <v>50</v>
      </c>
      <c r="B72" s="13" t="s">
        <v>169</v>
      </c>
      <c r="C72" s="14" t="s">
        <v>236</v>
      </c>
      <c r="D72" s="15" t="s">
        <v>237</v>
      </c>
      <c r="E72" s="16">
        <v>1</v>
      </c>
      <c r="F72" s="17" t="s">
        <v>185</v>
      </c>
      <c r="I72" s="18">
        <f>ROUND(E72*G72,2)</f>
        <v>0</v>
      </c>
      <c r="J72" s="18">
        <f>ROUND(E72*G72,2)</f>
        <v>0</v>
      </c>
      <c r="K72" s="19">
        <v>8.9999999999999993E-3</v>
      </c>
      <c r="L72" s="19">
        <f>E72*K72</f>
        <v>8.9999999999999993E-3</v>
      </c>
      <c r="N72" s="16">
        <f>E72*M72</f>
        <v>0</v>
      </c>
      <c r="P72" s="17" t="s">
        <v>83</v>
      </c>
      <c r="V72" s="20" t="s">
        <v>64</v>
      </c>
      <c r="X72" s="14" t="s">
        <v>236</v>
      </c>
      <c r="Y72" s="14" t="s">
        <v>236</v>
      </c>
      <c r="Z72" s="17" t="s">
        <v>222</v>
      </c>
      <c r="AA72" s="14" t="s">
        <v>238</v>
      </c>
      <c r="AJ72" s="4" t="s">
        <v>173</v>
      </c>
      <c r="AK72" s="4" t="s">
        <v>86</v>
      </c>
    </row>
    <row r="73" spans="1:37">
      <c r="A73" s="12">
        <v>51</v>
      </c>
      <c r="B73" s="13" t="s">
        <v>169</v>
      </c>
      <c r="C73" s="14" t="s">
        <v>239</v>
      </c>
      <c r="D73" s="15" t="s">
        <v>240</v>
      </c>
      <c r="E73" s="16">
        <v>2</v>
      </c>
      <c r="F73" s="17" t="s">
        <v>185</v>
      </c>
      <c r="I73" s="18">
        <f>ROUND(E73*G73,2)</f>
        <v>0</v>
      </c>
      <c r="J73" s="18">
        <f>ROUND(E73*G73,2)</f>
        <v>0</v>
      </c>
      <c r="K73" s="19">
        <v>7.3000000000000001E-3</v>
      </c>
      <c r="L73" s="19">
        <f>E73*K73</f>
        <v>1.46E-2</v>
      </c>
      <c r="N73" s="16">
        <f>E73*M73</f>
        <v>0</v>
      </c>
      <c r="P73" s="17" t="s">
        <v>83</v>
      </c>
      <c r="V73" s="20" t="s">
        <v>64</v>
      </c>
      <c r="X73" s="14" t="s">
        <v>239</v>
      </c>
      <c r="Y73" s="14" t="s">
        <v>239</v>
      </c>
      <c r="Z73" s="17" t="s">
        <v>222</v>
      </c>
      <c r="AA73" s="14" t="s">
        <v>241</v>
      </c>
      <c r="AJ73" s="4" t="s">
        <v>173</v>
      </c>
      <c r="AK73" s="4" t="s">
        <v>86</v>
      </c>
    </row>
    <row r="74" spans="1:37" ht="25.5">
      <c r="A74" s="12">
        <v>52</v>
      </c>
      <c r="B74" s="13" t="s">
        <v>79</v>
      </c>
      <c r="C74" s="14" t="s">
        <v>242</v>
      </c>
      <c r="D74" s="15" t="s">
        <v>243</v>
      </c>
      <c r="E74" s="16">
        <v>1</v>
      </c>
      <c r="F74" s="17" t="s">
        <v>185</v>
      </c>
      <c r="H74" s="18">
        <f>ROUND(E74*G74,2)</f>
        <v>0</v>
      </c>
      <c r="J74" s="18">
        <f>ROUND(E74*G74,2)</f>
        <v>0</v>
      </c>
      <c r="K74" s="19">
        <v>3.16E-3</v>
      </c>
      <c r="L74" s="19">
        <f>E74*K74</f>
        <v>3.16E-3</v>
      </c>
      <c r="N74" s="16">
        <f>E74*M74</f>
        <v>0</v>
      </c>
      <c r="P74" s="17" t="s">
        <v>83</v>
      </c>
      <c r="V74" s="20" t="s">
        <v>65</v>
      </c>
      <c r="X74" s="14" t="s">
        <v>244</v>
      </c>
      <c r="Y74" s="14" t="s">
        <v>242</v>
      </c>
      <c r="Z74" s="17" t="s">
        <v>180</v>
      </c>
      <c r="AJ74" s="4" t="s">
        <v>85</v>
      </c>
      <c r="AK74" s="4" t="s">
        <v>86</v>
      </c>
    </row>
    <row r="75" spans="1:37" ht="25.5">
      <c r="A75" s="12">
        <v>53</v>
      </c>
      <c r="B75" s="13" t="s">
        <v>169</v>
      </c>
      <c r="C75" s="14" t="s">
        <v>245</v>
      </c>
      <c r="D75" s="15" t="s">
        <v>246</v>
      </c>
      <c r="E75" s="16">
        <v>1</v>
      </c>
      <c r="F75" s="17" t="s">
        <v>185</v>
      </c>
      <c r="I75" s="18">
        <f>ROUND(E75*G75,2)</f>
        <v>0</v>
      </c>
      <c r="J75" s="18">
        <f>ROUND(E75*G75,2)</f>
        <v>0</v>
      </c>
      <c r="K75" s="19">
        <v>1.2999999999999999E-2</v>
      </c>
      <c r="L75" s="19">
        <f>E75*K75</f>
        <v>1.2999999999999999E-2</v>
      </c>
      <c r="N75" s="16">
        <f>E75*M75</f>
        <v>0</v>
      </c>
      <c r="P75" s="17" t="s">
        <v>83</v>
      </c>
      <c r="V75" s="20" t="s">
        <v>64</v>
      </c>
      <c r="X75" s="14" t="s">
        <v>245</v>
      </c>
      <c r="Y75" s="14" t="s">
        <v>245</v>
      </c>
      <c r="Z75" s="17" t="s">
        <v>222</v>
      </c>
      <c r="AA75" s="14" t="s">
        <v>247</v>
      </c>
      <c r="AJ75" s="4" t="s">
        <v>173</v>
      </c>
      <c r="AK75" s="4" t="s">
        <v>86</v>
      </c>
    </row>
    <row r="76" spans="1:37">
      <c r="A76" s="12">
        <v>54</v>
      </c>
      <c r="B76" s="13" t="s">
        <v>79</v>
      </c>
      <c r="C76" s="14" t="s">
        <v>248</v>
      </c>
      <c r="D76" s="15" t="s">
        <v>249</v>
      </c>
      <c r="E76" s="16">
        <v>54.2</v>
      </c>
      <c r="F76" s="17" t="s">
        <v>105</v>
      </c>
      <c r="H76" s="18">
        <f>ROUND(E76*G76,2)</f>
        <v>0</v>
      </c>
      <c r="J76" s="18">
        <f>ROUND(E76*G76,2)</f>
        <v>0</v>
      </c>
      <c r="L76" s="19">
        <f>E76*K76</f>
        <v>0</v>
      </c>
      <c r="N76" s="16">
        <f>E76*M76</f>
        <v>0</v>
      </c>
      <c r="P76" s="17" t="s">
        <v>83</v>
      </c>
      <c r="V76" s="20" t="s">
        <v>65</v>
      </c>
      <c r="X76" s="14" t="s">
        <v>250</v>
      </c>
      <c r="Y76" s="14" t="s">
        <v>248</v>
      </c>
      <c r="Z76" s="17" t="s">
        <v>180</v>
      </c>
      <c r="AJ76" s="4" t="s">
        <v>85</v>
      </c>
      <c r="AK76" s="4" t="s">
        <v>86</v>
      </c>
    </row>
    <row r="77" spans="1:37">
      <c r="A77" s="12">
        <v>55</v>
      </c>
      <c r="B77" s="13" t="s">
        <v>169</v>
      </c>
      <c r="C77" s="14" t="s">
        <v>251</v>
      </c>
      <c r="D77" s="15" t="s">
        <v>252</v>
      </c>
      <c r="E77" s="16">
        <v>55.012999999999998</v>
      </c>
      <c r="F77" s="17" t="s">
        <v>105</v>
      </c>
      <c r="I77" s="18">
        <f>ROUND(E77*G77,2)</f>
        <v>0</v>
      </c>
      <c r="J77" s="18">
        <f>ROUND(E77*G77,2)</f>
        <v>0</v>
      </c>
      <c r="L77" s="19">
        <f>E77*K77</f>
        <v>0</v>
      </c>
      <c r="N77" s="16">
        <f>E77*M77</f>
        <v>0</v>
      </c>
      <c r="P77" s="17" t="s">
        <v>83</v>
      </c>
      <c r="V77" s="20" t="s">
        <v>64</v>
      </c>
      <c r="X77" s="14" t="s">
        <v>251</v>
      </c>
      <c r="Y77" s="14" t="s">
        <v>251</v>
      </c>
      <c r="Z77" s="17" t="s">
        <v>253</v>
      </c>
      <c r="AA77" s="14" t="s">
        <v>254</v>
      </c>
      <c r="AJ77" s="4" t="s">
        <v>173</v>
      </c>
      <c r="AK77" s="4" t="s">
        <v>86</v>
      </c>
    </row>
    <row r="78" spans="1:37">
      <c r="A78" s="12">
        <v>56</v>
      </c>
      <c r="B78" s="13" t="s">
        <v>79</v>
      </c>
      <c r="C78" s="14" t="s">
        <v>255</v>
      </c>
      <c r="D78" s="15" t="s">
        <v>256</v>
      </c>
      <c r="E78" s="16">
        <v>35.299999999999997</v>
      </c>
      <c r="F78" s="17" t="s">
        <v>105</v>
      </c>
      <c r="H78" s="18">
        <f>ROUND(E78*G78,2)</f>
        <v>0</v>
      </c>
      <c r="J78" s="18">
        <f>ROUND(E78*G78,2)</f>
        <v>0</v>
      </c>
      <c r="L78" s="19">
        <f>E78*K78</f>
        <v>0</v>
      </c>
      <c r="N78" s="16">
        <f>E78*M78</f>
        <v>0</v>
      </c>
      <c r="P78" s="17" t="s">
        <v>83</v>
      </c>
      <c r="V78" s="20" t="s">
        <v>65</v>
      </c>
      <c r="X78" s="14" t="s">
        <v>257</v>
      </c>
      <c r="Y78" s="14" t="s">
        <v>255</v>
      </c>
      <c r="Z78" s="17" t="s">
        <v>180</v>
      </c>
      <c r="AJ78" s="4" t="s">
        <v>85</v>
      </c>
      <c r="AK78" s="4" t="s">
        <v>86</v>
      </c>
    </row>
    <row r="79" spans="1:37" ht="25.5">
      <c r="A79" s="12">
        <v>57</v>
      </c>
      <c r="B79" s="13" t="s">
        <v>169</v>
      </c>
      <c r="C79" s="14" t="s">
        <v>258</v>
      </c>
      <c r="D79" s="15" t="s">
        <v>259</v>
      </c>
      <c r="E79" s="16">
        <v>23.65</v>
      </c>
      <c r="F79" s="17" t="s">
        <v>105</v>
      </c>
      <c r="I79" s="18">
        <f>ROUND(E79*G79,2)</f>
        <v>0</v>
      </c>
      <c r="J79" s="18">
        <f>ROUND(E79*G79,2)</f>
        <v>0</v>
      </c>
      <c r="L79" s="19">
        <f>E79*K79</f>
        <v>0</v>
      </c>
      <c r="N79" s="16">
        <f>E79*M79</f>
        <v>0</v>
      </c>
      <c r="P79" s="17" t="s">
        <v>83</v>
      </c>
      <c r="V79" s="20" t="s">
        <v>64</v>
      </c>
      <c r="X79" s="14" t="s">
        <v>258</v>
      </c>
      <c r="Y79" s="14" t="s">
        <v>258</v>
      </c>
      <c r="Z79" s="17" t="s">
        <v>253</v>
      </c>
      <c r="AA79" s="14" t="s">
        <v>260</v>
      </c>
      <c r="AJ79" s="4" t="s">
        <v>173</v>
      </c>
      <c r="AK79" s="4" t="s">
        <v>86</v>
      </c>
    </row>
    <row r="80" spans="1:37">
      <c r="A80" s="12">
        <v>58</v>
      </c>
      <c r="B80" s="13" t="s">
        <v>169</v>
      </c>
      <c r="C80" s="14" t="s">
        <v>261</v>
      </c>
      <c r="D80" s="15" t="s">
        <v>262</v>
      </c>
      <c r="E80" s="16">
        <v>12.18</v>
      </c>
      <c r="F80" s="17" t="s">
        <v>105</v>
      </c>
      <c r="I80" s="18">
        <f>ROUND(E80*G80,2)</f>
        <v>0</v>
      </c>
      <c r="J80" s="18">
        <f>ROUND(E80*G80,2)</f>
        <v>0</v>
      </c>
      <c r="L80" s="19">
        <f>E80*K80</f>
        <v>0</v>
      </c>
      <c r="N80" s="16">
        <f>E80*M80</f>
        <v>0</v>
      </c>
      <c r="P80" s="17" t="s">
        <v>83</v>
      </c>
      <c r="V80" s="20" t="s">
        <v>64</v>
      </c>
      <c r="X80" s="14" t="s">
        <v>261</v>
      </c>
      <c r="Y80" s="14" t="s">
        <v>261</v>
      </c>
      <c r="Z80" s="17" t="s">
        <v>253</v>
      </c>
      <c r="AA80" s="14" t="s">
        <v>263</v>
      </c>
      <c r="AJ80" s="4" t="s">
        <v>173</v>
      </c>
      <c r="AK80" s="4" t="s">
        <v>86</v>
      </c>
    </row>
    <row r="81" spans="1:37" ht="25.5">
      <c r="A81" s="12">
        <v>59</v>
      </c>
      <c r="B81" s="13" t="s">
        <v>79</v>
      </c>
      <c r="C81" s="14" t="s">
        <v>264</v>
      </c>
      <c r="D81" s="15" t="s">
        <v>265</v>
      </c>
      <c r="E81" s="16">
        <v>1.5</v>
      </c>
      <c r="F81" s="17" t="s">
        <v>105</v>
      </c>
      <c r="H81" s="18">
        <f>ROUND(E81*G81,2)</f>
        <v>0</v>
      </c>
      <c r="J81" s="18">
        <f>ROUND(E81*G81,2)</f>
        <v>0</v>
      </c>
      <c r="L81" s="19">
        <f>E81*K81</f>
        <v>0</v>
      </c>
      <c r="N81" s="16">
        <f>E81*M81</f>
        <v>0</v>
      </c>
      <c r="P81" s="17" t="s">
        <v>83</v>
      </c>
      <c r="V81" s="20" t="s">
        <v>65</v>
      </c>
      <c r="X81" s="14" t="s">
        <v>266</v>
      </c>
      <c r="Y81" s="14" t="s">
        <v>264</v>
      </c>
      <c r="Z81" s="17" t="s">
        <v>267</v>
      </c>
      <c r="AJ81" s="4" t="s">
        <v>85</v>
      </c>
      <c r="AK81" s="4" t="s">
        <v>86</v>
      </c>
    </row>
    <row r="82" spans="1:37">
      <c r="A82" s="12">
        <v>60</v>
      </c>
      <c r="B82" s="13" t="s">
        <v>169</v>
      </c>
      <c r="C82" s="14" t="s">
        <v>268</v>
      </c>
      <c r="D82" s="15" t="s">
        <v>269</v>
      </c>
      <c r="E82" s="16">
        <v>1.5229999999999999</v>
      </c>
      <c r="F82" s="17" t="s">
        <v>105</v>
      </c>
      <c r="I82" s="18">
        <f>ROUND(E82*G82,2)</f>
        <v>0</v>
      </c>
      <c r="J82" s="18">
        <f>ROUND(E82*G82,2)</f>
        <v>0</v>
      </c>
      <c r="K82" s="19">
        <v>4.0800000000000003E-3</v>
      </c>
      <c r="L82" s="19">
        <f>E82*K82</f>
        <v>6.21384E-3</v>
      </c>
      <c r="N82" s="16">
        <f>E82*M82</f>
        <v>0</v>
      </c>
      <c r="P82" s="17" t="s">
        <v>83</v>
      </c>
      <c r="V82" s="20" t="s">
        <v>64</v>
      </c>
      <c r="X82" s="14" t="s">
        <v>268</v>
      </c>
      <c r="Y82" s="14" t="s">
        <v>268</v>
      </c>
      <c r="Z82" s="17" t="s">
        <v>253</v>
      </c>
      <c r="AA82" s="14" t="s">
        <v>270</v>
      </c>
      <c r="AJ82" s="4" t="s">
        <v>173</v>
      </c>
      <c r="AK82" s="4" t="s">
        <v>86</v>
      </c>
    </row>
    <row r="83" spans="1:37" ht="25.5">
      <c r="A83" s="12">
        <v>61</v>
      </c>
      <c r="B83" s="13" t="s">
        <v>79</v>
      </c>
      <c r="C83" s="14" t="s">
        <v>271</v>
      </c>
      <c r="D83" s="15" t="s">
        <v>272</v>
      </c>
      <c r="E83" s="16">
        <v>151</v>
      </c>
      <c r="F83" s="17" t="s">
        <v>105</v>
      </c>
      <c r="H83" s="18">
        <f>ROUND(E83*G83,2)</f>
        <v>0</v>
      </c>
      <c r="J83" s="18">
        <f>ROUND(E83*G83,2)</f>
        <v>0</v>
      </c>
      <c r="L83" s="19">
        <f>E83*K83</f>
        <v>0</v>
      </c>
      <c r="N83" s="16">
        <f>E83*M83</f>
        <v>0</v>
      </c>
      <c r="P83" s="17" t="s">
        <v>83</v>
      </c>
      <c r="V83" s="20" t="s">
        <v>65</v>
      </c>
      <c r="X83" s="14" t="s">
        <v>273</v>
      </c>
      <c r="Y83" s="14" t="s">
        <v>271</v>
      </c>
      <c r="Z83" s="17" t="s">
        <v>180</v>
      </c>
      <c r="AJ83" s="4" t="s">
        <v>85</v>
      </c>
      <c r="AK83" s="4" t="s">
        <v>86</v>
      </c>
    </row>
    <row r="84" spans="1:37" ht="25.5">
      <c r="A84" s="12">
        <v>62</v>
      </c>
      <c r="B84" s="13" t="s">
        <v>169</v>
      </c>
      <c r="C84" s="14" t="s">
        <v>274</v>
      </c>
      <c r="D84" s="15" t="s">
        <v>275</v>
      </c>
      <c r="E84" s="16">
        <v>11</v>
      </c>
      <c r="F84" s="17" t="s">
        <v>185</v>
      </c>
      <c r="I84" s="18">
        <f>ROUND(E84*G84,2)</f>
        <v>0</v>
      </c>
      <c r="J84" s="18">
        <f>ROUND(E84*G84,2)</f>
        <v>0</v>
      </c>
      <c r="K84" s="19">
        <v>6.8199999999999997E-3</v>
      </c>
      <c r="L84" s="19">
        <f>E84*K84</f>
        <v>7.5020000000000003E-2</v>
      </c>
      <c r="N84" s="16">
        <f>E84*M84</f>
        <v>0</v>
      </c>
      <c r="P84" s="17" t="s">
        <v>83</v>
      </c>
      <c r="V84" s="20" t="s">
        <v>64</v>
      </c>
      <c r="X84" s="14" t="s">
        <v>274</v>
      </c>
      <c r="Y84" s="14" t="s">
        <v>274</v>
      </c>
      <c r="Z84" s="17" t="s">
        <v>253</v>
      </c>
      <c r="AA84" s="14" t="s">
        <v>276</v>
      </c>
      <c r="AJ84" s="4" t="s">
        <v>173</v>
      </c>
      <c r="AK84" s="4" t="s">
        <v>86</v>
      </c>
    </row>
    <row r="85" spans="1:37" ht="25.5">
      <c r="A85" s="12">
        <v>63</v>
      </c>
      <c r="B85" s="13" t="s">
        <v>169</v>
      </c>
      <c r="C85" s="14" t="s">
        <v>277</v>
      </c>
      <c r="D85" s="15" t="s">
        <v>278</v>
      </c>
      <c r="E85" s="16">
        <v>20</v>
      </c>
      <c r="F85" s="17" t="s">
        <v>185</v>
      </c>
      <c r="I85" s="18">
        <f>ROUND(E85*G85,2)</f>
        <v>0</v>
      </c>
      <c r="J85" s="18">
        <f>ROUND(E85*G85,2)</f>
        <v>0</v>
      </c>
      <c r="K85" s="19">
        <v>1.081E-2</v>
      </c>
      <c r="L85" s="19">
        <f>E85*K85</f>
        <v>0.2162</v>
      </c>
      <c r="N85" s="16">
        <f>E85*M85</f>
        <v>0</v>
      </c>
      <c r="P85" s="17" t="s">
        <v>83</v>
      </c>
      <c r="V85" s="20" t="s">
        <v>64</v>
      </c>
      <c r="X85" s="14" t="s">
        <v>277</v>
      </c>
      <c r="Y85" s="14" t="s">
        <v>277</v>
      </c>
      <c r="Z85" s="17" t="s">
        <v>253</v>
      </c>
      <c r="AA85" s="14" t="s">
        <v>279</v>
      </c>
      <c r="AJ85" s="4" t="s">
        <v>173</v>
      </c>
      <c r="AK85" s="4" t="s">
        <v>86</v>
      </c>
    </row>
    <row r="86" spans="1:37" ht="25.5">
      <c r="A86" s="12">
        <v>64</v>
      </c>
      <c r="B86" s="13" t="s">
        <v>79</v>
      </c>
      <c r="C86" s="14" t="s">
        <v>280</v>
      </c>
      <c r="D86" s="15" t="s">
        <v>281</v>
      </c>
      <c r="E86" s="16">
        <v>16.3</v>
      </c>
      <c r="F86" s="17" t="s">
        <v>105</v>
      </c>
      <c r="H86" s="18">
        <f>ROUND(E86*G86,2)</f>
        <v>0</v>
      </c>
      <c r="J86" s="18">
        <f>ROUND(E86*G86,2)</f>
        <v>0</v>
      </c>
      <c r="L86" s="19">
        <f>E86*K86</f>
        <v>0</v>
      </c>
      <c r="N86" s="16">
        <f>E86*M86</f>
        <v>0</v>
      </c>
      <c r="P86" s="17" t="s">
        <v>83</v>
      </c>
      <c r="V86" s="20" t="s">
        <v>65</v>
      </c>
      <c r="X86" s="14" t="s">
        <v>282</v>
      </c>
      <c r="Y86" s="14" t="s">
        <v>280</v>
      </c>
      <c r="Z86" s="17" t="s">
        <v>180</v>
      </c>
      <c r="AJ86" s="4" t="s">
        <v>85</v>
      </c>
      <c r="AK86" s="4" t="s">
        <v>86</v>
      </c>
    </row>
    <row r="87" spans="1:37" ht="25.5">
      <c r="A87" s="12">
        <v>65</v>
      </c>
      <c r="B87" s="13" t="s">
        <v>169</v>
      </c>
      <c r="C87" s="14" t="s">
        <v>283</v>
      </c>
      <c r="D87" s="15" t="s">
        <v>284</v>
      </c>
      <c r="E87" s="16">
        <v>4</v>
      </c>
      <c r="F87" s="17" t="s">
        <v>185</v>
      </c>
      <c r="I87" s="18">
        <f>ROUND(E87*G87,2)</f>
        <v>0</v>
      </c>
      <c r="J87" s="18">
        <f>ROUND(E87*G87,2)</f>
        <v>0</v>
      </c>
      <c r="K87" s="19">
        <v>1.6660000000000001E-2</v>
      </c>
      <c r="L87" s="19">
        <f>E87*K87</f>
        <v>6.6640000000000005E-2</v>
      </c>
      <c r="N87" s="16">
        <f>E87*M87</f>
        <v>0</v>
      </c>
      <c r="P87" s="17" t="s">
        <v>83</v>
      </c>
      <c r="V87" s="20" t="s">
        <v>64</v>
      </c>
      <c r="X87" s="14" t="s">
        <v>283</v>
      </c>
      <c r="Y87" s="14" t="s">
        <v>283</v>
      </c>
      <c r="Z87" s="17" t="s">
        <v>253</v>
      </c>
      <c r="AA87" s="14" t="s">
        <v>285</v>
      </c>
      <c r="AJ87" s="4" t="s">
        <v>173</v>
      </c>
      <c r="AK87" s="4" t="s">
        <v>86</v>
      </c>
    </row>
    <row r="88" spans="1:37" ht="25.5">
      <c r="A88" s="12">
        <v>66</v>
      </c>
      <c r="B88" s="13" t="s">
        <v>79</v>
      </c>
      <c r="C88" s="14" t="s">
        <v>286</v>
      </c>
      <c r="D88" s="15" t="s">
        <v>287</v>
      </c>
      <c r="E88" s="16">
        <v>6</v>
      </c>
      <c r="F88" s="17" t="s">
        <v>185</v>
      </c>
      <c r="H88" s="18">
        <f>ROUND(E88*G88,2)</f>
        <v>0</v>
      </c>
      <c r="J88" s="18">
        <f>ROUND(E88*G88,2)</f>
        <v>0</v>
      </c>
      <c r="L88" s="19">
        <f>E88*K88</f>
        <v>0</v>
      </c>
      <c r="N88" s="16">
        <f>E88*M88</f>
        <v>0</v>
      </c>
      <c r="P88" s="17" t="s">
        <v>83</v>
      </c>
      <c r="V88" s="20" t="s">
        <v>65</v>
      </c>
      <c r="X88" s="14" t="s">
        <v>288</v>
      </c>
      <c r="Y88" s="14" t="s">
        <v>286</v>
      </c>
      <c r="Z88" s="17" t="s">
        <v>180</v>
      </c>
      <c r="AJ88" s="4" t="s">
        <v>85</v>
      </c>
      <c r="AK88" s="4" t="s">
        <v>86</v>
      </c>
    </row>
    <row r="89" spans="1:37">
      <c r="A89" s="12">
        <v>67</v>
      </c>
      <c r="B89" s="13" t="s">
        <v>169</v>
      </c>
      <c r="C89" s="14" t="s">
        <v>289</v>
      </c>
      <c r="D89" s="15" t="s">
        <v>290</v>
      </c>
      <c r="E89" s="16">
        <v>1</v>
      </c>
      <c r="F89" s="17" t="s">
        <v>185</v>
      </c>
      <c r="I89" s="18">
        <f>ROUND(E89*G89,2)</f>
        <v>0</v>
      </c>
      <c r="J89" s="18">
        <f>ROUND(E89*G89,2)</f>
        <v>0</v>
      </c>
      <c r="K89" s="19">
        <v>4.6000000000000001E-4</v>
      </c>
      <c r="L89" s="19">
        <f>E89*K89</f>
        <v>4.6000000000000001E-4</v>
      </c>
      <c r="N89" s="16">
        <f>E89*M89</f>
        <v>0</v>
      </c>
      <c r="P89" s="17" t="s">
        <v>83</v>
      </c>
      <c r="V89" s="20" t="s">
        <v>64</v>
      </c>
      <c r="X89" s="14" t="s">
        <v>289</v>
      </c>
      <c r="Y89" s="14" t="s">
        <v>289</v>
      </c>
      <c r="Z89" s="17" t="s">
        <v>253</v>
      </c>
      <c r="AA89" s="14" t="s">
        <v>291</v>
      </c>
      <c r="AJ89" s="4" t="s">
        <v>173</v>
      </c>
      <c r="AK89" s="4" t="s">
        <v>86</v>
      </c>
    </row>
    <row r="90" spans="1:37">
      <c r="A90" s="12">
        <v>68</v>
      </c>
      <c r="B90" s="13" t="s">
        <v>169</v>
      </c>
      <c r="C90" s="14" t="s">
        <v>292</v>
      </c>
      <c r="D90" s="15" t="s">
        <v>293</v>
      </c>
      <c r="E90" s="16">
        <v>1</v>
      </c>
      <c r="F90" s="17" t="s">
        <v>185</v>
      </c>
      <c r="I90" s="18">
        <f>ROUND(E90*G90,2)</f>
        <v>0</v>
      </c>
      <c r="J90" s="18">
        <f>ROUND(E90*G90,2)</f>
        <v>0</v>
      </c>
      <c r="K90" s="19">
        <v>1.1000000000000001E-3</v>
      </c>
      <c r="L90" s="19">
        <f>E90*K90</f>
        <v>1.1000000000000001E-3</v>
      </c>
      <c r="N90" s="16">
        <f>E90*M90</f>
        <v>0</v>
      </c>
      <c r="P90" s="17" t="s">
        <v>83</v>
      </c>
      <c r="V90" s="20" t="s">
        <v>64</v>
      </c>
      <c r="X90" s="14" t="s">
        <v>292</v>
      </c>
      <c r="Y90" s="14" t="s">
        <v>292</v>
      </c>
      <c r="Z90" s="17" t="s">
        <v>253</v>
      </c>
      <c r="AA90" s="14" t="s">
        <v>294</v>
      </c>
      <c r="AJ90" s="4" t="s">
        <v>173</v>
      </c>
      <c r="AK90" s="4" t="s">
        <v>86</v>
      </c>
    </row>
    <row r="91" spans="1:37">
      <c r="A91" s="12">
        <v>69</v>
      </c>
      <c r="B91" s="13" t="s">
        <v>169</v>
      </c>
      <c r="C91" s="14" t="s">
        <v>295</v>
      </c>
      <c r="D91" s="15" t="s">
        <v>296</v>
      </c>
      <c r="E91" s="16">
        <v>1</v>
      </c>
      <c r="F91" s="17" t="s">
        <v>185</v>
      </c>
      <c r="I91" s="18">
        <f>ROUND(E91*G91,2)</f>
        <v>0</v>
      </c>
      <c r="J91" s="18">
        <f>ROUND(E91*G91,2)</f>
        <v>0</v>
      </c>
      <c r="K91" s="19">
        <v>7.2999999999999996E-4</v>
      </c>
      <c r="L91" s="19">
        <f>E91*K91</f>
        <v>7.2999999999999996E-4</v>
      </c>
      <c r="N91" s="16">
        <f>E91*M91</f>
        <v>0</v>
      </c>
      <c r="P91" s="17" t="s">
        <v>83</v>
      </c>
      <c r="V91" s="20" t="s">
        <v>64</v>
      </c>
      <c r="X91" s="14" t="s">
        <v>295</v>
      </c>
      <c r="Y91" s="14" t="s">
        <v>295</v>
      </c>
      <c r="Z91" s="17" t="s">
        <v>253</v>
      </c>
      <c r="AA91" s="14" t="s">
        <v>297</v>
      </c>
      <c r="AJ91" s="4" t="s">
        <v>173</v>
      </c>
      <c r="AK91" s="4" t="s">
        <v>86</v>
      </c>
    </row>
    <row r="92" spans="1:37">
      <c r="A92" s="12">
        <v>70</v>
      </c>
      <c r="B92" s="13" t="s">
        <v>169</v>
      </c>
      <c r="C92" s="14" t="s">
        <v>298</v>
      </c>
      <c r="D92" s="15" t="s">
        <v>299</v>
      </c>
      <c r="E92" s="16">
        <v>1</v>
      </c>
      <c r="F92" s="17" t="s">
        <v>185</v>
      </c>
      <c r="I92" s="18">
        <f>ROUND(E92*G92,2)</f>
        <v>0</v>
      </c>
      <c r="J92" s="18">
        <f>ROUND(E92*G92,2)</f>
        <v>0</v>
      </c>
      <c r="K92" s="19">
        <v>3.3E-4</v>
      </c>
      <c r="L92" s="19">
        <f>E92*K92</f>
        <v>3.3E-4</v>
      </c>
      <c r="N92" s="16">
        <f>E92*M92</f>
        <v>0</v>
      </c>
      <c r="P92" s="17" t="s">
        <v>83</v>
      </c>
      <c r="V92" s="20" t="s">
        <v>64</v>
      </c>
      <c r="X92" s="14" t="s">
        <v>298</v>
      </c>
      <c r="Y92" s="14" t="s">
        <v>298</v>
      </c>
      <c r="Z92" s="17" t="s">
        <v>253</v>
      </c>
      <c r="AA92" s="14" t="s">
        <v>300</v>
      </c>
      <c r="AJ92" s="4" t="s">
        <v>173</v>
      </c>
      <c r="AK92" s="4" t="s">
        <v>86</v>
      </c>
    </row>
    <row r="93" spans="1:37" ht="25.5">
      <c r="A93" s="12">
        <v>71</v>
      </c>
      <c r="B93" s="13" t="s">
        <v>169</v>
      </c>
      <c r="C93" s="14" t="s">
        <v>301</v>
      </c>
      <c r="D93" s="15" t="s">
        <v>302</v>
      </c>
      <c r="E93" s="16">
        <v>2</v>
      </c>
      <c r="F93" s="17" t="s">
        <v>185</v>
      </c>
      <c r="I93" s="18">
        <f>ROUND(E93*G93,2)</f>
        <v>0</v>
      </c>
      <c r="J93" s="18">
        <f>ROUND(E93*G93,2)</f>
        <v>0</v>
      </c>
      <c r="L93" s="19">
        <f>E93*K93</f>
        <v>0</v>
      </c>
      <c r="N93" s="16">
        <f>E93*M93</f>
        <v>0</v>
      </c>
      <c r="P93" s="17" t="s">
        <v>83</v>
      </c>
      <c r="V93" s="20" t="s">
        <v>64</v>
      </c>
      <c r="X93" s="14" t="s">
        <v>301</v>
      </c>
      <c r="Y93" s="14" t="s">
        <v>301</v>
      </c>
      <c r="Z93" s="17" t="s">
        <v>253</v>
      </c>
      <c r="AA93" s="14" t="s">
        <v>303</v>
      </c>
      <c r="AJ93" s="4" t="s">
        <v>173</v>
      </c>
      <c r="AK93" s="4" t="s">
        <v>86</v>
      </c>
    </row>
    <row r="94" spans="1:37" ht="25.5">
      <c r="A94" s="12">
        <v>72</v>
      </c>
      <c r="B94" s="13" t="s">
        <v>79</v>
      </c>
      <c r="C94" s="14" t="s">
        <v>304</v>
      </c>
      <c r="D94" s="15" t="s">
        <v>305</v>
      </c>
      <c r="E94" s="16">
        <v>10</v>
      </c>
      <c r="F94" s="17" t="s">
        <v>185</v>
      </c>
      <c r="H94" s="18">
        <f>ROUND(E94*G94,2)</f>
        <v>0</v>
      </c>
      <c r="J94" s="18">
        <f>ROUND(E94*G94,2)</f>
        <v>0</v>
      </c>
      <c r="L94" s="19">
        <f>E94*K94</f>
        <v>0</v>
      </c>
      <c r="N94" s="16">
        <f>E94*M94</f>
        <v>0</v>
      </c>
      <c r="P94" s="17" t="s">
        <v>83</v>
      </c>
      <c r="V94" s="20" t="s">
        <v>65</v>
      </c>
      <c r="X94" s="14" t="s">
        <v>306</v>
      </c>
      <c r="Y94" s="14" t="s">
        <v>304</v>
      </c>
      <c r="Z94" s="17" t="s">
        <v>180</v>
      </c>
      <c r="AJ94" s="4" t="s">
        <v>85</v>
      </c>
      <c r="AK94" s="4" t="s">
        <v>86</v>
      </c>
    </row>
    <row r="95" spans="1:37">
      <c r="A95" s="12">
        <v>73</v>
      </c>
      <c r="B95" s="13" t="s">
        <v>169</v>
      </c>
      <c r="C95" s="14" t="s">
        <v>307</v>
      </c>
      <c r="D95" s="15" t="s">
        <v>308</v>
      </c>
      <c r="E95" s="16">
        <v>8</v>
      </c>
      <c r="F95" s="17" t="s">
        <v>185</v>
      </c>
      <c r="I95" s="18">
        <f>ROUND(E95*G95,2)</f>
        <v>0</v>
      </c>
      <c r="J95" s="18">
        <f>ROUND(E95*G95,2)</f>
        <v>0</v>
      </c>
      <c r="K95" s="19">
        <v>7.5000000000000002E-4</v>
      </c>
      <c r="L95" s="19">
        <f>E95*K95</f>
        <v>6.0000000000000001E-3</v>
      </c>
      <c r="N95" s="16">
        <f>E95*M95</f>
        <v>0</v>
      </c>
      <c r="P95" s="17" t="s">
        <v>83</v>
      </c>
      <c r="V95" s="20" t="s">
        <v>64</v>
      </c>
      <c r="X95" s="14" t="s">
        <v>307</v>
      </c>
      <c r="Y95" s="14" t="s">
        <v>307</v>
      </c>
      <c r="Z95" s="17" t="s">
        <v>253</v>
      </c>
      <c r="AA95" s="14" t="s">
        <v>309</v>
      </c>
      <c r="AJ95" s="4" t="s">
        <v>173</v>
      </c>
      <c r="AK95" s="4" t="s">
        <v>86</v>
      </c>
    </row>
    <row r="96" spans="1:37">
      <c r="A96" s="12">
        <v>74</v>
      </c>
      <c r="B96" s="13" t="s">
        <v>169</v>
      </c>
      <c r="C96" s="14" t="s">
        <v>310</v>
      </c>
      <c r="D96" s="15" t="s">
        <v>311</v>
      </c>
      <c r="E96" s="16">
        <v>2</v>
      </c>
      <c r="F96" s="17" t="s">
        <v>185</v>
      </c>
      <c r="I96" s="18">
        <f>ROUND(E96*G96,2)</f>
        <v>0</v>
      </c>
      <c r="J96" s="18">
        <f>ROUND(E96*G96,2)</f>
        <v>0</v>
      </c>
      <c r="K96" s="19">
        <v>9.2000000000000003E-4</v>
      </c>
      <c r="L96" s="19">
        <f>E96*K96</f>
        <v>1.8400000000000001E-3</v>
      </c>
      <c r="N96" s="16">
        <f>E96*M96</f>
        <v>0</v>
      </c>
      <c r="P96" s="17" t="s">
        <v>83</v>
      </c>
      <c r="V96" s="20" t="s">
        <v>64</v>
      </c>
      <c r="X96" s="14" t="s">
        <v>310</v>
      </c>
      <c r="Y96" s="14" t="s">
        <v>310</v>
      </c>
      <c r="Z96" s="17" t="s">
        <v>253</v>
      </c>
      <c r="AA96" s="14" t="s">
        <v>83</v>
      </c>
      <c r="AJ96" s="4" t="s">
        <v>173</v>
      </c>
      <c r="AK96" s="4" t="s">
        <v>86</v>
      </c>
    </row>
    <row r="97" spans="1:37" ht="25.5">
      <c r="A97" s="12">
        <v>75</v>
      </c>
      <c r="B97" s="13" t="s">
        <v>79</v>
      </c>
      <c r="C97" s="14" t="s">
        <v>312</v>
      </c>
      <c r="D97" s="15" t="s">
        <v>313</v>
      </c>
      <c r="E97" s="16">
        <v>8</v>
      </c>
      <c r="F97" s="17" t="s">
        <v>185</v>
      </c>
      <c r="H97" s="18">
        <f>ROUND(E97*G97,2)</f>
        <v>0</v>
      </c>
      <c r="J97" s="18">
        <f>ROUND(E97*G97,2)</f>
        <v>0</v>
      </c>
      <c r="L97" s="19">
        <f>E97*K97</f>
        <v>0</v>
      </c>
      <c r="N97" s="16">
        <f>E97*M97</f>
        <v>0</v>
      </c>
      <c r="P97" s="17" t="s">
        <v>83</v>
      </c>
      <c r="V97" s="20" t="s">
        <v>65</v>
      </c>
      <c r="X97" s="14" t="s">
        <v>314</v>
      </c>
      <c r="Y97" s="14" t="s">
        <v>312</v>
      </c>
      <c r="Z97" s="17" t="s">
        <v>180</v>
      </c>
      <c r="AJ97" s="4" t="s">
        <v>85</v>
      </c>
      <c r="AK97" s="4" t="s">
        <v>86</v>
      </c>
    </row>
    <row r="98" spans="1:37">
      <c r="A98" s="12">
        <v>76</v>
      </c>
      <c r="B98" s="13" t="s">
        <v>169</v>
      </c>
      <c r="C98" s="14" t="s">
        <v>315</v>
      </c>
      <c r="D98" s="15" t="s">
        <v>316</v>
      </c>
      <c r="E98" s="16">
        <v>6</v>
      </c>
      <c r="F98" s="17" t="s">
        <v>185</v>
      </c>
      <c r="I98" s="18">
        <f>ROUND(E98*G98,2)</f>
        <v>0</v>
      </c>
      <c r="J98" s="18">
        <f>ROUND(E98*G98,2)</f>
        <v>0</v>
      </c>
      <c r="K98" s="19">
        <v>1.2999999999999999E-3</v>
      </c>
      <c r="L98" s="19">
        <f>E98*K98</f>
        <v>7.7999999999999996E-3</v>
      </c>
      <c r="N98" s="16">
        <f>E98*M98</f>
        <v>0</v>
      </c>
      <c r="P98" s="17" t="s">
        <v>83</v>
      </c>
      <c r="V98" s="20" t="s">
        <v>64</v>
      </c>
      <c r="X98" s="14" t="s">
        <v>315</v>
      </c>
      <c r="Y98" s="14" t="s">
        <v>315</v>
      </c>
      <c r="Z98" s="17" t="s">
        <v>253</v>
      </c>
      <c r="AA98" s="14" t="s">
        <v>317</v>
      </c>
      <c r="AJ98" s="4" t="s">
        <v>173</v>
      </c>
      <c r="AK98" s="4" t="s">
        <v>86</v>
      </c>
    </row>
    <row r="99" spans="1:37">
      <c r="A99" s="12">
        <v>77</v>
      </c>
      <c r="B99" s="13" t="s">
        <v>169</v>
      </c>
      <c r="C99" s="14" t="s">
        <v>318</v>
      </c>
      <c r="D99" s="15" t="s">
        <v>319</v>
      </c>
      <c r="E99" s="16">
        <v>1</v>
      </c>
      <c r="F99" s="17" t="s">
        <v>185</v>
      </c>
      <c r="I99" s="18">
        <f>ROUND(E99*G99,2)</f>
        <v>0</v>
      </c>
      <c r="J99" s="18">
        <f>ROUND(E99*G99,2)</f>
        <v>0</v>
      </c>
      <c r="K99" s="19">
        <v>1.2999999999999999E-3</v>
      </c>
      <c r="L99" s="19">
        <f>E99*K99</f>
        <v>1.2999999999999999E-3</v>
      </c>
      <c r="N99" s="16">
        <f>E99*M99</f>
        <v>0</v>
      </c>
      <c r="P99" s="17" t="s">
        <v>83</v>
      </c>
      <c r="V99" s="20" t="s">
        <v>64</v>
      </c>
      <c r="X99" s="14" t="s">
        <v>318</v>
      </c>
      <c r="Y99" s="14" t="s">
        <v>318</v>
      </c>
      <c r="Z99" s="17" t="s">
        <v>253</v>
      </c>
      <c r="AA99" s="14" t="s">
        <v>320</v>
      </c>
      <c r="AJ99" s="4" t="s">
        <v>173</v>
      </c>
      <c r="AK99" s="4" t="s">
        <v>86</v>
      </c>
    </row>
    <row r="100" spans="1:37">
      <c r="A100" s="12">
        <v>78</v>
      </c>
      <c r="B100" s="13" t="s">
        <v>169</v>
      </c>
      <c r="C100" s="14" t="s">
        <v>321</v>
      </c>
      <c r="D100" s="15" t="s">
        <v>322</v>
      </c>
      <c r="E100" s="16">
        <v>1</v>
      </c>
      <c r="F100" s="17" t="s">
        <v>185</v>
      </c>
      <c r="I100" s="18">
        <f>ROUND(E100*G100,2)</f>
        <v>0</v>
      </c>
      <c r="J100" s="18">
        <f>ROUND(E100*G100,2)</f>
        <v>0</v>
      </c>
      <c r="K100" s="19">
        <v>2E-3</v>
      </c>
      <c r="L100" s="19">
        <f>E100*K100</f>
        <v>2E-3</v>
      </c>
      <c r="N100" s="16">
        <f>E100*M100</f>
        <v>0</v>
      </c>
      <c r="P100" s="17" t="s">
        <v>83</v>
      </c>
      <c r="V100" s="20" t="s">
        <v>64</v>
      </c>
      <c r="X100" s="14" t="s">
        <v>321</v>
      </c>
      <c r="Y100" s="14" t="s">
        <v>321</v>
      </c>
      <c r="Z100" s="17" t="s">
        <v>253</v>
      </c>
      <c r="AA100" s="14" t="s">
        <v>323</v>
      </c>
      <c r="AJ100" s="4" t="s">
        <v>173</v>
      </c>
      <c r="AK100" s="4" t="s">
        <v>86</v>
      </c>
    </row>
    <row r="101" spans="1:37" ht="25.5">
      <c r="A101" s="12">
        <v>79</v>
      </c>
      <c r="B101" s="13" t="s">
        <v>79</v>
      </c>
      <c r="C101" s="14" t="s">
        <v>324</v>
      </c>
      <c r="D101" s="15" t="s">
        <v>325</v>
      </c>
      <c r="E101" s="16">
        <v>3</v>
      </c>
      <c r="F101" s="17" t="s">
        <v>185</v>
      </c>
      <c r="H101" s="18">
        <f>ROUND(E101*G101,2)</f>
        <v>0</v>
      </c>
      <c r="J101" s="18">
        <f>ROUND(E101*G101,2)</f>
        <v>0</v>
      </c>
      <c r="L101" s="19">
        <f>E101*K101</f>
        <v>0</v>
      </c>
      <c r="N101" s="16">
        <f>E101*M101</f>
        <v>0</v>
      </c>
      <c r="P101" s="17" t="s">
        <v>83</v>
      </c>
      <c r="V101" s="20" t="s">
        <v>65</v>
      </c>
      <c r="X101" s="14" t="s">
        <v>326</v>
      </c>
      <c r="Y101" s="14" t="s">
        <v>324</v>
      </c>
      <c r="Z101" s="17" t="s">
        <v>180</v>
      </c>
      <c r="AJ101" s="4" t="s">
        <v>85</v>
      </c>
      <c r="AK101" s="4" t="s">
        <v>86</v>
      </c>
    </row>
    <row r="102" spans="1:37">
      <c r="A102" s="12">
        <v>80</v>
      </c>
      <c r="B102" s="13" t="s">
        <v>169</v>
      </c>
      <c r="C102" s="14" t="s">
        <v>327</v>
      </c>
      <c r="D102" s="15" t="s">
        <v>328</v>
      </c>
      <c r="E102" s="16">
        <v>1</v>
      </c>
      <c r="F102" s="17" t="s">
        <v>185</v>
      </c>
      <c r="I102" s="18">
        <f>ROUND(E102*G102,2)</f>
        <v>0</v>
      </c>
      <c r="J102" s="18">
        <f>ROUND(E102*G102,2)</f>
        <v>0</v>
      </c>
      <c r="K102" s="19">
        <v>1.3500000000000001E-3</v>
      </c>
      <c r="L102" s="19">
        <f>E102*K102</f>
        <v>1.3500000000000001E-3</v>
      </c>
      <c r="N102" s="16">
        <f>E102*M102</f>
        <v>0</v>
      </c>
      <c r="P102" s="17" t="s">
        <v>83</v>
      </c>
      <c r="V102" s="20" t="s">
        <v>64</v>
      </c>
      <c r="X102" s="14" t="s">
        <v>327</v>
      </c>
      <c r="Y102" s="14" t="s">
        <v>327</v>
      </c>
      <c r="Z102" s="17" t="s">
        <v>253</v>
      </c>
      <c r="AA102" s="14" t="s">
        <v>329</v>
      </c>
      <c r="AJ102" s="4" t="s">
        <v>173</v>
      </c>
      <c r="AK102" s="4" t="s">
        <v>86</v>
      </c>
    </row>
    <row r="103" spans="1:37" ht="25.5">
      <c r="A103" s="12">
        <v>81</v>
      </c>
      <c r="B103" s="13" t="s">
        <v>169</v>
      </c>
      <c r="C103" s="14" t="s">
        <v>330</v>
      </c>
      <c r="D103" s="15" t="s">
        <v>331</v>
      </c>
      <c r="E103" s="16">
        <v>1</v>
      </c>
      <c r="F103" s="17" t="s">
        <v>185</v>
      </c>
      <c r="I103" s="18">
        <f>ROUND(E103*G103,2)</f>
        <v>0</v>
      </c>
      <c r="J103" s="18">
        <f>ROUND(E103*G103,2)</f>
        <v>0</v>
      </c>
      <c r="K103" s="19">
        <v>6.2E-4</v>
      </c>
      <c r="L103" s="19">
        <f>E103*K103</f>
        <v>6.2E-4</v>
      </c>
      <c r="N103" s="16">
        <f>E103*M103</f>
        <v>0</v>
      </c>
      <c r="P103" s="17" t="s">
        <v>83</v>
      </c>
      <c r="V103" s="20" t="s">
        <v>64</v>
      </c>
      <c r="X103" s="14" t="s">
        <v>330</v>
      </c>
      <c r="Y103" s="14" t="s">
        <v>330</v>
      </c>
      <c r="Z103" s="17" t="s">
        <v>253</v>
      </c>
      <c r="AA103" s="14" t="s">
        <v>83</v>
      </c>
      <c r="AJ103" s="4" t="s">
        <v>173</v>
      </c>
      <c r="AK103" s="4" t="s">
        <v>86</v>
      </c>
    </row>
    <row r="104" spans="1:37" ht="25.5">
      <c r="A104" s="12">
        <v>82</v>
      </c>
      <c r="B104" s="13" t="s">
        <v>169</v>
      </c>
      <c r="C104" s="14" t="s">
        <v>332</v>
      </c>
      <c r="D104" s="15" t="s">
        <v>333</v>
      </c>
      <c r="E104" s="16">
        <v>1</v>
      </c>
      <c r="F104" s="17" t="s">
        <v>185</v>
      </c>
      <c r="I104" s="18">
        <f>ROUND(E104*G104,2)</f>
        <v>0</v>
      </c>
      <c r="J104" s="18">
        <f>ROUND(E104*G104,2)</f>
        <v>0</v>
      </c>
      <c r="K104" s="19">
        <v>1.2700000000000001E-3</v>
      </c>
      <c r="L104" s="19">
        <f>E104*K104</f>
        <v>1.2700000000000001E-3</v>
      </c>
      <c r="N104" s="16">
        <f>E104*M104</f>
        <v>0</v>
      </c>
      <c r="P104" s="17" t="s">
        <v>83</v>
      </c>
      <c r="V104" s="20" t="s">
        <v>64</v>
      </c>
      <c r="X104" s="14" t="s">
        <v>332</v>
      </c>
      <c r="Y104" s="14" t="s">
        <v>332</v>
      </c>
      <c r="Z104" s="17" t="s">
        <v>253</v>
      </c>
      <c r="AA104" s="14" t="s">
        <v>83</v>
      </c>
      <c r="AJ104" s="4" t="s">
        <v>173</v>
      </c>
      <c r="AK104" s="4" t="s">
        <v>86</v>
      </c>
    </row>
    <row r="105" spans="1:37" ht="25.5">
      <c r="A105" s="12">
        <v>83</v>
      </c>
      <c r="B105" s="13" t="s">
        <v>79</v>
      </c>
      <c r="C105" s="14" t="s">
        <v>334</v>
      </c>
      <c r="D105" s="15" t="s">
        <v>335</v>
      </c>
      <c r="E105" s="16">
        <v>4</v>
      </c>
      <c r="F105" s="17" t="s">
        <v>185</v>
      </c>
      <c r="H105" s="18">
        <f>ROUND(E105*G105,2)</f>
        <v>0</v>
      </c>
      <c r="J105" s="18">
        <f>ROUND(E105*G105,2)</f>
        <v>0</v>
      </c>
      <c r="K105" s="19">
        <v>8.3000000000000001E-4</v>
      </c>
      <c r="L105" s="19">
        <f>E105*K105</f>
        <v>3.32E-3</v>
      </c>
      <c r="N105" s="16">
        <f>E105*M105</f>
        <v>0</v>
      </c>
      <c r="P105" s="17" t="s">
        <v>83</v>
      </c>
      <c r="V105" s="20" t="s">
        <v>65</v>
      </c>
      <c r="X105" s="14" t="s">
        <v>336</v>
      </c>
      <c r="Y105" s="14" t="s">
        <v>334</v>
      </c>
      <c r="Z105" s="17" t="s">
        <v>180</v>
      </c>
      <c r="AJ105" s="4" t="s">
        <v>85</v>
      </c>
      <c r="AK105" s="4" t="s">
        <v>86</v>
      </c>
    </row>
    <row r="106" spans="1:37">
      <c r="A106" s="12">
        <v>84</v>
      </c>
      <c r="B106" s="13" t="s">
        <v>169</v>
      </c>
      <c r="C106" s="14" t="s">
        <v>337</v>
      </c>
      <c r="D106" s="15" t="s">
        <v>338</v>
      </c>
      <c r="E106" s="16">
        <v>2</v>
      </c>
      <c r="F106" s="17" t="s">
        <v>185</v>
      </c>
      <c r="I106" s="18">
        <f>ROUND(E106*G106,2)</f>
        <v>0</v>
      </c>
      <c r="J106" s="18">
        <f>ROUND(E106*G106,2)</f>
        <v>0</v>
      </c>
      <c r="K106" s="19">
        <v>1.6999999999999999E-3</v>
      </c>
      <c r="L106" s="19">
        <f>E106*K106</f>
        <v>3.3999999999999998E-3</v>
      </c>
      <c r="N106" s="16">
        <f>E106*M106</f>
        <v>0</v>
      </c>
      <c r="P106" s="17" t="s">
        <v>83</v>
      </c>
      <c r="V106" s="20" t="s">
        <v>64</v>
      </c>
      <c r="X106" s="14" t="s">
        <v>337</v>
      </c>
      <c r="Y106" s="14" t="s">
        <v>337</v>
      </c>
      <c r="Z106" s="17" t="s">
        <v>339</v>
      </c>
      <c r="AA106" s="14" t="s">
        <v>340</v>
      </c>
      <c r="AJ106" s="4" t="s">
        <v>173</v>
      </c>
      <c r="AK106" s="4" t="s">
        <v>86</v>
      </c>
    </row>
    <row r="107" spans="1:37">
      <c r="A107" s="12">
        <v>85</v>
      </c>
      <c r="B107" s="13" t="s">
        <v>169</v>
      </c>
      <c r="C107" s="14" t="s">
        <v>341</v>
      </c>
      <c r="D107" s="15" t="s">
        <v>342</v>
      </c>
      <c r="E107" s="16">
        <v>2</v>
      </c>
      <c r="F107" s="17" t="s">
        <v>185</v>
      </c>
      <c r="I107" s="18">
        <f>ROUND(E107*G107,2)</f>
        <v>0</v>
      </c>
      <c r="J107" s="18">
        <f>ROUND(E107*G107,2)</f>
        <v>0</v>
      </c>
      <c r="K107" s="19">
        <v>3.2000000000000001E-2</v>
      </c>
      <c r="L107" s="19">
        <f>E107*K107</f>
        <v>6.4000000000000001E-2</v>
      </c>
      <c r="N107" s="16">
        <f>E107*M107</f>
        <v>0</v>
      </c>
      <c r="P107" s="17" t="s">
        <v>83</v>
      </c>
      <c r="V107" s="20" t="s">
        <v>64</v>
      </c>
      <c r="X107" s="14" t="s">
        <v>341</v>
      </c>
      <c r="Y107" s="14" t="s">
        <v>341</v>
      </c>
      <c r="Z107" s="17" t="s">
        <v>222</v>
      </c>
      <c r="AA107" s="14" t="s">
        <v>83</v>
      </c>
      <c r="AJ107" s="4" t="s">
        <v>173</v>
      </c>
      <c r="AK107" s="4" t="s">
        <v>86</v>
      </c>
    </row>
    <row r="108" spans="1:37">
      <c r="A108" s="12">
        <v>86</v>
      </c>
      <c r="B108" s="13" t="s">
        <v>169</v>
      </c>
      <c r="C108" s="14" t="s">
        <v>343</v>
      </c>
      <c r="D108" s="15" t="s">
        <v>344</v>
      </c>
      <c r="E108" s="16">
        <v>2</v>
      </c>
      <c r="F108" s="17" t="s">
        <v>185</v>
      </c>
      <c r="I108" s="18">
        <f>ROUND(E108*G108,2)</f>
        <v>0</v>
      </c>
      <c r="J108" s="18">
        <f>ROUND(E108*G108,2)</f>
        <v>0</v>
      </c>
      <c r="K108" s="19">
        <v>1.6500000000000001E-2</v>
      </c>
      <c r="L108" s="19">
        <f>E108*K108</f>
        <v>3.3000000000000002E-2</v>
      </c>
      <c r="N108" s="16">
        <f>E108*M108</f>
        <v>0</v>
      </c>
      <c r="P108" s="17" t="s">
        <v>83</v>
      </c>
      <c r="V108" s="20" t="s">
        <v>64</v>
      </c>
      <c r="X108" s="14" t="s">
        <v>343</v>
      </c>
      <c r="Y108" s="14" t="s">
        <v>343</v>
      </c>
      <c r="Z108" s="17" t="s">
        <v>222</v>
      </c>
      <c r="AA108" s="14" t="s">
        <v>345</v>
      </c>
      <c r="AJ108" s="4" t="s">
        <v>173</v>
      </c>
      <c r="AK108" s="4" t="s">
        <v>86</v>
      </c>
    </row>
    <row r="109" spans="1:37" ht="25.5">
      <c r="A109" s="12">
        <v>87</v>
      </c>
      <c r="B109" s="13" t="s">
        <v>169</v>
      </c>
      <c r="C109" s="14" t="s">
        <v>346</v>
      </c>
      <c r="D109" s="15" t="s">
        <v>347</v>
      </c>
      <c r="E109" s="16">
        <v>2</v>
      </c>
      <c r="F109" s="17" t="s">
        <v>185</v>
      </c>
      <c r="I109" s="18">
        <f>ROUND(E109*G109,2)</f>
        <v>0</v>
      </c>
      <c r="J109" s="18">
        <f>ROUND(E109*G109,2)</f>
        <v>0</v>
      </c>
      <c r="L109" s="19">
        <f>E109*K109</f>
        <v>0</v>
      </c>
      <c r="N109" s="16">
        <f>E109*M109</f>
        <v>0</v>
      </c>
      <c r="P109" s="17" t="s">
        <v>83</v>
      </c>
      <c r="V109" s="20" t="s">
        <v>64</v>
      </c>
      <c r="X109" s="14" t="s">
        <v>346</v>
      </c>
      <c r="Y109" s="14" t="s">
        <v>346</v>
      </c>
      <c r="Z109" s="17" t="s">
        <v>222</v>
      </c>
      <c r="AA109" s="14" t="s">
        <v>83</v>
      </c>
      <c r="AJ109" s="4" t="s">
        <v>173</v>
      </c>
      <c r="AK109" s="4" t="s">
        <v>86</v>
      </c>
    </row>
    <row r="110" spans="1:37" ht="25.5">
      <c r="A110" s="12">
        <v>88</v>
      </c>
      <c r="B110" s="13" t="s">
        <v>79</v>
      </c>
      <c r="C110" s="14" t="s">
        <v>348</v>
      </c>
      <c r="D110" s="15" t="s">
        <v>349</v>
      </c>
      <c r="E110" s="16">
        <v>1</v>
      </c>
      <c r="F110" s="17" t="s">
        <v>185</v>
      </c>
      <c r="H110" s="18">
        <f>ROUND(E110*G110,2)</f>
        <v>0</v>
      </c>
      <c r="J110" s="18">
        <f>ROUND(E110*G110,2)</f>
        <v>0</v>
      </c>
      <c r="K110" s="19">
        <v>8.3000000000000001E-4</v>
      </c>
      <c r="L110" s="19">
        <f>E110*K110</f>
        <v>8.3000000000000001E-4</v>
      </c>
      <c r="N110" s="16">
        <f>E110*M110</f>
        <v>0</v>
      </c>
      <c r="P110" s="17" t="s">
        <v>83</v>
      </c>
      <c r="V110" s="20" t="s">
        <v>65</v>
      </c>
      <c r="X110" s="14" t="s">
        <v>350</v>
      </c>
      <c r="Y110" s="14" t="s">
        <v>348</v>
      </c>
      <c r="Z110" s="17" t="s">
        <v>180</v>
      </c>
      <c r="AJ110" s="4" t="s">
        <v>85</v>
      </c>
      <c r="AK110" s="4" t="s">
        <v>86</v>
      </c>
    </row>
    <row r="111" spans="1:37">
      <c r="A111" s="12">
        <v>89</v>
      </c>
      <c r="B111" s="13" t="s">
        <v>169</v>
      </c>
      <c r="C111" s="14" t="s">
        <v>351</v>
      </c>
      <c r="D111" s="15" t="s">
        <v>352</v>
      </c>
      <c r="E111" s="16">
        <v>1</v>
      </c>
      <c r="F111" s="17" t="s">
        <v>185</v>
      </c>
      <c r="I111" s="18">
        <f>ROUND(E111*G111,2)</f>
        <v>0</v>
      </c>
      <c r="J111" s="18">
        <f>ROUND(E111*G111,2)</f>
        <v>0</v>
      </c>
      <c r="K111" s="19">
        <v>4.4999999999999998E-2</v>
      </c>
      <c r="L111" s="19">
        <f>E111*K111</f>
        <v>4.4999999999999998E-2</v>
      </c>
      <c r="N111" s="16">
        <f>E111*M111</f>
        <v>0</v>
      </c>
      <c r="P111" s="17" t="s">
        <v>83</v>
      </c>
      <c r="V111" s="20" t="s">
        <v>64</v>
      </c>
      <c r="X111" s="14" t="s">
        <v>351</v>
      </c>
      <c r="Y111" s="14" t="s">
        <v>351</v>
      </c>
      <c r="Z111" s="17" t="s">
        <v>222</v>
      </c>
      <c r="AA111" s="14" t="s">
        <v>83</v>
      </c>
      <c r="AJ111" s="4" t="s">
        <v>173</v>
      </c>
      <c r="AK111" s="4" t="s">
        <v>86</v>
      </c>
    </row>
    <row r="112" spans="1:37">
      <c r="A112" s="12">
        <v>90</v>
      </c>
      <c r="B112" s="13" t="s">
        <v>79</v>
      </c>
      <c r="C112" s="14" t="s">
        <v>353</v>
      </c>
      <c r="D112" s="15" t="s">
        <v>354</v>
      </c>
      <c r="E112" s="16">
        <v>1</v>
      </c>
      <c r="F112" s="17" t="s">
        <v>185</v>
      </c>
      <c r="H112" s="18">
        <f>ROUND(E112*G112,2)</f>
        <v>0</v>
      </c>
      <c r="J112" s="18">
        <f>ROUND(E112*G112,2)</f>
        <v>0</v>
      </c>
      <c r="K112" s="19">
        <v>8.3000000000000001E-4</v>
      </c>
      <c r="L112" s="19">
        <f>E112*K112</f>
        <v>8.3000000000000001E-4</v>
      </c>
      <c r="N112" s="16">
        <f>E112*M112</f>
        <v>0</v>
      </c>
      <c r="P112" s="17" t="s">
        <v>83</v>
      </c>
      <c r="V112" s="20" t="s">
        <v>65</v>
      </c>
      <c r="X112" s="14" t="s">
        <v>355</v>
      </c>
      <c r="Y112" s="14" t="s">
        <v>353</v>
      </c>
      <c r="Z112" s="17" t="s">
        <v>180</v>
      </c>
      <c r="AJ112" s="4" t="s">
        <v>85</v>
      </c>
      <c r="AK112" s="4" t="s">
        <v>86</v>
      </c>
    </row>
    <row r="113" spans="1:37" ht="25.5">
      <c r="A113" s="12">
        <v>91</v>
      </c>
      <c r="B113" s="13" t="s">
        <v>169</v>
      </c>
      <c r="C113" s="14" t="s">
        <v>356</v>
      </c>
      <c r="D113" s="15" t="s">
        <v>357</v>
      </c>
      <c r="E113" s="16">
        <v>1</v>
      </c>
      <c r="F113" s="17" t="s">
        <v>185</v>
      </c>
      <c r="I113" s="18">
        <f>ROUND(E113*G113,2)</f>
        <v>0</v>
      </c>
      <c r="J113" s="18">
        <f>ROUND(E113*G113,2)</f>
        <v>0</v>
      </c>
      <c r="L113" s="19">
        <f>E113*K113</f>
        <v>0</v>
      </c>
      <c r="N113" s="16">
        <f>E113*M113</f>
        <v>0</v>
      </c>
      <c r="P113" s="17" t="s">
        <v>83</v>
      </c>
      <c r="V113" s="20" t="s">
        <v>64</v>
      </c>
      <c r="X113" s="14" t="s">
        <v>356</v>
      </c>
      <c r="Y113" s="14" t="s">
        <v>356</v>
      </c>
      <c r="Z113" s="17" t="s">
        <v>358</v>
      </c>
      <c r="AA113" s="14" t="s">
        <v>83</v>
      </c>
      <c r="AJ113" s="4" t="s">
        <v>173</v>
      </c>
      <c r="AK113" s="4" t="s">
        <v>86</v>
      </c>
    </row>
    <row r="114" spans="1:37">
      <c r="A114" s="12">
        <v>92</v>
      </c>
      <c r="B114" s="13" t="s">
        <v>79</v>
      </c>
      <c r="C114" s="14" t="s">
        <v>359</v>
      </c>
      <c r="D114" s="15" t="s">
        <v>360</v>
      </c>
      <c r="E114" s="16">
        <v>1</v>
      </c>
      <c r="F114" s="17" t="s">
        <v>185</v>
      </c>
      <c r="H114" s="18">
        <f>ROUND(E114*G114,2)</f>
        <v>0</v>
      </c>
      <c r="J114" s="18">
        <f>ROUND(E114*G114,2)</f>
        <v>0</v>
      </c>
      <c r="K114" s="19">
        <v>3.0899999999999999E-3</v>
      </c>
      <c r="L114" s="19">
        <f>E114*K114</f>
        <v>3.0899999999999999E-3</v>
      </c>
      <c r="N114" s="16">
        <f>E114*M114</f>
        <v>0</v>
      </c>
      <c r="P114" s="17" t="s">
        <v>83</v>
      </c>
      <c r="V114" s="20" t="s">
        <v>65</v>
      </c>
      <c r="X114" s="14" t="s">
        <v>361</v>
      </c>
      <c r="Y114" s="14" t="s">
        <v>359</v>
      </c>
      <c r="Z114" s="17" t="s">
        <v>180</v>
      </c>
      <c r="AJ114" s="4" t="s">
        <v>85</v>
      </c>
      <c r="AK114" s="4" t="s">
        <v>86</v>
      </c>
    </row>
    <row r="115" spans="1:37">
      <c r="A115" s="12">
        <v>93</v>
      </c>
      <c r="B115" s="13" t="s">
        <v>169</v>
      </c>
      <c r="C115" s="14" t="s">
        <v>362</v>
      </c>
      <c r="D115" s="15" t="s">
        <v>363</v>
      </c>
      <c r="E115" s="16">
        <v>1</v>
      </c>
      <c r="F115" s="17" t="s">
        <v>185</v>
      </c>
      <c r="I115" s="18">
        <f>ROUND(E115*G115,2)</f>
        <v>0</v>
      </c>
      <c r="J115" s="18">
        <f>ROUND(E115*G115,2)</f>
        <v>0</v>
      </c>
      <c r="K115" s="19">
        <v>7.8E-2</v>
      </c>
      <c r="L115" s="19">
        <f>E115*K115</f>
        <v>7.8E-2</v>
      </c>
      <c r="N115" s="16">
        <f>E115*M115</f>
        <v>0</v>
      </c>
      <c r="P115" s="17" t="s">
        <v>83</v>
      </c>
      <c r="V115" s="20" t="s">
        <v>64</v>
      </c>
      <c r="X115" s="14" t="s">
        <v>362</v>
      </c>
      <c r="Y115" s="14" t="s">
        <v>362</v>
      </c>
      <c r="Z115" s="17" t="s">
        <v>222</v>
      </c>
      <c r="AA115" s="14" t="s">
        <v>364</v>
      </c>
      <c r="AJ115" s="4" t="s">
        <v>173</v>
      </c>
      <c r="AK115" s="4" t="s">
        <v>86</v>
      </c>
    </row>
    <row r="116" spans="1:37" ht="25.5">
      <c r="A116" s="12">
        <v>94</v>
      </c>
      <c r="B116" s="13" t="s">
        <v>79</v>
      </c>
      <c r="C116" s="14" t="s">
        <v>365</v>
      </c>
      <c r="D116" s="15" t="s">
        <v>366</v>
      </c>
      <c r="E116" s="16">
        <v>168.8</v>
      </c>
      <c r="F116" s="17" t="s">
        <v>105</v>
      </c>
      <c r="H116" s="18">
        <f>ROUND(E116*G116,2)</f>
        <v>0</v>
      </c>
      <c r="J116" s="18">
        <f>ROUND(E116*G116,2)</f>
        <v>0</v>
      </c>
      <c r="L116" s="19">
        <f>E116*K116</f>
        <v>0</v>
      </c>
      <c r="N116" s="16">
        <f>E116*M116</f>
        <v>0</v>
      </c>
      <c r="P116" s="17" t="s">
        <v>83</v>
      </c>
      <c r="V116" s="20" t="s">
        <v>65</v>
      </c>
      <c r="X116" s="14" t="s">
        <v>365</v>
      </c>
      <c r="Y116" s="14" t="s">
        <v>365</v>
      </c>
      <c r="Z116" s="17" t="s">
        <v>180</v>
      </c>
      <c r="AJ116" s="4" t="s">
        <v>85</v>
      </c>
      <c r="AK116" s="4" t="s">
        <v>86</v>
      </c>
    </row>
    <row r="117" spans="1:37" ht="25.5">
      <c r="A117" s="12">
        <v>95</v>
      </c>
      <c r="B117" s="13" t="s">
        <v>79</v>
      </c>
      <c r="C117" s="14" t="s">
        <v>367</v>
      </c>
      <c r="D117" s="15" t="s">
        <v>368</v>
      </c>
      <c r="E117" s="16">
        <v>66.2</v>
      </c>
      <c r="F117" s="17" t="s">
        <v>105</v>
      </c>
      <c r="H117" s="18">
        <f>ROUND(E117*G117,2)</f>
        <v>0</v>
      </c>
      <c r="J117" s="18">
        <f>ROUND(E117*G117,2)</f>
        <v>0</v>
      </c>
      <c r="L117" s="19">
        <f>E117*K117</f>
        <v>0</v>
      </c>
      <c r="N117" s="16">
        <f>E117*M117</f>
        <v>0</v>
      </c>
      <c r="P117" s="17" t="s">
        <v>83</v>
      </c>
      <c r="V117" s="20" t="s">
        <v>65</v>
      </c>
      <c r="X117" s="14" t="s">
        <v>369</v>
      </c>
      <c r="Y117" s="14" t="s">
        <v>367</v>
      </c>
      <c r="Z117" s="17" t="s">
        <v>180</v>
      </c>
      <c r="AJ117" s="4" t="s">
        <v>85</v>
      </c>
      <c r="AK117" s="4" t="s">
        <v>86</v>
      </c>
    </row>
    <row r="118" spans="1:37" ht="25.5">
      <c r="A118" s="12">
        <v>96</v>
      </c>
      <c r="B118" s="13" t="s">
        <v>79</v>
      </c>
      <c r="C118" s="14" t="s">
        <v>370</v>
      </c>
      <c r="D118" s="15" t="s">
        <v>371</v>
      </c>
      <c r="E118" s="16">
        <v>89.5</v>
      </c>
      <c r="F118" s="17" t="s">
        <v>105</v>
      </c>
      <c r="H118" s="18">
        <f>ROUND(E118*G118,2)</f>
        <v>0</v>
      </c>
      <c r="J118" s="18">
        <f>ROUND(E118*G118,2)</f>
        <v>0</v>
      </c>
      <c r="L118" s="19">
        <f>E118*K118</f>
        <v>0</v>
      </c>
      <c r="N118" s="16">
        <f>E118*M118</f>
        <v>0</v>
      </c>
      <c r="P118" s="17" t="s">
        <v>83</v>
      </c>
      <c r="V118" s="20" t="s">
        <v>65</v>
      </c>
      <c r="X118" s="14" t="s">
        <v>372</v>
      </c>
      <c r="Y118" s="14" t="s">
        <v>370</v>
      </c>
      <c r="Z118" s="17" t="s">
        <v>180</v>
      </c>
      <c r="AJ118" s="4" t="s">
        <v>85</v>
      </c>
      <c r="AK118" s="4" t="s">
        <v>86</v>
      </c>
    </row>
    <row r="119" spans="1:37" ht="25.5">
      <c r="A119" s="12">
        <v>97</v>
      </c>
      <c r="B119" s="13" t="s">
        <v>79</v>
      </c>
      <c r="C119" s="14" t="s">
        <v>373</v>
      </c>
      <c r="D119" s="15" t="s">
        <v>374</v>
      </c>
      <c r="E119" s="16">
        <v>1</v>
      </c>
      <c r="F119" s="17" t="s">
        <v>375</v>
      </c>
      <c r="H119" s="18">
        <f>ROUND(E119*G119,2)</f>
        <v>0</v>
      </c>
      <c r="J119" s="18">
        <f>ROUND(E119*G119,2)</f>
        <v>0</v>
      </c>
      <c r="L119" s="19">
        <f>E119*K119</f>
        <v>0</v>
      </c>
      <c r="N119" s="16">
        <f>E119*M119</f>
        <v>0</v>
      </c>
      <c r="P119" s="17" t="s">
        <v>83</v>
      </c>
      <c r="V119" s="20" t="s">
        <v>65</v>
      </c>
      <c r="X119" s="14" t="s">
        <v>376</v>
      </c>
      <c r="Y119" s="14" t="s">
        <v>373</v>
      </c>
      <c r="Z119" s="17" t="s">
        <v>180</v>
      </c>
      <c r="AJ119" s="4" t="s">
        <v>85</v>
      </c>
      <c r="AK119" s="4" t="s">
        <v>86</v>
      </c>
    </row>
    <row r="120" spans="1:37" ht="25.5">
      <c r="A120" s="12">
        <v>98</v>
      </c>
      <c r="B120" s="13" t="s">
        <v>79</v>
      </c>
      <c r="C120" s="14" t="s">
        <v>377</v>
      </c>
      <c r="D120" s="15" t="s">
        <v>378</v>
      </c>
      <c r="E120" s="16">
        <v>1</v>
      </c>
      <c r="F120" s="17" t="s">
        <v>185</v>
      </c>
      <c r="H120" s="18">
        <f>ROUND(E120*G120,2)</f>
        <v>0</v>
      </c>
      <c r="J120" s="18">
        <f>ROUND(E120*G120,2)</f>
        <v>0</v>
      </c>
      <c r="L120" s="19">
        <f>E120*K120</f>
        <v>0</v>
      </c>
      <c r="N120" s="16">
        <f>E120*M120</f>
        <v>0</v>
      </c>
      <c r="P120" s="17" t="s">
        <v>83</v>
      </c>
      <c r="V120" s="20" t="s">
        <v>65</v>
      </c>
      <c r="X120" s="14" t="s">
        <v>379</v>
      </c>
      <c r="Y120" s="14" t="s">
        <v>377</v>
      </c>
      <c r="Z120" s="17" t="s">
        <v>267</v>
      </c>
      <c r="AJ120" s="4" t="s">
        <v>85</v>
      </c>
      <c r="AK120" s="4" t="s">
        <v>86</v>
      </c>
    </row>
    <row r="121" spans="1:37" ht="38.25">
      <c r="A121" s="12">
        <v>99</v>
      </c>
      <c r="B121" s="13" t="s">
        <v>169</v>
      </c>
      <c r="C121" s="14" t="s">
        <v>380</v>
      </c>
      <c r="D121" s="15" t="s">
        <v>381</v>
      </c>
      <c r="E121" s="16">
        <v>1</v>
      </c>
      <c r="F121" s="17" t="s">
        <v>375</v>
      </c>
      <c r="I121" s="18">
        <f>ROUND(E121*G121,2)</f>
        <v>0</v>
      </c>
      <c r="J121" s="18">
        <f>ROUND(E121*G121,2)</f>
        <v>0</v>
      </c>
      <c r="K121" s="19">
        <v>11</v>
      </c>
      <c r="L121" s="19">
        <f>E121*K121</f>
        <v>11</v>
      </c>
      <c r="N121" s="16">
        <f>E121*M121</f>
        <v>0</v>
      </c>
      <c r="P121" s="17" t="s">
        <v>83</v>
      </c>
      <c r="V121" s="20" t="s">
        <v>64</v>
      </c>
      <c r="X121" s="14" t="s">
        <v>380</v>
      </c>
      <c r="Y121" s="14" t="s">
        <v>380</v>
      </c>
      <c r="Z121" s="17" t="s">
        <v>382</v>
      </c>
      <c r="AA121" s="14" t="s">
        <v>83</v>
      </c>
      <c r="AJ121" s="4" t="s">
        <v>173</v>
      </c>
      <c r="AK121" s="4" t="s">
        <v>86</v>
      </c>
    </row>
    <row r="122" spans="1:37" ht="25.5">
      <c r="A122" s="12">
        <v>100</v>
      </c>
      <c r="B122" s="13" t="s">
        <v>169</v>
      </c>
      <c r="C122" s="14" t="s">
        <v>383</v>
      </c>
      <c r="D122" s="15" t="s">
        <v>384</v>
      </c>
      <c r="E122" s="16">
        <v>1</v>
      </c>
      <c r="F122" s="17" t="s">
        <v>375</v>
      </c>
      <c r="I122" s="18">
        <f>ROUND(E122*G122,2)</f>
        <v>0</v>
      </c>
      <c r="J122" s="18">
        <f>ROUND(E122*G122,2)</f>
        <v>0</v>
      </c>
      <c r="K122" s="19">
        <v>0.25</v>
      </c>
      <c r="L122" s="19">
        <f>E122*K122</f>
        <v>0.25</v>
      </c>
      <c r="N122" s="16">
        <f>E122*M122</f>
        <v>0</v>
      </c>
      <c r="P122" s="17" t="s">
        <v>83</v>
      </c>
      <c r="V122" s="20" t="s">
        <v>64</v>
      </c>
      <c r="X122" s="14" t="s">
        <v>383</v>
      </c>
      <c r="Y122" s="14" t="s">
        <v>383</v>
      </c>
      <c r="Z122" s="17" t="s">
        <v>382</v>
      </c>
      <c r="AA122" s="14" t="s">
        <v>83</v>
      </c>
      <c r="AJ122" s="4" t="s">
        <v>173</v>
      </c>
      <c r="AK122" s="4" t="s">
        <v>86</v>
      </c>
    </row>
    <row r="123" spans="1:37">
      <c r="A123" s="12">
        <v>101</v>
      </c>
      <c r="B123" s="13" t="s">
        <v>79</v>
      </c>
      <c r="C123" s="14" t="s">
        <v>385</v>
      </c>
      <c r="D123" s="15" t="s">
        <v>386</v>
      </c>
      <c r="E123" s="16">
        <v>2.6960000000000002</v>
      </c>
      <c r="F123" s="17" t="s">
        <v>113</v>
      </c>
      <c r="H123" s="18">
        <f>ROUND(E123*G123,2)</f>
        <v>0</v>
      </c>
      <c r="J123" s="18">
        <f>ROUND(E123*G123,2)</f>
        <v>0</v>
      </c>
      <c r="K123" s="19">
        <v>2.4814400000000001</v>
      </c>
      <c r="L123" s="19">
        <f>E123*K123</f>
        <v>6.6899622400000007</v>
      </c>
      <c r="N123" s="16">
        <f>E123*M123</f>
        <v>0</v>
      </c>
      <c r="P123" s="17" t="s">
        <v>83</v>
      </c>
      <c r="V123" s="20" t="s">
        <v>65</v>
      </c>
      <c r="X123" s="14" t="s">
        <v>387</v>
      </c>
      <c r="Y123" s="14" t="s">
        <v>385</v>
      </c>
      <c r="Z123" s="17" t="s">
        <v>180</v>
      </c>
      <c r="AJ123" s="4" t="s">
        <v>85</v>
      </c>
      <c r="AK123" s="4" t="s">
        <v>86</v>
      </c>
    </row>
    <row r="124" spans="1:37">
      <c r="A124" s="12">
        <v>102</v>
      </c>
      <c r="B124" s="13" t="s">
        <v>79</v>
      </c>
      <c r="C124" s="14" t="s">
        <v>388</v>
      </c>
      <c r="D124" s="15" t="s">
        <v>389</v>
      </c>
      <c r="E124" s="16">
        <v>2.6960000000000002</v>
      </c>
      <c r="F124" s="17" t="s">
        <v>113</v>
      </c>
      <c r="H124" s="18">
        <f>ROUND(E124*G124,2)</f>
        <v>0</v>
      </c>
      <c r="J124" s="18">
        <f>ROUND(E124*G124,2)</f>
        <v>0</v>
      </c>
      <c r="L124" s="19">
        <f>E124*K124</f>
        <v>0</v>
      </c>
      <c r="N124" s="16">
        <f>E124*M124</f>
        <v>0</v>
      </c>
      <c r="P124" s="17" t="s">
        <v>83</v>
      </c>
      <c r="V124" s="20" t="s">
        <v>65</v>
      </c>
      <c r="X124" s="14" t="s">
        <v>390</v>
      </c>
      <c r="Y124" s="14" t="s">
        <v>388</v>
      </c>
      <c r="Z124" s="17" t="s">
        <v>180</v>
      </c>
      <c r="AJ124" s="4" t="s">
        <v>85</v>
      </c>
      <c r="AK124" s="4" t="s">
        <v>86</v>
      </c>
    </row>
    <row r="125" spans="1:37">
      <c r="A125" s="12">
        <v>103</v>
      </c>
      <c r="B125" s="13" t="s">
        <v>79</v>
      </c>
      <c r="C125" s="14" t="s">
        <v>391</v>
      </c>
      <c r="D125" s="15" t="s">
        <v>392</v>
      </c>
      <c r="E125" s="16">
        <v>4</v>
      </c>
      <c r="F125" s="17" t="s">
        <v>185</v>
      </c>
      <c r="H125" s="18">
        <f>ROUND(E125*G125,2)</f>
        <v>0</v>
      </c>
      <c r="J125" s="18">
        <f>ROUND(E125*G125,2)</f>
        <v>0</v>
      </c>
      <c r="K125" s="19">
        <v>2.1420000000000002E-2</v>
      </c>
      <c r="L125" s="19">
        <f>E125*K125</f>
        <v>8.5680000000000006E-2</v>
      </c>
      <c r="N125" s="16">
        <f>E125*M125</f>
        <v>0</v>
      </c>
      <c r="P125" s="17" t="s">
        <v>83</v>
      </c>
      <c r="V125" s="20" t="s">
        <v>65</v>
      </c>
      <c r="X125" s="14" t="s">
        <v>391</v>
      </c>
      <c r="Y125" s="14" t="s">
        <v>391</v>
      </c>
      <c r="Z125" s="17" t="s">
        <v>180</v>
      </c>
      <c r="AJ125" s="4" t="s">
        <v>85</v>
      </c>
      <c r="AK125" s="4" t="s">
        <v>86</v>
      </c>
    </row>
    <row r="126" spans="1:37">
      <c r="A126" s="12">
        <v>104</v>
      </c>
      <c r="B126" s="13" t="s">
        <v>169</v>
      </c>
      <c r="C126" s="14" t="s">
        <v>393</v>
      </c>
      <c r="D126" s="15" t="s">
        <v>394</v>
      </c>
      <c r="E126" s="16">
        <v>3</v>
      </c>
      <c r="F126" s="17" t="s">
        <v>185</v>
      </c>
      <c r="I126" s="18">
        <f>ROUND(E126*G126,2)</f>
        <v>0</v>
      </c>
      <c r="J126" s="18">
        <f>ROUND(E126*G126,2)</f>
        <v>0</v>
      </c>
      <c r="K126" s="19">
        <v>0.20499999999999999</v>
      </c>
      <c r="L126" s="19">
        <f>E126*K126</f>
        <v>0.61499999999999999</v>
      </c>
      <c r="N126" s="16">
        <f>E126*M126</f>
        <v>0</v>
      </c>
      <c r="P126" s="17" t="s">
        <v>83</v>
      </c>
      <c r="V126" s="20" t="s">
        <v>64</v>
      </c>
      <c r="X126" s="14" t="s">
        <v>393</v>
      </c>
      <c r="Y126" s="14" t="s">
        <v>393</v>
      </c>
      <c r="Z126" s="17" t="s">
        <v>189</v>
      </c>
      <c r="AA126" s="14" t="s">
        <v>83</v>
      </c>
      <c r="AJ126" s="4" t="s">
        <v>173</v>
      </c>
      <c r="AK126" s="4" t="s">
        <v>86</v>
      </c>
    </row>
    <row r="127" spans="1:37">
      <c r="A127" s="12">
        <v>105</v>
      </c>
      <c r="B127" s="13" t="s">
        <v>169</v>
      </c>
      <c r="C127" s="14" t="s">
        <v>395</v>
      </c>
      <c r="D127" s="15" t="s">
        <v>396</v>
      </c>
      <c r="E127" s="16">
        <v>4</v>
      </c>
      <c r="F127" s="17" t="s">
        <v>185</v>
      </c>
      <c r="I127" s="18">
        <f>ROUND(E127*G127,2)</f>
        <v>0</v>
      </c>
      <c r="J127" s="18">
        <f>ROUND(E127*G127,2)</f>
        <v>0</v>
      </c>
      <c r="K127" s="19">
        <v>2E-3</v>
      </c>
      <c r="L127" s="19">
        <f>E127*K127</f>
        <v>8.0000000000000002E-3</v>
      </c>
      <c r="N127" s="16">
        <f>E127*M127</f>
        <v>0</v>
      </c>
      <c r="P127" s="17" t="s">
        <v>83</v>
      </c>
      <c r="V127" s="20" t="s">
        <v>64</v>
      </c>
      <c r="X127" s="14" t="s">
        <v>395</v>
      </c>
      <c r="Y127" s="14" t="s">
        <v>395</v>
      </c>
      <c r="Z127" s="17" t="s">
        <v>189</v>
      </c>
      <c r="AA127" s="14" t="s">
        <v>83</v>
      </c>
      <c r="AJ127" s="4" t="s">
        <v>173</v>
      </c>
      <c r="AK127" s="4" t="s">
        <v>86</v>
      </c>
    </row>
    <row r="128" spans="1:37">
      <c r="A128" s="12">
        <v>106</v>
      </c>
      <c r="B128" s="13" t="s">
        <v>169</v>
      </c>
      <c r="C128" s="14" t="s">
        <v>397</v>
      </c>
      <c r="D128" s="15" t="s">
        <v>398</v>
      </c>
      <c r="E128" s="16">
        <v>1</v>
      </c>
      <c r="F128" s="17" t="s">
        <v>185</v>
      </c>
      <c r="I128" s="18">
        <f>ROUND(E128*G128,2)</f>
        <v>0</v>
      </c>
      <c r="J128" s="18">
        <f>ROUND(E128*G128,2)</f>
        <v>0</v>
      </c>
      <c r="K128" s="19">
        <v>1.6</v>
      </c>
      <c r="L128" s="19">
        <f>E128*K128</f>
        <v>1.6</v>
      </c>
      <c r="N128" s="16">
        <f>E128*M128</f>
        <v>0</v>
      </c>
      <c r="P128" s="17" t="s">
        <v>83</v>
      </c>
      <c r="V128" s="20" t="s">
        <v>64</v>
      </c>
      <c r="X128" s="14" t="s">
        <v>397</v>
      </c>
      <c r="Y128" s="14" t="s">
        <v>397</v>
      </c>
      <c r="Z128" s="17" t="s">
        <v>189</v>
      </c>
      <c r="AA128" s="14" t="s">
        <v>83</v>
      </c>
      <c r="AJ128" s="4" t="s">
        <v>173</v>
      </c>
      <c r="AK128" s="4" t="s">
        <v>86</v>
      </c>
    </row>
    <row r="129" spans="1:37">
      <c r="A129" s="12">
        <v>107</v>
      </c>
      <c r="B129" s="13" t="s">
        <v>79</v>
      </c>
      <c r="C129" s="14" t="s">
        <v>399</v>
      </c>
      <c r="D129" s="15" t="s">
        <v>400</v>
      </c>
      <c r="E129" s="16">
        <v>1</v>
      </c>
      <c r="F129" s="17" t="s">
        <v>185</v>
      </c>
      <c r="H129" s="18">
        <f>ROUND(E129*G129,2)</f>
        <v>0</v>
      </c>
      <c r="J129" s="18">
        <f>ROUND(E129*G129,2)</f>
        <v>0</v>
      </c>
      <c r="K129" s="19">
        <v>2.1420000000000002E-2</v>
      </c>
      <c r="L129" s="19">
        <f>E129*K129</f>
        <v>2.1420000000000002E-2</v>
      </c>
      <c r="N129" s="16">
        <f>E129*M129</f>
        <v>0</v>
      </c>
      <c r="P129" s="17" t="s">
        <v>83</v>
      </c>
      <c r="V129" s="20" t="s">
        <v>65</v>
      </c>
      <c r="X129" s="14" t="s">
        <v>399</v>
      </c>
      <c r="Y129" s="14" t="s">
        <v>399</v>
      </c>
      <c r="Z129" s="17" t="s">
        <v>180</v>
      </c>
      <c r="AJ129" s="4" t="s">
        <v>85</v>
      </c>
      <c r="AK129" s="4" t="s">
        <v>86</v>
      </c>
    </row>
    <row r="130" spans="1:37">
      <c r="A130" s="12">
        <v>108</v>
      </c>
      <c r="B130" s="13" t="s">
        <v>169</v>
      </c>
      <c r="C130" s="14" t="s">
        <v>401</v>
      </c>
      <c r="D130" s="15" t="s">
        <v>402</v>
      </c>
      <c r="E130" s="16">
        <v>1</v>
      </c>
      <c r="F130" s="17" t="s">
        <v>185</v>
      </c>
      <c r="I130" s="18">
        <f>ROUND(E130*G130,2)</f>
        <v>0</v>
      </c>
      <c r="J130" s="18">
        <f>ROUND(E130*G130,2)</f>
        <v>0</v>
      </c>
      <c r="K130" s="19">
        <v>0.41499999999999998</v>
      </c>
      <c r="L130" s="19">
        <f>E130*K130</f>
        <v>0.41499999999999998</v>
      </c>
      <c r="N130" s="16">
        <f>E130*M130</f>
        <v>0</v>
      </c>
      <c r="P130" s="17" t="s">
        <v>83</v>
      </c>
      <c r="V130" s="20" t="s">
        <v>64</v>
      </c>
      <c r="X130" s="14" t="s">
        <v>401</v>
      </c>
      <c r="Y130" s="14" t="s">
        <v>401</v>
      </c>
      <c r="Z130" s="17" t="s">
        <v>189</v>
      </c>
      <c r="AA130" s="14" t="s">
        <v>83</v>
      </c>
      <c r="AJ130" s="4" t="s">
        <v>173</v>
      </c>
      <c r="AK130" s="4" t="s">
        <v>86</v>
      </c>
    </row>
    <row r="131" spans="1:37" ht="25.5">
      <c r="A131" s="12">
        <v>109</v>
      </c>
      <c r="B131" s="13" t="s">
        <v>79</v>
      </c>
      <c r="C131" s="14" t="s">
        <v>403</v>
      </c>
      <c r="D131" s="15" t="s">
        <v>404</v>
      </c>
      <c r="E131" s="16">
        <v>1</v>
      </c>
      <c r="F131" s="17" t="s">
        <v>185</v>
      </c>
      <c r="H131" s="18">
        <f>ROUND(E131*G131,2)</f>
        <v>0</v>
      </c>
      <c r="J131" s="18">
        <f>ROUND(E131*G131,2)</f>
        <v>0</v>
      </c>
      <c r="K131" s="19">
        <v>2.08507</v>
      </c>
      <c r="L131" s="19">
        <f>E131*K131</f>
        <v>2.08507</v>
      </c>
      <c r="N131" s="16">
        <f>E131*M131</f>
        <v>0</v>
      </c>
      <c r="P131" s="17" t="s">
        <v>83</v>
      </c>
      <c r="V131" s="20" t="s">
        <v>65</v>
      </c>
      <c r="X131" s="14" t="s">
        <v>405</v>
      </c>
      <c r="Y131" s="14" t="s">
        <v>403</v>
      </c>
      <c r="Z131" s="17" t="s">
        <v>180</v>
      </c>
      <c r="AJ131" s="4" t="s">
        <v>85</v>
      </c>
      <c r="AK131" s="4" t="s">
        <v>86</v>
      </c>
    </row>
    <row r="132" spans="1:37">
      <c r="A132" s="12">
        <v>110</v>
      </c>
      <c r="B132" s="13" t="s">
        <v>79</v>
      </c>
      <c r="C132" s="14" t="s">
        <v>406</v>
      </c>
      <c r="D132" s="15" t="s">
        <v>407</v>
      </c>
      <c r="E132" s="16">
        <v>1</v>
      </c>
      <c r="F132" s="17" t="s">
        <v>185</v>
      </c>
      <c r="H132" s="18">
        <f>ROUND(E132*G132,2)</f>
        <v>0</v>
      </c>
      <c r="J132" s="18">
        <f>ROUND(E132*G132,2)</f>
        <v>0</v>
      </c>
      <c r="K132" s="19">
        <v>3.3E-3</v>
      </c>
      <c r="L132" s="19">
        <f>E132*K132</f>
        <v>3.3E-3</v>
      </c>
      <c r="N132" s="16">
        <f>E132*M132</f>
        <v>0</v>
      </c>
      <c r="P132" s="17" t="s">
        <v>83</v>
      </c>
      <c r="V132" s="20" t="s">
        <v>65</v>
      </c>
      <c r="X132" s="14" t="s">
        <v>408</v>
      </c>
      <c r="Y132" s="14" t="s">
        <v>406</v>
      </c>
      <c r="Z132" s="17" t="s">
        <v>180</v>
      </c>
      <c r="AJ132" s="4" t="s">
        <v>85</v>
      </c>
      <c r="AK132" s="4" t="s">
        <v>86</v>
      </c>
    </row>
    <row r="133" spans="1:37">
      <c r="A133" s="12">
        <v>111</v>
      </c>
      <c r="B133" s="13" t="s">
        <v>169</v>
      </c>
      <c r="C133" s="14" t="s">
        <v>409</v>
      </c>
      <c r="D133" s="15" t="s">
        <v>410</v>
      </c>
      <c r="E133" s="16">
        <v>1</v>
      </c>
      <c r="F133" s="17" t="s">
        <v>411</v>
      </c>
      <c r="I133" s="18">
        <f>ROUND(E133*G133,2)</f>
        <v>0</v>
      </c>
      <c r="J133" s="18">
        <f>ROUND(E133*G133,2)</f>
        <v>0</v>
      </c>
      <c r="K133" s="19">
        <v>3</v>
      </c>
      <c r="L133" s="19">
        <f>E133*K133</f>
        <v>3</v>
      </c>
      <c r="N133" s="16">
        <f>E133*M133</f>
        <v>0</v>
      </c>
      <c r="P133" s="17" t="s">
        <v>83</v>
      </c>
      <c r="V133" s="20" t="s">
        <v>64</v>
      </c>
      <c r="X133" s="14" t="s">
        <v>409</v>
      </c>
      <c r="Y133" s="14" t="s">
        <v>409</v>
      </c>
      <c r="Z133" s="17" t="s">
        <v>382</v>
      </c>
      <c r="AA133" s="14" t="s">
        <v>412</v>
      </c>
      <c r="AJ133" s="4" t="s">
        <v>173</v>
      </c>
      <c r="AK133" s="4" t="s">
        <v>86</v>
      </c>
    </row>
    <row r="134" spans="1:37">
      <c r="A134" s="12">
        <v>112</v>
      </c>
      <c r="B134" s="13" t="s">
        <v>79</v>
      </c>
      <c r="C134" s="14" t="s">
        <v>413</v>
      </c>
      <c r="D134" s="15" t="s">
        <v>414</v>
      </c>
      <c r="E134" s="16">
        <v>1</v>
      </c>
      <c r="F134" s="17" t="s">
        <v>185</v>
      </c>
      <c r="H134" s="18">
        <f>ROUND(E134*G134,2)</f>
        <v>0</v>
      </c>
      <c r="J134" s="18">
        <f>ROUND(E134*G134,2)</f>
        <v>0</v>
      </c>
      <c r="K134" s="19">
        <v>5.4999999999999997E-3</v>
      </c>
      <c r="L134" s="19">
        <f>E134*K134</f>
        <v>5.4999999999999997E-3</v>
      </c>
      <c r="N134" s="16">
        <f>E134*M134</f>
        <v>0</v>
      </c>
      <c r="P134" s="17" t="s">
        <v>83</v>
      </c>
      <c r="V134" s="20" t="s">
        <v>65</v>
      </c>
      <c r="X134" s="14" t="s">
        <v>415</v>
      </c>
      <c r="Y134" s="14" t="s">
        <v>413</v>
      </c>
      <c r="Z134" s="17" t="s">
        <v>180</v>
      </c>
      <c r="AJ134" s="4" t="s">
        <v>85</v>
      </c>
      <c r="AK134" s="4" t="s">
        <v>86</v>
      </c>
    </row>
    <row r="135" spans="1:37">
      <c r="A135" s="12">
        <v>113</v>
      </c>
      <c r="B135" s="13" t="s">
        <v>169</v>
      </c>
      <c r="C135" s="14" t="s">
        <v>416</v>
      </c>
      <c r="D135" s="15" t="s">
        <v>417</v>
      </c>
      <c r="E135" s="16">
        <v>2</v>
      </c>
      <c r="F135" s="17" t="s">
        <v>185</v>
      </c>
      <c r="I135" s="18">
        <f>ROUND(E135*G135,2)</f>
        <v>0</v>
      </c>
      <c r="J135" s="18">
        <f>ROUND(E135*G135,2)</f>
        <v>0</v>
      </c>
      <c r="K135" s="19">
        <v>1.9000000000000001E-4</v>
      </c>
      <c r="L135" s="19">
        <f>E135*K135</f>
        <v>3.8000000000000002E-4</v>
      </c>
      <c r="N135" s="16">
        <f>E135*M135</f>
        <v>0</v>
      </c>
      <c r="P135" s="17" t="s">
        <v>83</v>
      </c>
      <c r="V135" s="20" t="s">
        <v>64</v>
      </c>
      <c r="X135" s="14" t="s">
        <v>416</v>
      </c>
      <c r="Y135" s="14" t="s">
        <v>416</v>
      </c>
      <c r="Z135" s="17" t="s">
        <v>253</v>
      </c>
      <c r="AA135" s="14" t="s">
        <v>418</v>
      </c>
      <c r="AJ135" s="4" t="s">
        <v>173</v>
      </c>
      <c r="AK135" s="4" t="s">
        <v>86</v>
      </c>
    </row>
    <row r="136" spans="1:37" ht="25.5">
      <c r="A136" s="12">
        <v>114</v>
      </c>
      <c r="B136" s="13" t="s">
        <v>169</v>
      </c>
      <c r="C136" s="14" t="s">
        <v>419</v>
      </c>
      <c r="D136" s="15" t="s">
        <v>420</v>
      </c>
      <c r="E136" s="16">
        <v>1</v>
      </c>
      <c r="F136" s="17" t="s">
        <v>411</v>
      </c>
      <c r="I136" s="18">
        <f>ROUND(E136*G136,2)</f>
        <v>0</v>
      </c>
      <c r="J136" s="18">
        <f>ROUND(E136*G136,2)</f>
        <v>0</v>
      </c>
      <c r="K136" s="19">
        <v>6</v>
      </c>
      <c r="L136" s="19">
        <f>E136*K136</f>
        <v>6</v>
      </c>
      <c r="N136" s="16">
        <f>E136*M136</f>
        <v>0</v>
      </c>
      <c r="P136" s="17" t="s">
        <v>83</v>
      </c>
      <c r="V136" s="20" t="s">
        <v>64</v>
      </c>
      <c r="X136" s="14" t="s">
        <v>419</v>
      </c>
      <c r="Y136" s="14" t="s">
        <v>419</v>
      </c>
      <c r="Z136" s="17" t="s">
        <v>382</v>
      </c>
      <c r="AA136" s="14" t="s">
        <v>421</v>
      </c>
      <c r="AJ136" s="4" t="s">
        <v>173</v>
      </c>
      <c r="AK136" s="4" t="s">
        <v>86</v>
      </c>
    </row>
    <row r="137" spans="1:37">
      <c r="A137" s="12">
        <v>115</v>
      </c>
      <c r="B137" s="13" t="s">
        <v>79</v>
      </c>
      <c r="C137" s="14" t="s">
        <v>422</v>
      </c>
      <c r="D137" s="15" t="s">
        <v>423</v>
      </c>
      <c r="E137" s="16">
        <v>1</v>
      </c>
      <c r="F137" s="17" t="s">
        <v>411</v>
      </c>
      <c r="H137" s="18">
        <f>ROUND(E137*G137,2)</f>
        <v>0</v>
      </c>
      <c r="J137" s="18">
        <f>ROUND(E137*G137,2)</f>
        <v>0</v>
      </c>
      <c r="K137" s="19">
        <v>5.4999999999999997E-3</v>
      </c>
      <c r="L137" s="19">
        <f>E137*K137</f>
        <v>5.4999999999999997E-3</v>
      </c>
      <c r="N137" s="16">
        <f>E137*M137</f>
        <v>0</v>
      </c>
      <c r="P137" s="17" t="s">
        <v>83</v>
      </c>
      <c r="V137" s="20" t="s">
        <v>65</v>
      </c>
      <c r="X137" s="14" t="s">
        <v>422</v>
      </c>
      <c r="Y137" s="14" t="s">
        <v>422</v>
      </c>
      <c r="Z137" s="17" t="s">
        <v>180</v>
      </c>
      <c r="AJ137" s="4" t="s">
        <v>85</v>
      </c>
      <c r="AK137" s="4" t="s">
        <v>86</v>
      </c>
    </row>
    <row r="138" spans="1:37" ht="25.5">
      <c r="A138" s="12">
        <v>116</v>
      </c>
      <c r="B138" s="13" t="s">
        <v>79</v>
      </c>
      <c r="C138" s="14" t="s">
        <v>424</v>
      </c>
      <c r="D138" s="15" t="s">
        <v>425</v>
      </c>
      <c r="E138" s="16">
        <v>1</v>
      </c>
      <c r="F138" s="17" t="s">
        <v>375</v>
      </c>
      <c r="H138" s="18">
        <f>ROUND(E138*G138,2)</f>
        <v>0</v>
      </c>
      <c r="J138" s="18">
        <f>ROUND(E138*G138,2)</f>
        <v>0</v>
      </c>
      <c r="K138" s="19">
        <v>1.9000000000000001E-4</v>
      </c>
      <c r="L138" s="19">
        <f>E138*K138</f>
        <v>1.9000000000000001E-4</v>
      </c>
      <c r="N138" s="16">
        <f>E138*M138</f>
        <v>0</v>
      </c>
      <c r="P138" s="17" t="s">
        <v>83</v>
      </c>
      <c r="V138" s="20" t="s">
        <v>65</v>
      </c>
      <c r="X138" s="14" t="s">
        <v>424</v>
      </c>
      <c r="Y138" s="14" t="s">
        <v>424</v>
      </c>
      <c r="Z138" s="17" t="s">
        <v>84</v>
      </c>
      <c r="AJ138" s="4" t="s">
        <v>85</v>
      </c>
      <c r="AK138" s="4" t="s">
        <v>86</v>
      </c>
    </row>
    <row r="139" spans="1:37" ht="25.5">
      <c r="A139" s="12">
        <v>117</v>
      </c>
      <c r="B139" s="13" t="s">
        <v>79</v>
      </c>
      <c r="C139" s="14" t="s">
        <v>426</v>
      </c>
      <c r="D139" s="15" t="s">
        <v>427</v>
      </c>
      <c r="E139" s="16">
        <v>3</v>
      </c>
      <c r="F139" s="17" t="s">
        <v>185</v>
      </c>
      <c r="H139" s="18">
        <f>ROUND(E139*G139,2)</f>
        <v>0</v>
      </c>
      <c r="J139" s="18">
        <f>ROUND(E139*G139,2)</f>
        <v>0</v>
      </c>
      <c r="K139" s="19">
        <v>3.0000000000000001E-5</v>
      </c>
      <c r="L139" s="19">
        <f>E139*K139</f>
        <v>9.0000000000000006E-5</v>
      </c>
      <c r="N139" s="16">
        <f>E139*M139</f>
        <v>0</v>
      </c>
      <c r="P139" s="17" t="s">
        <v>83</v>
      </c>
      <c r="V139" s="20" t="s">
        <v>65</v>
      </c>
      <c r="X139" s="14" t="s">
        <v>428</v>
      </c>
      <c r="Y139" s="14" t="s">
        <v>426</v>
      </c>
      <c r="Z139" s="17" t="s">
        <v>267</v>
      </c>
      <c r="AJ139" s="4" t="s">
        <v>85</v>
      </c>
      <c r="AK139" s="4" t="s">
        <v>86</v>
      </c>
    </row>
    <row r="140" spans="1:37" ht="25.5">
      <c r="A140" s="12">
        <v>118</v>
      </c>
      <c r="B140" s="13" t="s">
        <v>79</v>
      </c>
      <c r="C140" s="14" t="s">
        <v>429</v>
      </c>
      <c r="D140" s="15" t="s">
        <v>430</v>
      </c>
      <c r="E140" s="16">
        <v>1</v>
      </c>
      <c r="F140" s="17" t="s">
        <v>185</v>
      </c>
      <c r="H140" s="18">
        <f>ROUND(E140*G140,2)</f>
        <v>0</v>
      </c>
      <c r="J140" s="18">
        <f>ROUND(E140*G140,2)</f>
        <v>0</v>
      </c>
      <c r="K140" s="19">
        <v>3.0000000000000001E-5</v>
      </c>
      <c r="L140" s="19">
        <f>E140*K140</f>
        <v>3.0000000000000001E-5</v>
      </c>
      <c r="N140" s="16">
        <f>E140*M140</f>
        <v>0</v>
      </c>
      <c r="P140" s="17" t="s">
        <v>83</v>
      </c>
      <c r="V140" s="20" t="s">
        <v>65</v>
      </c>
      <c r="X140" s="14" t="s">
        <v>431</v>
      </c>
      <c r="Y140" s="14" t="s">
        <v>429</v>
      </c>
      <c r="Z140" s="17" t="s">
        <v>267</v>
      </c>
      <c r="AJ140" s="4" t="s">
        <v>85</v>
      </c>
      <c r="AK140" s="4" t="s">
        <v>86</v>
      </c>
    </row>
    <row r="141" spans="1:37" ht="25.5">
      <c r="A141" s="12">
        <v>119</v>
      </c>
      <c r="B141" s="13" t="s">
        <v>79</v>
      </c>
      <c r="C141" s="14" t="s">
        <v>432</v>
      </c>
      <c r="D141" s="15" t="s">
        <v>433</v>
      </c>
      <c r="E141" s="16">
        <v>1</v>
      </c>
      <c r="F141" s="17" t="s">
        <v>185</v>
      </c>
      <c r="H141" s="18">
        <f>ROUND(E141*G141,2)</f>
        <v>0</v>
      </c>
      <c r="J141" s="18">
        <f>ROUND(E141*G141,2)</f>
        <v>0</v>
      </c>
      <c r="K141" s="19">
        <v>3.0000000000000001E-5</v>
      </c>
      <c r="L141" s="19">
        <f>E141*K141</f>
        <v>3.0000000000000001E-5</v>
      </c>
      <c r="N141" s="16">
        <f>E141*M141</f>
        <v>0</v>
      </c>
      <c r="P141" s="17" t="s">
        <v>83</v>
      </c>
      <c r="V141" s="20" t="s">
        <v>65</v>
      </c>
      <c r="X141" s="14" t="s">
        <v>434</v>
      </c>
      <c r="Y141" s="14" t="s">
        <v>432</v>
      </c>
      <c r="Z141" s="17" t="s">
        <v>267</v>
      </c>
      <c r="AJ141" s="4" t="s">
        <v>85</v>
      </c>
      <c r="AK141" s="4" t="s">
        <v>86</v>
      </c>
    </row>
    <row r="142" spans="1:37">
      <c r="A142" s="12">
        <v>120</v>
      </c>
      <c r="B142" s="13" t="s">
        <v>169</v>
      </c>
      <c r="C142" s="14" t="s">
        <v>435</v>
      </c>
      <c r="D142" s="15" t="s">
        <v>436</v>
      </c>
      <c r="E142" s="16">
        <v>1</v>
      </c>
      <c r="F142" s="17" t="s">
        <v>185</v>
      </c>
      <c r="I142" s="18">
        <f>ROUND(E142*G142,2)</f>
        <v>0</v>
      </c>
      <c r="J142" s="18">
        <f>ROUND(E142*G142,2)</f>
        <v>0</v>
      </c>
      <c r="K142" s="19">
        <v>7.6400000000000001E-3</v>
      </c>
      <c r="L142" s="19">
        <f>E142*K142</f>
        <v>7.6400000000000001E-3</v>
      </c>
      <c r="N142" s="16">
        <f>E142*M142</f>
        <v>0</v>
      </c>
      <c r="P142" s="17" t="s">
        <v>83</v>
      </c>
      <c r="V142" s="20" t="s">
        <v>64</v>
      </c>
      <c r="X142" s="14" t="s">
        <v>435</v>
      </c>
      <c r="Y142" s="14" t="s">
        <v>435</v>
      </c>
      <c r="Z142" s="17" t="s">
        <v>253</v>
      </c>
      <c r="AA142" s="14" t="s">
        <v>437</v>
      </c>
      <c r="AJ142" s="4" t="s">
        <v>173</v>
      </c>
      <c r="AK142" s="4" t="s">
        <v>86</v>
      </c>
    </row>
    <row r="143" spans="1:37" ht="25.5">
      <c r="A143" s="12">
        <v>121</v>
      </c>
      <c r="B143" s="13" t="s">
        <v>169</v>
      </c>
      <c r="C143" s="14" t="s">
        <v>438</v>
      </c>
      <c r="D143" s="15" t="s">
        <v>439</v>
      </c>
      <c r="E143" s="16">
        <v>4</v>
      </c>
      <c r="F143" s="17" t="s">
        <v>185</v>
      </c>
      <c r="I143" s="18">
        <f>ROUND(E143*G143,2)</f>
        <v>0</v>
      </c>
      <c r="J143" s="18">
        <f>ROUND(E143*G143,2)</f>
        <v>0</v>
      </c>
      <c r="L143" s="19">
        <f>E143*K143</f>
        <v>0</v>
      </c>
      <c r="N143" s="16">
        <f>E143*M143</f>
        <v>0</v>
      </c>
      <c r="P143" s="17" t="s">
        <v>83</v>
      </c>
      <c r="V143" s="20" t="s">
        <v>64</v>
      </c>
      <c r="X143" s="14" t="s">
        <v>438</v>
      </c>
      <c r="Y143" s="14" t="s">
        <v>438</v>
      </c>
      <c r="Z143" s="17" t="s">
        <v>253</v>
      </c>
      <c r="AA143" s="14" t="s">
        <v>440</v>
      </c>
      <c r="AJ143" s="4" t="s">
        <v>173</v>
      </c>
      <c r="AK143" s="4" t="s">
        <v>86</v>
      </c>
    </row>
    <row r="144" spans="1:37">
      <c r="A144" s="12">
        <v>122</v>
      </c>
      <c r="B144" s="13" t="s">
        <v>169</v>
      </c>
      <c r="C144" s="14" t="s">
        <v>441</v>
      </c>
      <c r="D144" s="15" t="s">
        <v>442</v>
      </c>
      <c r="E144" s="16">
        <v>5</v>
      </c>
      <c r="F144" s="17" t="s">
        <v>185</v>
      </c>
      <c r="I144" s="18">
        <f>ROUND(E144*G144,2)</f>
        <v>0</v>
      </c>
      <c r="J144" s="18">
        <f>ROUND(E144*G144,2)</f>
        <v>0</v>
      </c>
      <c r="K144" s="19">
        <v>2.1000000000000001E-2</v>
      </c>
      <c r="L144" s="19">
        <f>E144*K144</f>
        <v>0.10500000000000001</v>
      </c>
      <c r="N144" s="16">
        <f>E144*M144</f>
        <v>0</v>
      </c>
      <c r="P144" s="17" t="s">
        <v>83</v>
      </c>
      <c r="V144" s="20" t="s">
        <v>64</v>
      </c>
      <c r="X144" s="14" t="s">
        <v>441</v>
      </c>
      <c r="Y144" s="14" t="s">
        <v>441</v>
      </c>
      <c r="Z144" s="17" t="s">
        <v>253</v>
      </c>
      <c r="AA144" s="14" t="s">
        <v>443</v>
      </c>
      <c r="AJ144" s="4" t="s">
        <v>173</v>
      </c>
      <c r="AK144" s="4" t="s">
        <v>86</v>
      </c>
    </row>
    <row r="145" spans="1:37">
      <c r="A145" s="12">
        <v>123</v>
      </c>
      <c r="B145" s="13" t="s">
        <v>169</v>
      </c>
      <c r="C145" s="14" t="s">
        <v>444</v>
      </c>
      <c r="D145" s="15" t="s">
        <v>445</v>
      </c>
      <c r="E145" s="16">
        <v>1</v>
      </c>
      <c r="F145" s="17" t="s">
        <v>185</v>
      </c>
      <c r="I145" s="18">
        <f>ROUND(E145*G145,2)</f>
        <v>0</v>
      </c>
      <c r="J145" s="18">
        <f>ROUND(E145*G145,2)</f>
        <v>0</v>
      </c>
      <c r="K145" s="19">
        <v>2.1000000000000001E-2</v>
      </c>
      <c r="L145" s="19">
        <f>E145*K145</f>
        <v>2.1000000000000001E-2</v>
      </c>
      <c r="N145" s="16">
        <f>E145*M145</f>
        <v>0</v>
      </c>
      <c r="P145" s="17" t="s">
        <v>83</v>
      </c>
      <c r="V145" s="20" t="s">
        <v>64</v>
      </c>
      <c r="X145" s="14" t="s">
        <v>444</v>
      </c>
      <c r="Y145" s="14" t="s">
        <v>444</v>
      </c>
      <c r="Z145" s="17" t="s">
        <v>253</v>
      </c>
      <c r="AA145" s="14" t="s">
        <v>446</v>
      </c>
      <c r="AJ145" s="4" t="s">
        <v>173</v>
      </c>
      <c r="AK145" s="4" t="s">
        <v>86</v>
      </c>
    </row>
    <row r="146" spans="1:37">
      <c r="A146" s="12">
        <v>124</v>
      </c>
      <c r="B146" s="13" t="s">
        <v>169</v>
      </c>
      <c r="C146" s="14" t="s">
        <v>447</v>
      </c>
      <c r="D146" s="15" t="s">
        <v>448</v>
      </c>
      <c r="E146" s="16">
        <v>6</v>
      </c>
      <c r="F146" s="17" t="s">
        <v>185</v>
      </c>
      <c r="I146" s="18">
        <f>ROUND(E146*G146,2)</f>
        <v>0</v>
      </c>
      <c r="J146" s="18">
        <f>ROUND(E146*G146,2)</f>
        <v>0</v>
      </c>
      <c r="K146" s="19">
        <v>0.01</v>
      </c>
      <c r="L146" s="19">
        <f>E146*K146</f>
        <v>0.06</v>
      </c>
      <c r="N146" s="16">
        <f>E146*M146</f>
        <v>0</v>
      </c>
      <c r="P146" s="17" t="s">
        <v>83</v>
      </c>
      <c r="V146" s="20" t="s">
        <v>64</v>
      </c>
      <c r="X146" s="14" t="s">
        <v>447</v>
      </c>
      <c r="Y146" s="14" t="s">
        <v>447</v>
      </c>
      <c r="Z146" s="17" t="s">
        <v>253</v>
      </c>
      <c r="AA146" s="14" t="s">
        <v>449</v>
      </c>
      <c r="AJ146" s="4" t="s">
        <v>173</v>
      </c>
      <c r="AK146" s="4" t="s">
        <v>86</v>
      </c>
    </row>
    <row r="147" spans="1:37">
      <c r="A147" s="12">
        <v>125</v>
      </c>
      <c r="B147" s="13" t="s">
        <v>169</v>
      </c>
      <c r="C147" s="14" t="s">
        <v>450</v>
      </c>
      <c r="D147" s="15" t="s">
        <v>451</v>
      </c>
      <c r="E147" s="16">
        <v>6</v>
      </c>
      <c r="F147" s="17" t="s">
        <v>185</v>
      </c>
      <c r="I147" s="18">
        <f>ROUND(E147*G147,2)</f>
        <v>0</v>
      </c>
      <c r="J147" s="18">
        <f>ROUND(E147*G147,2)</f>
        <v>0</v>
      </c>
      <c r="K147" s="19">
        <v>0.01</v>
      </c>
      <c r="L147" s="19">
        <f>E147*K147</f>
        <v>0.06</v>
      </c>
      <c r="N147" s="16">
        <f>E147*M147</f>
        <v>0</v>
      </c>
      <c r="P147" s="17" t="s">
        <v>83</v>
      </c>
      <c r="V147" s="20" t="s">
        <v>64</v>
      </c>
      <c r="X147" s="14" t="s">
        <v>450</v>
      </c>
      <c r="Y147" s="14" t="s">
        <v>450</v>
      </c>
      <c r="Z147" s="17" t="s">
        <v>253</v>
      </c>
      <c r="AA147" s="14" t="s">
        <v>452</v>
      </c>
      <c r="AJ147" s="4" t="s">
        <v>173</v>
      </c>
      <c r="AK147" s="4" t="s">
        <v>86</v>
      </c>
    </row>
    <row r="148" spans="1:37" ht="25.5">
      <c r="A148" s="12">
        <v>126</v>
      </c>
      <c r="B148" s="13" t="s">
        <v>79</v>
      </c>
      <c r="C148" s="14" t="s">
        <v>453</v>
      </c>
      <c r="D148" s="15" t="s">
        <v>454</v>
      </c>
      <c r="E148" s="16">
        <v>1</v>
      </c>
      <c r="F148" s="17" t="s">
        <v>185</v>
      </c>
      <c r="H148" s="18">
        <f>ROUND(E148*G148,2)</f>
        <v>0</v>
      </c>
      <c r="J148" s="18">
        <f>ROUND(E148*G148,2)</f>
        <v>0</v>
      </c>
      <c r="K148" s="19">
        <v>3.0000000000000001E-5</v>
      </c>
      <c r="L148" s="19">
        <f>E148*K148</f>
        <v>3.0000000000000001E-5</v>
      </c>
      <c r="N148" s="16">
        <f>E148*M148</f>
        <v>0</v>
      </c>
      <c r="P148" s="17" t="s">
        <v>83</v>
      </c>
      <c r="V148" s="20" t="s">
        <v>65</v>
      </c>
      <c r="X148" s="14" t="s">
        <v>455</v>
      </c>
      <c r="Y148" s="14" t="s">
        <v>453</v>
      </c>
      <c r="Z148" s="17" t="s">
        <v>267</v>
      </c>
      <c r="AJ148" s="4" t="s">
        <v>85</v>
      </c>
      <c r="AK148" s="4" t="s">
        <v>86</v>
      </c>
    </row>
    <row r="149" spans="1:37" ht="25.5">
      <c r="A149" s="12">
        <v>127</v>
      </c>
      <c r="B149" s="13" t="s">
        <v>169</v>
      </c>
      <c r="C149" s="14" t="s">
        <v>456</v>
      </c>
      <c r="D149" s="15" t="s">
        <v>457</v>
      </c>
      <c r="E149" s="16">
        <v>1</v>
      </c>
      <c r="F149" s="17" t="s">
        <v>185</v>
      </c>
      <c r="I149" s="18">
        <f>ROUND(E149*G149,2)</f>
        <v>0</v>
      </c>
      <c r="J149" s="18">
        <f>ROUND(E149*G149,2)</f>
        <v>0</v>
      </c>
      <c r="L149" s="19">
        <f>E149*K149</f>
        <v>0</v>
      </c>
      <c r="N149" s="16">
        <f>E149*M149</f>
        <v>0</v>
      </c>
      <c r="P149" s="17" t="s">
        <v>83</v>
      </c>
      <c r="V149" s="20" t="s">
        <v>64</v>
      </c>
      <c r="X149" s="14" t="s">
        <v>456</v>
      </c>
      <c r="Y149" s="14" t="s">
        <v>456</v>
      </c>
      <c r="Z149" s="17" t="s">
        <v>253</v>
      </c>
      <c r="AA149" s="14" t="s">
        <v>458</v>
      </c>
      <c r="AJ149" s="4" t="s">
        <v>173</v>
      </c>
      <c r="AK149" s="4" t="s">
        <v>86</v>
      </c>
    </row>
    <row r="150" spans="1:37" ht="25.5">
      <c r="A150" s="12">
        <v>128</v>
      </c>
      <c r="B150" s="13" t="s">
        <v>79</v>
      </c>
      <c r="C150" s="14" t="s">
        <v>459</v>
      </c>
      <c r="D150" s="15" t="s">
        <v>460</v>
      </c>
      <c r="E150" s="16">
        <v>2</v>
      </c>
      <c r="F150" s="17" t="s">
        <v>185</v>
      </c>
      <c r="H150" s="18">
        <f>ROUND(E150*G150,2)</f>
        <v>0</v>
      </c>
      <c r="J150" s="18">
        <f>ROUND(E150*G150,2)</f>
        <v>0</v>
      </c>
      <c r="K150" s="19">
        <v>2.7178599999999999</v>
      </c>
      <c r="L150" s="19">
        <f>E150*K150</f>
        <v>5.4357199999999999</v>
      </c>
      <c r="N150" s="16">
        <f>E150*M150</f>
        <v>0</v>
      </c>
      <c r="P150" s="17" t="s">
        <v>83</v>
      </c>
      <c r="V150" s="20" t="s">
        <v>65</v>
      </c>
      <c r="X150" s="14" t="s">
        <v>461</v>
      </c>
      <c r="Y150" s="14" t="s">
        <v>459</v>
      </c>
      <c r="Z150" s="17" t="s">
        <v>180</v>
      </c>
      <c r="AJ150" s="4" t="s">
        <v>85</v>
      </c>
      <c r="AK150" s="4" t="s">
        <v>86</v>
      </c>
    </row>
    <row r="151" spans="1:37" ht="25.5">
      <c r="A151" s="12">
        <v>129</v>
      </c>
      <c r="B151" s="13" t="s">
        <v>169</v>
      </c>
      <c r="C151" s="14" t="s">
        <v>462</v>
      </c>
      <c r="D151" s="15" t="s">
        <v>463</v>
      </c>
      <c r="E151" s="16">
        <v>2</v>
      </c>
      <c r="F151" s="17" t="s">
        <v>185</v>
      </c>
      <c r="I151" s="18">
        <f>ROUND(E151*G151,2)</f>
        <v>0</v>
      </c>
      <c r="J151" s="18">
        <f>ROUND(E151*G151,2)</f>
        <v>0</v>
      </c>
      <c r="L151" s="19">
        <f>E151*K151</f>
        <v>0</v>
      </c>
      <c r="N151" s="16">
        <f>E151*M151</f>
        <v>0</v>
      </c>
      <c r="P151" s="17" t="s">
        <v>83</v>
      </c>
      <c r="V151" s="20" t="s">
        <v>64</v>
      </c>
      <c r="X151" s="14" t="s">
        <v>462</v>
      </c>
      <c r="Y151" s="14" t="s">
        <v>462</v>
      </c>
      <c r="Z151" s="17" t="s">
        <v>253</v>
      </c>
      <c r="AA151" s="14" t="s">
        <v>83</v>
      </c>
      <c r="AJ151" s="4" t="s">
        <v>173</v>
      </c>
      <c r="AK151" s="4" t="s">
        <v>86</v>
      </c>
    </row>
    <row r="152" spans="1:37" ht="25.5">
      <c r="A152" s="12">
        <v>130</v>
      </c>
      <c r="B152" s="13" t="s">
        <v>79</v>
      </c>
      <c r="C152" s="14" t="s">
        <v>464</v>
      </c>
      <c r="D152" s="15" t="s">
        <v>465</v>
      </c>
      <c r="E152" s="16">
        <v>6</v>
      </c>
      <c r="F152" s="17" t="s">
        <v>185</v>
      </c>
      <c r="H152" s="18">
        <f>ROUND(E152*G152,2)</f>
        <v>0</v>
      </c>
      <c r="J152" s="18">
        <f>ROUND(E152*G152,2)</f>
        <v>0</v>
      </c>
      <c r="K152" s="19">
        <v>7.0200000000000002E-3</v>
      </c>
      <c r="L152" s="19">
        <f>E152*K152</f>
        <v>4.2120000000000005E-2</v>
      </c>
      <c r="N152" s="16">
        <f>E152*M152</f>
        <v>0</v>
      </c>
      <c r="P152" s="17" t="s">
        <v>83</v>
      </c>
      <c r="V152" s="20" t="s">
        <v>65</v>
      </c>
      <c r="X152" s="14" t="s">
        <v>466</v>
      </c>
      <c r="Y152" s="14" t="s">
        <v>464</v>
      </c>
      <c r="Z152" s="17" t="s">
        <v>180</v>
      </c>
      <c r="AJ152" s="4" t="s">
        <v>85</v>
      </c>
      <c r="AK152" s="4" t="s">
        <v>86</v>
      </c>
    </row>
    <row r="153" spans="1:37">
      <c r="A153" s="12">
        <v>131</v>
      </c>
      <c r="B153" s="13" t="s">
        <v>169</v>
      </c>
      <c r="C153" s="14" t="s">
        <v>467</v>
      </c>
      <c r="D153" s="15" t="s">
        <v>468</v>
      </c>
      <c r="E153" s="16">
        <v>6</v>
      </c>
      <c r="F153" s="17" t="s">
        <v>185</v>
      </c>
      <c r="I153" s="18">
        <f>ROUND(E153*G153,2)</f>
        <v>0</v>
      </c>
      <c r="J153" s="18">
        <f>ROUND(E153*G153,2)</f>
        <v>0</v>
      </c>
      <c r="L153" s="19">
        <f>E153*K153</f>
        <v>0</v>
      </c>
      <c r="N153" s="16">
        <f>E153*M153</f>
        <v>0</v>
      </c>
      <c r="P153" s="17" t="s">
        <v>83</v>
      </c>
      <c r="V153" s="20" t="s">
        <v>64</v>
      </c>
      <c r="X153" s="14" t="s">
        <v>467</v>
      </c>
      <c r="Y153" s="14" t="s">
        <v>467</v>
      </c>
      <c r="Z153" s="17" t="s">
        <v>253</v>
      </c>
      <c r="AA153" s="14" t="s">
        <v>469</v>
      </c>
      <c r="AJ153" s="4" t="s">
        <v>173</v>
      </c>
      <c r="AK153" s="4" t="s">
        <v>86</v>
      </c>
    </row>
    <row r="154" spans="1:37" ht="25.5">
      <c r="A154" s="12">
        <v>132</v>
      </c>
      <c r="B154" s="13" t="s">
        <v>79</v>
      </c>
      <c r="C154" s="14" t="s">
        <v>470</v>
      </c>
      <c r="D154" s="15" t="s">
        <v>471</v>
      </c>
      <c r="E154" s="16">
        <v>1</v>
      </c>
      <c r="F154" s="17" t="s">
        <v>185</v>
      </c>
      <c r="H154" s="18">
        <f>ROUND(E154*G154,2)</f>
        <v>0</v>
      </c>
      <c r="J154" s="18">
        <f>ROUND(E154*G154,2)</f>
        <v>0</v>
      </c>
      <c r="K154" s="19">
        <v>7.0200000000000002E-3</v>
      </c>
      <c r="L154" s="19">
        <f>E154*K154</f>
        <v>7.0200000000000002E-3</v>
      </c>
      <c r="N154" s="16">
        <f>E154*M154</f>
        <v>0</v>
      </c>
      <c r="P154" s="17" t="s">
        <v>83</v>
      </c>
      <c r="V154" s="20" t="s">
        <v>65</v>
      </c>
      <c r="X154" s="14" t="s">
        <v>470</v>
      </c>
      <c r="Y154" s="14" t="s">
        <v>470</v>
      </c>
      <c r="Z154" s="17" t="s">
        <v>180</v>
      </c>
      <c r="AJ154" s="4" t="s">
        <v>85</v>
      </c>
      <c r="AK154" s="4" t="s">
        <v>86</v>
      </c>
    </row>
    <row r="155" spans="1:37">
      <c r="A155" s="12">
        <v>133</v>
      </c>
      <c r="B155" s="13" t="s">
        <v>169</v>
      </c>
      <c r="C155" s="14" t="s">
        <v>472</v>
      </c>
      <c r="D155" s="15" t="s">
        <v>473</v>
      </c>
      <c r="E155" s="16">
        <v>1</v>
      </c>
      <c r="F155" s="17" t="s">
        <v>185</v>
      </c>
      <c r="I155" s="18">
        <f>ROUND(E155*G155,2)</f>
        <v>0</v>
      </c>
      <c r="J155" s="18">
        <f>ROUND(E155*G155,2)</f>
        <v>0</v>
      </c>
      <c r="K155" s="19">
        <v>0.158</v>
      </c>
      <c r="L155" s="19">
        <f>E155*K155</f>
        <v>0.158</v>
      </c>
      <c r="N155" s="16">
        <f>E155*M155</f>
        <v>0</v>
      </c>
      <c r="P155" s="17" t="s">
        <v>83</v>
      </c>
      <c r="V155" s="20" t="s">
        <v>64</v>
      </c>
      <c r="X155" s="14" t="s">
        <v>472</v>
      </c>
      <c r="Y155" s="14" t="s">
        <v>472</v>
      </c>
      <c r="Z155" s="17" t="s">
        <v>474</v>
      </c>
      <c r="AA155" s="14" t="s">
        <v>83</v>
      </c>
      <c r="AJ155" s="4" t="s">
        <v>173</v>
      </c>
      <c r="AK155" s="4" t="s">
        <v>86</v>
      </c>
    </row>
    <row r="156" spans="1:37">
      <c r="A156" s="12">
        <v>134</v>
      </c>
      <c r="B156" s="13" t="s">
        <v>79</v>
      </c>
      <c r="C156" s="14" t="s">
        <v>475</v>
      </c>
      <c r="D156" s="15" t="s">
        <v>476</v>
      </c>
      <c r="E156" s="16">
        <v>2</v>
      </c>
      <c r="F156" s="17" t="s">
        <v>185</v>
      </c>
      <c r="H156" s="18">
        <f>ROUND(E156*G156,2)</f>
        <v>0</v>
      </c>
      <c r="J156" s="18">
        <f>ROUND(E156*G156,2)</f>
        <v>0</v>
      </c>
      <c r="K156" s="19">
        <v>0.10213999999999999</v>
      </c>
      <c r="L156" s="19">
        <f>E156*K156</f>
        <v>0.20427999999999999</v>
      </c>
      <c r="N156" s="16">
        <f>E156*M156</f>
        <v>0</v>
      </c>
      <c r="P156" s="17" t="s">
        <v>83</v>
      </c>
      <c r="V156" s="20" t="s">
        <v>65</v>
      </c>
      <c r="X156" s="14" t="s">
        <v>477</v>
      </c>
      <c r="Y156" s="14" t="s">
        <v>475</v>
      </c>
      <c r="Z156" s="17" t="s">
        <v>180</v>
      </c>
      <c r="AJ156" s="4" t="s">
        <v>85</v>
      </c>
      <c r="AK156" s="4" t="s">
        <v>86</v>
      </c>
    </row>
    <row r="157" spans="1:37">
      <c r="A157" s="12">
        <v>135</v>
      </c>
      <c r="B157" s="13" t="s">
        <v>169</v>
      </c>
      <c r="C157" s="14" t="s">
        <v>478</v>
      </c>
      <c r="D157" s="15" t="s">
        <v>479</v>
      </c>
      <c r="E157" s="16">
        <v>2</v>
      </c>
      <c r="F157" s="17" t="s">
        <v>185</v>
      </c>
      <c r="I157" s="18">
        <f>ROUND(E157*G157,2)</f>
        <v>0</v>
      </c>
      <c r="J157" s="18">
        <f>ROUND(E157*G157,2)</f>
        <v>0</v>
      </c>
      <c r="L157" s="19">
        <f>E157*K157</f>
        <v>0</v>
      </c>
      <c r="N157" s="16">
        <f>E157*M157</f>
        <v>0</v>
      </c>
      <c r="P157" s="17" t="s">
        <v>83</v>
      </c>
      <c r="V157" s="20" t="s">
        <v>64</v>
      </c>
      <c r="X157" s="14" t="s">
        <v>478</v>
      </c>
      <c r="Y157" s="14" t="s">
        <v>478</v>
      </c>
      <c r="Z157" s="17" t="s">
        <v>222</v>
      </c>
      <c r="AA157" s="14" t="s">
        <v>83</v>
      </c>
      <c r="AJ157" s="4" t="s">
        <v>173</v>
      </c>
      <c r="AK157" s="4" t="s">
        <v>86</v>
      </c>
    </row>
    <row r="158" spans="1:37">
      <c r="D158" s="54" t="s">
        <v>480</v>
      </c>
      <c r="E158" s="55">
        <f>J158</f>
        <v>0</v>
      </c>
      <c r="H158" s="55">
        <f>SUM(H64:H157)</f>
        <v>0</v>
      </c>
      <c r="I158" s="55">
        <f>SUM(I64:I157)</f>
        <v>0</v>
      </c>
      <c r="J158" s="55">
        <f>SUM(J64:J157)</f>
        <v>0</v>
      </c>
      <c r="L158" s="56">
        <f>SUM(L64:L157)</f>
        <v>38.581666080000005</v>
      </c>
      <c r="N158" s="57">
        <f>SUM(N64:N157)</f>
        <v>0</v>
      </c>
      <c r="W158" s="21">
        <f>SUM(W64:W157)</f>
        <v>0</v>
      </c>
    </row>
    <row r="160" spans="1:37">
      <c r="B160" s="14" t="s">
        <v>481</v>
      </c>
    </row>
    <row r="161" spans="1:37">
      <c r="A161" s="12">
        <v>136</v>
      </c>
      <c r="B161" s="13" t="s">
        <v>102</v>
      </c>
      <c r="C161" s="14" t="s">
        <v>482</v>
      </c>
      <c r="D161" s="15" t="s">
        <v>483</v>
      </c>
      <c r="E161" s="16">
        <v>199.88900000000001</v>
      </c>
      <c r="F161" s="17" t="s">
        <v>113</v>
      </c>
      <c r="H161" s="18">
        <f>ROUND(E161*G161,2)</f>
        <v>0</v>
      </c>
      <c r="J161" s="18">
        <f>ROUND(E161*G161,2)</f>
        <v>0</v>
      </c>
      <c r="K161" s="19">
        <v>1.7424999999999999</v>
      </c>
      <c r="L161" s="19">
        <f>E161*K161</f>
        <v>348.30658249999999</v>
      </c>
      <c r="N161" s="16">
        <f>E161*M161</f>
        <v>0</v>
      </c>
      <c r="P161" s="17" t="s">
        <v>83</v>
      </c>
      <c r="V161" s="20" t="s">
        <v>65</v>
      </c>
      <c r="X161" s="14" t="s">
        <v>482</v>
      </c>
      <c r="Y161" s="14" t="s">
        <v>482</v>
      </c>
      <c r="Z161" s="17" t="s">
        <v>92</v>
      </c>
      <c r="AJ161" s="4" t="s">
        <v>85</v>
      </c>
      <c r="AK161" s="4" t="s">
        <v>86</v>
      </c>
    </row>
    <row r="162" spans="1:37" ht="25.5">
      <c r="A162" s="12">
        <v>137</v>
      </c>
      <c r="B162" s="13" t="s">
        <v>79</v>
      </c>
      <c r="C162" s="14" t="s">
        <v>484</v>
      </c>
      <c r="D162" s="15" t="s">
        <v>485</v>
      </c>
      <c r="E162" s="16">
        <v>131.03800000000001</v>
      </c>
      <c r="F162" s="17" t="s">
        <v>486</v>
      </c>
      <c r="H162" s="18">
        <f>ROUND(E162*G162,2)</f>
        <v>0</v>
      </c>
      <c r="J162" s="18">
        <f>ROUND(E162*G162,2)</f>
        <v>0</v>
      </c>
      <c r="L162" s="19">
        <f>E162*K162</f>
        <v>0</v>
      </c>
      <c r="N162" s="16">
        <f>E162*M162</f>
        <v>0</v>
      </c>
      <c r="P162" s="17" t="s">
        <v>83</v>
      </c>
      <c r="V162" s="20" t="s">
        <v>65</v>
      </c>
      <c r="X162" s="14" t="s">
        <v>487</v>
      </c>
      <c r="Y162" s="14" t="s">
        <v>484</v>
      </c>
      <c r="Z162" s="17" t="s">
        <v>180</v>
      </c>
      <c r="AJ162" s="4" t="s">
        <v>85</v>
      </c>
      <c r="AK162" s="4" t="s">
        <v>86</v>
      </c>
    </row>
    <row r="163" spans="1:37">
      <c r="D163" s="54" t="s">
        <v>488</v>
      </c>
      <c r="E163" s="55">
        <f>J163</f>
        <v>0</v>
      </c>
      <c r="H163" s="55">
        <f>SUM(H160:H162)</f>
        <v>0</v>
      </c>
      <c r="I163" s="55">
        <f>SUM(I160:I162)</f>
        <v>0</v>
      </c>
      <c r="J163" s="55">
        <f>SUM(J160:J162)</f>
        <v>0</v>
      </c>
      <c r="L163" s="56">
        <f>SUM(L160:L162)</f>
        <v>348.30658249999999</v>
      </c>
      <c r="N163" s="57">
        <f>SUM(N160:N162)</f>
        <v>0</v>
      </c>
      <c r="W163" s="21">
        <f>SUM(W160:W162)</f>
        <v>0</v>
      </c>
    </row>
    <row r="165" spans="1:37">
      <c r="D165" s="54" t="s">
        <v>489</v>
      </c>
      <c r="E165" s="57">
        <f>J165</f>
        <v>0</v>
      </c>
      <c r="H165" s="55">
        <f>+H46+H55+H62+H158+H163</f>
        <v>0</v>
      </c>
      <c r="I165" s="55">
        <f>+I46+I55+I62+I158+I163</f>
        <v>0</v>
      </c>
      <c r="J165" s="55">
        <f>+J46+J55+J62+J158+J163</f>
        <v>0</v>
      </c>
      <c r="L165" s="56">
        <f>+L46+L55+L62+L158+L163</f>
        <v>665.66509053999994</v>
      </c>
      <c r="N165" s="57">
        <f>+N46+N55+N62+N158+N163</f>
        <v>12.382999999999999</v>
      </c>
      <c r="W165" s="21">
        <f>+W46+W55+W62+W158+W163</f>
        <v>0</v>
      </c>
    </row>
    <row r="167" spans="1:37">
      <c r="B167" s="52" t="s">
        <v>490</v>
      </c>
    </row>
    <row r="168" spans="1:37">
      <c r="B168" s="14" t="s">
        <v>491</v>
      </c>
    </row>
    <row r="169" spans="1:37">
      <c r="A169" s="12">
        <v>138</v>
      </c>
      <c r="B169" s="13" t="s">
        <v>492</v>
      </c>
      <c r="C169" s="14" t="s">
        <v>493</v>
      </c>
      <c r="D169" s="15" t="s">
        <v>494</v>
      </c>
      <c r="E169" s="16">
        <v>1</v>
      </c>
      <c r="F169" s="17" t="s">
        <v>185</v>
      </c>
      <c r="H169" s="18">
        <f>ROUND(E169*G169,2)</f>
        <v>0</v>
      </c>
      <c r="J169" s="18">
        <f>ROUND(E169*G169,2)</f>
        <v>0</v>
      </c>
      <c r="K169" s="19">
        <v>9.0600000000000003E-3</v>
      </c>
      <c r="L169" s="19">
        <f>E169*K169</f>
        <v>9.0600000000000003E-3</v>
      </c>
      <c r="N169" s="16">
        <f>E169*M169</f>
        <v>0</v>
      </c>
      <c r="P169" s="17" t="s">
        <v>83</v>
      </c>
      <c r="V169" s="20" t="s">
        <v>495</v>
      </c>
      <c r="X169" s="14" t="s">
        <v>496</v>
      </c>
      <c r="Y169" s="14" t="s">
        <v>493</v>
      </c>
      <c r="Z169" s="17" t="s">
        <v>497</v>
      </c>
      <c r="AJ169" s="4" t="s">
        <v>498</v>
      </c>
      <c r="AK169" s="4" t="s">
        <v>86</v>
      </c>
    </row>
    <row r="170" spans="1:37">
      <c r="A170" s="12">
        <v>139</v>
      </c>
      <c r="B170" s="13" t="s">
        <v>169</v>
      </c>
      <c r="C170" s="14" t="s">
        <v>499</v>
      </c>
      <c r="D170" s="15" t="s">
        <v>500</v>
      </c>
      <c r="E170" s="16">
        <v>1</v>
      </c>
      <c r="F170" s="17" t="s">
        <v>185</v>
      </c>
      <c r="I170" s="18">
        <f>ROUND(E170*G170,2)</f>
        <v>0</v>
      </c>
      <c r="J170" s="18">
        <f>ROUND(E170*G170,2)</f>
        <v>0</v>
      </c>
      <c r="K170" s="19">
        <v>0.02</v>
      </c>
      <c r="L170" s="19">
        <f>E170*K170</f>
        <v>0.02</v>
      </c>
      <c r="N170" s="16">
        <f>E170*M170</f>
        <v>0</v>
      </c>
      <c r="P170" s="17" t="s">
        <v>83</v>
      </c>
      <c r="V170" s="20" t="s">
        <v>64</v>
      </c>
      <c r="X170" s="14" t="s">
        <v>499</v>
      </c>
      <c r="Y170" s="14" t="s">
        <v>499</v>
      </c>
      <c r="Z170" s="17" t="s">
        <v>339</v>
      </c>
      <c r="AA170" s="14" t="s">
        <v>501</v>
      </c>
      <c r="AJ170" s="4" t="s">
        <v>502</v>
      </c>
      <c r="AK170" s="4" t="s">
        <v>86</v>
      </c>
    </row>
    <row r="171" spans="1:37" ht="25.5">
      <c r="A171" s="12">
        <v>140</v>
      </c>
      <c r="B171" s="13" t="s">
        <v>492</v>
      </c>
      <c r="C171" s="14" t="s">
        <v>503</v>
      </c>
      <c r="D171" s="15" t="s">
        <v>504</v>
      </c>
      <c r="E171" s="16">
        <v>1</v>
      </c>
      <c r="F171" s="17" t="s">
        <v>185</v>
      </c>
      <c r="H171" s="18">
        <f>ROUND(E171*G171,2)</f>
        <v>0</v>
      </c>
      <c r="J171" s="18">
        <f>ROUND(E171*G171,2)</f>
        <v>0</v>
      </c>
      <c r="K171" s="19">
        <v>6.1399999999999996E-3</v>
      </c>
      <c r="L171" s="19">
        <f>E171*K171</f>
        <v>6.1399999999999996E-3</v>
      </c>
      <c r="N171" s="16">
        <f>E171*M171</f>
        <v>0</v>
      </c>
      <c r="P171" s="17" t="s">
        <v>83</v>
      </c>
      <c r="V171" s="20" t="s">
        <v>495</v>
      </c>
      <c r="X171" s="14" t="s">
        <v>505</v>
      </c>
      <c r="Y171" s="14" t="s">
        <v>503</v>
      </c>
      <c r="Z171" s="17" t="s">
        <v>497</v>
      </c>
      <c r="AJ171" s="4" t="s">
        <v>498</v>
      </c>
      <c r="AK171" s="4" t="s">
        <v>86</v>
      </c>
    </row>
    <row r="172" spans="1:37" ht="25.5">
      <c r="A172" s="12">
        <v>141</v>
      </c>
      <c r="B172" s="13" t="s">
        <v>169</v>
      </c>
      <c r="C172" s="14" t="s">
        <v>506</v>
      </c>
      <c r="D172" s="15" t="s">
        <v>507</v>
      </c>
      <c r="E172" s="16">
        <v>1</v>
      </c>
      <c r="F172" s="17" t="s">
        <v>185</v>
      </c>
      <c r="I172" s="18">
        <f>ROUND(E172*G172,2)</f>
        <v>0</v>
      </c>
      <c r="J172" s="18">
        <f>ROUND(E172*G172,2)</f>
        <v>0</v>
      </c>
      <c r="L172" s="19">
        <f>E172*K172</f>
        <v>0</v>
      </c>
      <c r="N172" s="16">
        <f>E172*M172</f>
        <v>0</v>
      </c>
      <c r="P172" s="17" t="s">
        <v>83</v>
      </c>
      <c r="V172" s="20" t="s">
        <v>64</v>
      </c>
      <c r="X172" s="14" t="s">
        <v>506</v>
      </c>
      <c r="Y172" s="14" t="s">
        <v>506</v>
      </c>
      <c r="Z172" s="17" t="s">
        <v>508</v>
      </c>
      <c r="AA172" s="14" t="s">
        <v>509</v>
      </c>
      <c r="AJ172" s="4" t="s">
        <v>502</v>
      </c>
      <c r="AK172" s="4" t="s">
        <v>86</v>
      </c>
    </row>
    <row r="173" spans="1:37" ht="25.5">
      <c r="A173" s="12">
        <v>142</v>
      </c>
      <c r="B173" s="13" t="s">
        <v>492</v>
      </c>
      <c r="C173" s="14" t="s">
        <v>510</v>
      </c>
      <c r="D173" s="15" t="s">
        <v>511</v>
      </c>
      <c r="E173" s="16">
        <v>3.5000000000000003E-2</v>
      </c>
      <c r="F173" s="17" t="s">
        <v>486</v>
      </c>
      <c r="H173" s="18">
        <f>ROUND(E173*G173,2)</f>
        <v>0</v>
      </c>
      <c r="J173" s="18">
        <f>ROUND(E173*G173,2)</f>
        <v>0</v>
      </c>
      <c r="L173" s="19">
        <f>E173*K173</f>
        <v>0</v>
      </c>
      <c r="N173" s="16">
        <f>E173*M173</f>
        <v>0</v>
      </c>
      <c r="P173" s="17" t="s">
        <v>83</v>
      </c>
      <c r="V173" s="20" t="s">
        <v>495</v>
      </c>
      <c r="X173" s="14" t="s">
        <v>512</v>
      </c>
      <c r="Y173" s="14" t="s">
        <v>510</v>
      </c>
      <c r="Z173" s="17" t="s">
        <v>513</v>
      </c>
      <c r="AJ173" s="4" t="s">
        <v>498</v>
      </c>
      <c r="AK173" s="4" t="s">
        <v>86</v>
      </c>
    </row>
    <row r="174" spans="1:37">
      <c r="D174" s="54" t="s">
        <v>514</v>
      </c>
      <c r="E174" s="55">
        <f>J174</f>
        <v>0</v>
      </c>
      <c r="H174" s="55">
        <f>SUM(H167:H173)</f>
        <v>0</v>
      </c>
      <c r="I174" s="55">
        <f>SUM(I167:I173)</f>
        <v>0</v>
      </c>
      <c r="J174" s="55">
        <f>SUM(J167:J173)</f>
        <v>0</v>
      </c>
      <c r="L174" s="56">
        <f>SUM(L167:L173)</f>
        <v>3.5200000000000002E-2</v>
      </c>
      <c r="N174" s="57">
        <f>SUM(N167:N173)</f>
        <v>0</v>
      </c>
      <c r="W174" s="21">
        <f>SUM(W167:W173)</f>
        <v>0</v>
      </c>
    </row>
    <row r="176" spans="1:37">
      <c r="D176" s="54" t="s">
        <v>515</v>
      </c>
      <c r="E176" s="57">
        <f>J176</f>
        <v>0</v>
      </c>
      <c r="H176" s="55">
        <f>+H174</f>
        <v>0</v>
      </c>
      <c r="I176" s="55">
        <f>+I174</f>
        <v>0</v>
      </c>
      <c r="J176" s="55">
        <f>+J174</f>
        <v>0</v>
      </c>
      <c r="L176" s="56">
        <f>+L174</f>
        <v>3.5200000000000002E-2</v>
      </c>
      <c r="N176" s="57">
        <f>+N174</f>
        <v>0</v>
      </c>
      <c r="W176" s="21">
        <f>+W174</f>
        <v>0</v>
      </c>
    </row>
    <row r="178" spans="1:37">
      <c r="B178" s="52" t="s">
        <v>516</v>
      </c>
    </row>
    <row r="179" spans="1:37">
      <c r="B179" s="59" t="s">
        <v>546</v>
      </c>
    </row>
    <row r="180" spans="1:37">
      <c r="A180" s="12">
        <v>143</v>
      </c>
      <c r="B180" s="13" t="s">
        <v>102</v>
      </c>
      <c r="C180" s="14" t="s">
        <v>517</v>
      </c>
      <c r="D180" s="15" t="s">
        <v>518</v>
      </c>
      <c r="E180" s="16">
        <v>5.5</v>
      </c>
      <c r="F180" s="17" t="s">
        <v>105</v>
      </c>
      <c r="H180" s="18">
        <f>ROUND(E180*G180,2)</f>
        <v>0</v>
      </c>
      <c r="J180" s="18">
        <f>ROUND(E180*G180,2)</f>
        <v>0</v>
      </c>
      <c r="K180" s="19">
        <v>6.9999999999999994E-5</v>
      </c>
      <c r="L180" s="19">
        <f>E180*K180</f>
        <v>3.8499999999999998E-4</v>
      </c>
      <c r="N180" s="16">
        <f>E180*M180</f>
        <v>0</v>
      </c>
      <c r="P180" s="17" t="s">
        <v>83</v>
      </c>
      <c r="V180" s="20" t="s">
        <v>519</v>
      </c>
      <c r="X180" s="14" t="s">
        <v>520</v>
      </c>
      <c r="Y180" s="14" t="s">
        <v>517</v>
      </c>
      <c r="Z180" s="17" t="s">
        <v>201</v>
      </c>
      <c r="AJ180" s="4" t="s">
        <v>521</v>
      </c>
      <c r="AK180" s="4" t="s">
        <v>86</v>
      </c>
    </row>
    <row r="181" spans="1:37">
      <c r="A181" s="12">
        <v>144</v>
      </c>
      <c r="B181" s="13" t="s">
        <v>169</v>
      </c>
      <c r="C181" s="14" t="s">
        <v>522</v>
      </c>
      <c r="D181" s="15" t="s">
        <v>523</v>
      </c>
      <c r="E181" s="16">
        <v>5.6950000000000003</v>
      </c>
      <c r="F181" s="17" t="s">
        <v>105</v>
      </c>
      <c r="I181" s="18">
        <f>ROUND(E181*G181,2)</f>
        <v>0</v>
      </c>
      <c r="J181" s="18">
        <f>ROUND(E181*G181,2)</f>
        <v>0</v>
      </c>
      <c r="K181" s="19">
        <v>4.3200000000000001E-3</v>
      </c>
      <c r="L181" s="19">
        <f>E181*K181</f>
        <v>2.46024E-2</v>
      </c>
      <c r="N181" s="16">
        <f>E181*M181</f>
        <v>0</v>
      </c>
      <c r="P181" s="17" t="s">
        <v>83</v>
      </c>
      <c r="V181" s="20" t="s">
        <v>64</v>
      </c>
      <c r="X181" s="14" t="s">
        <v>522</v>
      </c>
      <c r="Y181" s="14" t="s">
        <v>522</v>
      </c>
      <c r="Z181" s="17" t="s">
        <v>253</v>
      </c>
      <c r="AA181" s="14" t="s">
        <v>524</v>
      </c>
      <c r="AJ181" s="4" t="s">
        <v>525</v>
      </c>
      <c r="AK181" s="4" t="s">
        <v>86</v>
      </c>
    </row>
    <row r="182" spans="1:37">
      <c r="A182" s="12">
        <v>145</v>
      </c>
      <c r="B182" s="13" t="s">
        <v>102</v>
      </c>
      <c r="C182" s="14" t="s">
        <v>526</v>
      </c>
      <c r="D182" s="15" t="s">
        <v>527</v>
      </c>
      <c r="E182" s="16">
        <v>0.5</v>
      </c>
      <c r="F182" s="17" t="s">
        <v>105</v>
      </c>
      <c r="H182" s="18">
        <f>ROUND(E182*G182,2)</f>
        <v>0</v>
      </c>
      <c r="J182" s="18">
        <f>ROUND(E182*G182,2)</f>
        <v>0</v>
      </c>
      <c r="K182" s="19">
        <v>9.0000000000000006E-5</v>
      </c>
      <c r="L182" s="19">
        <f>E182*K182</f>
        <v>4.5000000000000003E-5</v>
      </c>
      <c r="N182" s="16">
        <f>E182*M182</f>
        <v>0</v>
      </c>
      <c r="P182" s="17" t="s">
        <v>83</v>
      </c>
      <c r="V182" s="20" t="s">
        <v>519</v>
      </c>
      <c r="X182" s="14" t="s">
        <v>528</v>
      </c>
      <c r="Y182" s="14" t="s">
        <v>526</v>
      </c>
      <c r="Z182" s="17" t="s">
        <v>201</v>
      </c>
      <c r="AJ182" s="4" t="s">
        <v>521</v>
      </c>
      <c r="AK182" s="4" t="s">
        <v>86</v>
      </c>
    </row>
    <row r="183" spans="1:37">
      <c r="A183" s="12">
        <v>146</v>
      </c>
      <c r="B183" s="13" t="s">
        <v>169</v>
      </c>
      <c r="C183" s="14" t="s">
        <v>529</v>
      </c>
      <c r="D183" s="15" t="s">
        <v>530</v>
      </c>
      <c r="E183" s="16">
        <v>0.52900000000000003</v>
      </c>
      <c r="F183" s="17" t="s">
        <v>105</v>
      </c>
      <c r="I183" s="18">
        <f>ROUND(E183*G183,2)</f>
        <v>0</v>
      </c>
      <c r="J183" s="18">
        <f>ROUND(E183*G183,2)</f>
        <v>0</v>
      </c>
      <c r="K183" s="19">
        <v>4.6699999999999997E-3</v>
      </c>
      <c r="L183" s="19">
        <f>E183*K183</f>
        <v>2.47043E-3</v>
      </c>
      <c r="N183" s="16">
        <f>E183*M183</f>
        <v>0</v>
      </c>
      <c r="P183" s="17" t="s">
        <v>83</v>
      </c>
      <c r="V183" s="20" t="s">
        <v>64</v>
      </c>
      <c r="X183" s="14" t="s">
        <v>529</v>
      </c>
      <c r="Y183" s="14" t="s">
        <v>529</v>
      </c>
      <c r="Z183" s="17" t="s">
        <v>253</v>
      </c>
      <c r="AA183" s="14" t="s">
        <v>531</v>
      </c>
      <c r="AJ183" s="4" t="s">
        <v>525</v>
      </c>
      <c r="AK183" s="4" t="s">
        <v>86</v>
      </c>
    </row>
    <row r="184" spans="1:37" ht="25.5">
      <c r="A184" s="12">
        <v>147</v>
      </c>
      <c r="B184" s="13" t="s">
        <v>102</v>
      </c>
      <c r="C184" s="14" t="s">
        <v>532</v>
      </c>
      <c r="D184" s="15" t="s">
        <v>533</v>
      </c>
      <c r="E184" s="16">
        <v>5.5</v>
      </c>
      <c r="F184" s="17" t="s">
        <v>105</v>
      </c>
      <c r="H184" s="18">
        <f>ROUND(E184*G184,2)</f>
        <v>0</v>
      </c>
      <c r="J184" s="18">
        <f>ROUND(E184*G184,2)</f>
        <v>0</v>
      </c>
      <c r="K184" s="19">
        <v>2.043E-2</v>
      </c>
      <c r="L184" s="19">
        <f>E184*K184</f>
        <v>0.11236500000000001</v>
      </c>
      <c r="N184" s="16">
        <f>E184*M184</f>
        <v>0</v>
      </c>
      <c r="P184" s="17" t="s">
        <v>83</v>
      </c>
      <c r="V184" s="20" t="s">
        <v>519</v>
      </c>
      <c r="X184" s="14" t="s">
        <v>534</v>
      </c>
      <c r="Y184" s="14" t="s">
        <v>532</v>
      </c>
      <c r="Z184" s="17" t="s">
        <v>201</v>
      </c>
      <c r="AJ184" s="4" t="s">
        <v>521</v>
      </c>
      <c r="AK184" s="4" t="s">
        <v>86</v>
      </c>
    </row>
    <row r="185" spans="1:37">
      <c r="A185" s="12">
        <v>148</v>
      </c>
      <c r="B185" s="13" t="s">
        <v>102</v>
      </c>
      <c r="C185" s="14" t="s">
        <v>535</v>
      </c>
      <c r="D185" s="15" t="s">
        <v>536</v>
      </c>
      <c r="E185" s="16">
        <v>96</v>
      </c>
      <c r="F185" s="17" t="s">
        <v>105</v>
      </c>
      <c r="H185" s="18">
        <f>ROUND(E185*G185,2)</f>
        <v>0</v>
      </c>
      <c r="J185" s="18">
        <f>ROUND(E185*G185,2)</f>
        <v>0</v>
      </c>
      <c r="K185" s="19">
        <v>5.0000000000000002E-5</v>
      </c>
      <c r="L185" s="19">
        <f>E185*K185</f>
        <v>4.8000000000000004E-3</v>
      </c>
      <c r="N185" s="16">
        <f>E185*M185</f>
        <v>0</v>
      </c>
      <c r="P185" s="17" t="s">
        <v>83</v>
      </c>
      <c r="V185" s="20" t="s">
        <v>519</v>
      </c>
      <c r="X185" s="14" t="s">
        <v>537</v>
      </c>
      <c r="Y185" s="14" t="s">
        <v>535</v>
      </c>
      <c r="Z185" s="17" t="s">
        <v>180</v>
      </c>
      <c r="AJ185" s="4" t="s">
        <v>521</v>
      </c>
      <c r="AK185" s="4" t="s">
        <v>86</v>
      </c>
    </row>
    <row r="186" spans="1:37">
      <c r="A186" s="12">
        <v>149</v>
      </c>
      <c r="B186" s="13" t="s">
        <v>102</v>
      </c>
      <c r="C186" s="14" t="s">
        <v>538</v>
      </c>
      <c r="D186" s="15" t="s">
        <v>539</v>
      </c>
      <c r="E186" s="16">
        <v>4</v>
      </c>
      <c r="F186" s="17" t="s">
        <v>185</v>
      </c>
      <c r="H186" s="18">
        <f>ROUND(E186*G186,2)</f>
        <v>0</v>
      </c>
      <c r="J186" s="18">
        <f>ROUND(E186*G186,2)</f>
        <v>0</v>
      </c>
      <c r="L186" s="19">
        <f>E186*K186</f>
        <v>0</v>
      </c>
      <c r="N186" s="16">
        <f>E186*M186</f>
        <v>0</v>
      </c>
      <c r="P186" s="17" t="s">
        <v>83</v>
      </c>
      <c r="V186" s="20" t="s">
        <v>519</v>
      </c>
      <c r="X186" s="14" t="s">
        <v>540</v>
      </c>
      <c r="Y186" s="14" t="s">
        <v>538</v>
      </c>
      <c r="Z186" s="17" t="s">
        <v>180</v>
      </c>
      <c r="AJ186" s="4" t="s">
        <v>521</v>
      </c>
      <c r="AK186" s="4" t="s">
        <v>86</v>
      </c>
    </row>
    <row r="187" spans="1:37">
      <c r="A187" s="12">
        <v>150</v>
      </c>
      <c r="B187" s="13" t="s">
        <v>102</v>
      </c>
      <c r="C187" s="14" t="s">
        <v>541</v>
      </c>
      <c r="D187" s="15" t="s">
        <v>542</v>
      </c>
      <c r="E187" s="16">
        <v>89.5</v>
      </c>
      <c r="F187" s="17" t="s">
        <v>105</v>
      </c>
      <c r="H187" s="18">
        <f>ROUND(E187*G187,2)</f>
        <v>0</v>
      </c>
      <c r="J187" s="18">
        <f>ROUND(E187*G187,2)</f>
        <v>0</v>
      </c>
      <c r="L187" s="19">
        <f>E187*K187</f>
        <v>0</v>
      </c>
      <c r="N187" s="16">
        <f>E187*M187</f>
        <v>0</v>
      </c>
      <c r="P187" s="17" t="s">
        <v>83</v>
      </c>
      <c r="V187" s="20" t="s">
        <v>519</v>
      </c>
      <c r="X187" s="14" t="s">
        <v>543</v>
      </c>
      <c r="Y187" s="14" t="s">
        <v>541</v>
      </c>
      <c r="Z187" s="17" t="s">
        <v>84</v>
      </c>
      <c r="AJ187" s="4" t="s">
        <v>521</v>
      </c>
      <c r="AK187" s="4" t="s">
        <v>86</v>
      </c>
    </row>
    <row r="188" spans="1:37">
      <c r="D188" s="60" t="s">
        <v>547</v>
      </c>
      <c r="E188" s="55">
        <f>J188</f>
        <v>0</v>
      </c>
      <c r="H188" s="55">
        <f>SUM(H178:H187)</f>
        <v>0</v>
      </c>
      <c r="I188" s="55">
        <f>SUM(I178:I187)</f>
        <v>0</v>
      </c>
      <c r="J188" s="55">
        <f>SUM(J178:J187)</f>
        <v>0</v>
      </c>
      <c r="L188" s="56">
        <f>SUM(L178:L187)</f>
        <v>0.14466783</v>
      </c>
      <c r="N188" s="57">
        <f>SUM(N178:N187)</f>
        <v>0</v>
      </c>
      <c r="W188" s="21">
        <f>SUM(W178:W187)</f>
        <v>0</v>
      </c>
    </row>
    <row r="190" spans="1:37">
      <c r="D190" s="54" t="s">
        <v>544</v>
      </c>
      <c r="E190" s="55">
        <f>J190</f>
        <v>0</v>
      </c>
      <c r="H190" s="55">
        <f>+H188</f>
        <v>0</v>
      </c>
      <c r="I190" s="55">
        <f>+I188</f>
        <v>0</v>
      </c>
      <c r="J190" s="55">
        <f>+J188</f>
        <v>0</v>
      </c>
      <c r="L190" s="56">
        <f>+L188</f>
        <v>0.14466783</v>
      </c>
      <c r="N190" s="57">
        <f>+N188</f>
        <v>0</v>
      </c>
      <c r="W190" s="21">
        <f>+W188</f>
        <v>0</v>
      </c>
    </row>
    <row r="192" spans="1:37">
      <c r="D192" s="58" t="s">
        <v>545</v>
      </c>
      <c r="E192" s="55">
        <f>J192</f>
        <v>0</v>
      </c>
      <c r="H192" s="55">
        <f>+H165+H176+H190</f>
        <v>0</v>
      </c>
      <c r="I192" s="55">
        <f>+I165+I176+I190</f>
        <v>0</v>
      </c>
      <c r="J192" s="55">
        <f>+J165+J176+J190</f>
        <v>0</v>
      </c>
      <c r="L192" s="56">
        <f>+L165+L176+L190</f>
        <v>665.84495836999997</v>
      </c>
      <c r="N192" s="57">
        <f>+N165+N176+N190</f>
        <v>12.382999999999999</v>
      </c>
      <c r="W192" s="21">
        <f>+W165+W176+W190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Slavka1</cp:lastModifiedBy>
  <cp:lastPrinted>2016-04-18T11:45:00Z</cp:lastPrinted>
  <dcterms:created xsi:type="dcterms:W3CDTF">1999-04-06T07:39:00Z</dcterms:created>
  <dcterms:modified xsi:type="dcterms:W3CDTF">2020-12-23T07:08:04Z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