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OskarDat\Exporty\"/>
    </mc:Choice>
  </mc:AlternateContent>
  <bookViews>
    <workbookView xWindow="0" yWindow="0" windowWidth="28800" windowHeight="15240"/>
  </bookViews>
  <sheets>
    <sheet name="Zadanie" sheetId="5" r:id="rId1"/>
  </sheets>
  <definedNames>
    <definedName name="_xlnm._FilterDatabase" hidden="1">#REF!</definedName>
    <definedName name="fakt1R">#REF!</definedName>
    <definedName name="_xlnm.Print_Titles" localSheetId="0">Zadanie!$8:$10</definedName>
    <definedName name="_xlnm.Print_Area" localSheetId="0">Zadanie!$A:$O</definedName>
  </definedNames>
  <calcPr calcId="152511"/>
</workbook>
</file>

<file path=xl/calcChain.xml><?xml version="1.0" encoding="utf-8"?>
<calcChain xmlns="http://schemas.openxmlformats.org/spreadsheetml/2006/main">
  <c r="W248" i="5" l="1"/>
  <c r="E248" i="5"/>
  <c r="N248" i="5"/>
  <c r="L248" i="5"/>
  <c r="J248" i="5"/>
  <c r="I248" i="5"/>
  <c r="H248" i="5"/>
  <c r="W246" i="5"/>
  <c r="E246" i="5"/>
  <c r="N246" i="5"/>
  <c r="L246" i="5"/>
  <c r="J246" i="5"/>
  <c r="I246" i="5"/>
  <c r="H246" i="5"/>
  <c r="W244" i="5"/>
  <c r="E244" i="5"/>
  <c r="N244" i="5"/>
  <c r="L244" i="5"/>
  <c r="J244" i="5"/>
  <c r="I244" i="5"/>
  <c r="H244" i="5"/>
  <c r="N243" i="5"/>
  <c r="L243" i="5"/>
  <c r="J243" i="5"/>
  <c r="H243" i="5"/>
  <c r="N242" i="5"/>
  <c r="L242" i="5"/>
  <c r="J242" i="5"/>
  <c r="H242" i="5"/>
  <c r="N241" i="5"/>
  <c r="L241" i="5"/>
  <c r="J241" i="5"/>
  <c r="H241" i="5"/>
  <c r="N240" i="5"/>
  <c r="L240" i="5"/>
  <c r="J240" i="5"/>
  <c r="I240" i="5"/>
  <c r="N239" i="5"/>
  <c r="L239" i="5"/>
  <c r="J239" i="5"/>
  <c r="H239" i="5"/>
  <c r="N238" i="5"/>
  <c r="L238" i="5"/>
  <c r="J238" i="5"/>
  <c r="I238" i="5"/>
  <c r="N237" i="5"/>
  <c r="L237" i="5"/>
  <c r="J237" i="5"/>
  <c r="H237" i="5"/>
  <c r="N236" i="5"/>
  <c r="L236" i="5"/>
  <c r="J236" i="5"/>
  <c r="I236" i="5"/>
  <c r="N235" i="5"/>
  <c r="L235" i="5"/>
  <c r="J235" i="5"/>
  <c r="H235" i="5"/>
  <c r="N234" i="5"/>
  <c r="L234" i="5"/>
  <c r="J234" i="5"/>
  <c r="I234" i="5"/>
  <c r="N233" i="5"/>
  <c r="L233" i="5"/>
  <c r="J233" i="5"/>
  <c r="I233" i="5"/>
  <c r="N232" i="5"/>
  <c r="L232" i="5"/>
  <c r="J232" i="5"/>
  <c r="H232" i="5"/>
  <c r="N231" i="5"/>
  <c r="L231" i="5"/>
  <c r="J231" i="5"/>
  <c r="I231" i="5"/>
  <c r="N230" i="5"/>
  <c r="L230" i="5"/>
  <c r="J230" i="5"/>
  <c r="I230" i="5"/>
  <c r="N229" i="5"/>
  <c r="L229" i="5"/>
  <c r="J229" i="5"/>
  <c r="H229" i="5"/>
  <c r="N228" i="5"/>
  <c r="L228" i="5"/>
  <c r="J228" i="5"/>
  <c r="H228" i="5"/>
  <c r="N227" i="5"/>
  <c r="L227" i="5"/>
  <c r="J227" i="5"/>
  <c r="I227" i="5"/>
  <c r="N226" i="5"/>
  <c r="L226" i="5"/>
  <c r="J226" i="5"/>
  <c r="H226" i="5"/>
  <c r="N225" i="5"/>
  <c r="L225" i="5"/>
  <c r="J225" i="5"/>
  <c r="I225" i="5"/>
  <c r="N224" i="5"/>
  <c r="L224" i="5"/>
  <c r="J224" i="5"/>
  <c r="H224" i="5"/>
  <c r="N223" i="5"/>
  <c r="L223" i="5"/>
  <c r="J223" i="5"/>
  <c r="I223" i="5"/>
  <c r="N222" i="5"/>
  <c r="L222" i="5"/>
  <c r="J222" i="5"/>
  <c r="H222" i="5"/>
  <c r="N221" i="5"/>
  <c r="L221" i="5"/>
  <c r="J221" i="5"/>
  <c r="I221" i="5"/>
  <c r="N220" i="5"/>
  <c r="L220" i="5"/>
  <c r="J220" i="5"/>
  <c r="H220" i="5"/>
  <c r="N219" i="5"/>
  <c r="L219" i="5"/>
  <c r="J219" i="5"/>
  <c r="I219" i="5"/>
  <c r="N218" i="5"/>
  <c r="L218" i="5"/>
  <c r="J218" i="5"/>
  <c r="I218" i="5"/>
  <c r="N217" i="5"/>
  <c r="L217" i="5"/>
  <c r="J217" i="5"/>
  <c r="H217" i="5"/>
  <c r="N216" i="5"/>
  <c r="L216" i="5"/>
  <c r="J216" i="5"/>
  <c r="I216" i="5"/>
  <c r="N215" i="5"/>
  <c r="L215" i="5"/>
  <c r="J215" i="5"/>
  <c r="I215" i="5"/>
  <c r="N214" i="5"/>
  <c r="L214" i="5"/>
  <c r="J214" i="5"/>
  <c r="I214" i="5"/>
  <c r="N213" i="5"/>
  <c r="L213" i="5"/>
  <c r="J213" i="5"/>
  <c r="H213" i="5"/>
  <c r="N212" i="5"/>
  <c r="L212" i="5"/>
  <c r="J212" i="5"/>
  <c r="I212" i="5"/>
  <c r="N211" i="5"/>
  <c r="L211" i="5"/>
  <c r="J211" i="5"/>
  <c r="H211" i="5"/>
  <c r="N210" i="5"/>
  <c r="L210" i="5"/>
  <c r="J210" i="5"/>
  <c r="H210" i="5"/>
  <c r="N209" i="5"/>
  <c r="L209" i="5"/>
  <c r="J209" i="5"/>
  <c r="I209" i="5"/>
  <c r="N208" i="5"/>
  <c r="L208" i="5"/>
  <c r="J208" i="5"/>
  <c r="I208" i="5"/>
  <c r="N207" i="5"/>
  <c r="L207" i="5"/>
  <c r="J207" i="5"/>
  <c r="H207" i="5"/>
  <c r="N206" i="5"/>
  <c r="L206" i="5"/>
  <c r="J206" i="5"/>
  <c r="I206" i="5"/>
  <c r="N205" i="5"/>
  <c r="L205" i="5"/>
  <c r="J205" i="5"/>
  <c r="H205" i="5"/>
  <c r="N204" i="5"/>
  <c r="L204" i="5"/>
  <c r="J204" i="5"/>
  <c r="H204" i="5"/>
  <c r="N203" i="5"/>
  <c r="L203" i="5"/>
  <c r="J203" i="5"/>
  <c r="I203" i="5"/>
  <c r="N202" i="5"/>
  <c r="L202" i="5"/>
  <c r="J202" i="5"/>
  <c r="I202" i="5"/>
  <c r="N201" i="5"/>
  <c r="L201" i="5"/>
  <c r="J201" i="5"/>
  <c r="I201" i="5"/>
  <c r="N200" i="5"/>
  <c r="L200" i="5"/>
  <c r="J200" i="5"/>
  <c r="I200" i="5"/>
  <c r="N199" i="5"/>
  <c r="L199" i="5"/>
  <c r="J199" i="5"/>
  <c r="I199" i="5"/>
  <c r="N198" i="5"/>
  <c r="L198" i="5"/>
  <c r="J198" i="5"/>
  <c r="H198" i="5"/>
  <c r="N197" i="5"/>
  <c r="L197" i="5"/>
  <c r="J197" i="5"/>
  <c r="H197" i="5"/>
  <c r="N196" i="5"/>
  <c r="L196" i="5"/>
  <c r="J196" i="5"/>
  <c r="I196" i="5"/>
  <c r="N195" i="5"/>
  <c r="L195" i="5"/>
  <c r="J195" i="5"/>
  <c r="H195" i="5"/>
  <c r="N194" i="5"/>
  <c r="L194" i="5"/>
  <c r="J194" i="5"/>
  <c r="H194" i="5"/>
  <c r="N193" i="5"/>
  <c r="L193" i="5"/>
  <c r="J193" i="5"/>
  <c r="H193" i="5"/>
  <c r="N192" i="5"/>
  <c r="L192" i="5"/>
  <c r="J192" i="5"/>
  <c r="I192" i="5"/>
  <c r="N191" i="5"/>
  <c r="L191" i="5"/>
  <c r="J191" i="5"/>
  <c r="I191" i="5"/>
  <c r="N190" i="5"/>
  <c r="L190" i="5"/>
  <c r="J190" i="5"/>
  <c r="I190" i="5"/>
  <c r="N189" i="5"/>
  <c r="L189" i="5"/>
  <c r="J189" i="5"/>
  <c r="I189" i="5"/>
  <c r="N188" i="5"/>
  <c r="L188" i="5"/>
  <c r="J188" i="5"/>
  <c r="H188" i="5"/>
  <c r="N187" i="5"/>
  <c r="L187" i="5"/>
  <c r="J187" i="5"/>
  <c r="I187" i="5"/>
  <c r="N186" i="5"/>
  <c r="L186" i="5"/>
  <c r="J186" i="5"/>
  <c r="I186" i="5"/>
  <c r="N185" i="5"/>
  <c r="L185" i="5"/>
  <c r="J185" i="5"/>
  <c r="H185" i="5"/>
  <c r="N184" i="5"/>
  <c r="L184" i="5"/>
  <c r="J184" i="5"/>
  <c r="I184" i="5"/>
  <c r="N183" i="5"/>
  <c r="L183" i="5"/>
  <c r="J183" i="5"/>
  <c r="I183" i="5"/>
  <c r="N182" i="5"/>
  <c r="L182" i="5"/>
  <c r="J182" i="5"/>
  <c r="I182" i="5"/>
  <c r="N181" i="5"/>
  <c r="L181" i="5"/>
  <c r="J181" i="5"/>
  <c r="H181" i="5"/>
  <c r="W178" i="5"/>
  <c r="E178" i="5"/>
  <c r="N178" i="5"/>
  <c r="L178" i="5"/>
  <c r="J178" i="5"/>
  <c r="I178" i="5"/>
  <c r="H178" i="5"/>
  <c r="N177" i="5"/>
  <c r="L177" i="5"/>
  <c r="J177" i="5"/>
  <c r="H177" i="5"/>
  <c r="N176" i="5"/>
  <c r="L176" i="5"/>
  <c r="J176" i="5"/>
  <c r="I176" i="5"/>
  <c r="N175" i="5"/>
  <c r="L175" i="5"/>
  <c r="J175" i="5"/>
  <c r="H175" i="5"/>
  <c r="N174" i="5"/>
  <c r="L174" i="5"/>
  <c r="J174" i="5"/>
  <c r="I174" i="5"/>
  <c r="N173" i="5"/>
  <c r="L173" i="5"/>
  <c r="J173" i="5"/>
  <c r="H173" i="5"/>
  <c r="N172" i="5"/>
  <c r="L172" i="5"/>
  <c r="J172" i="5"/>
  <c r="I172" i="5"/>
  <c r="N171" i="5"/>
  <c r="L171" i="5"/>
  <c r="J171" i="5"/>
  <c r="I171" i="5"/>
  <c r="N170" i="5"/>
  <c r="L170" i="5"/>
  <c r="J170" i="5"/>
  <c r="I170" i="5"/>
  <c r="N169" i="5"/>
  <c r="L169" i="5"/>
  <c r="J169" i="5"/>
  <c r="H169" i="5"/>
  <c r="N168" i="5"/>
  <c r="L168" i="5"/>
  <c r="J168" i="5"/>
  <c r="I168" i="5"/>
  <c r="N167" i="5"/>
  <c r="L167" i="5"/>
  <c r="J167" i="5"/>
  <c r="H167" i="5"/>
  <c r="N166" i="5"/>
  <c r="L166" i="5"/>
  <c r="J166" i="5"/>
  <c r="I166" i="5"/>
  <c r="N165" i="5"/>
  <c r="L165" i="5"/>
  <c r="J165" i="5"/>
  <c r="H165" i="5"/>
  <c r="W162" i="5"/>
  <c r="E162" i="5"/>
  <c r="N162" i="5"/>
  <c r="L162" i="5"/>
  <c r="J162" i="5"/>
  <c r="I162" i="5"/>
  <c r="H162" i="5"/>
  <c r="N161" i="5"/>
  <c r="L161" i="5"/>
  <c r="J161" i="5"/>
  <c r="H161" i="5"/>
  <c r="N160" i="5"/>
  <c r="L160" i="5"/>
  <c r="J160" i="5"/>
  <c r="H160" i="5"/>
  <c r="N159" i="5"/>
  <c r="L159" i="5"/>
  <c r="J159" i="5"/>
  <c r="H159" i="5"/>
  <c r="N158" i="5"/>
  <c r="L158" i="5"/>
  <c r="J158" i="5"/>
  <c r="H158" i="5"/>
  <c r="N157" i="5"/>
  <c r="L157" i="5"/>
  <c r="J157" i="5"/>
  <c r="I157" i="5"/>
  <c r="N156" i="5"/>
  <c r="L156" i="5"/>
  <c r="J156" i="5"/>
  <c r="H156" i="5"/>
  <c r="N155" i="5"/>
  <c r="L155" i="5"/>
  <c r="J155" i="5"/>
  <c r="I155" i="5"/>
  <c r="N154" i="5"/>
  <c r="L154" i="5"/>
  <c r="J154" i="5"/>
  <c r="H154" i="5"/>
  <c r="N153" i="5"/>
  <c r="L153" i="5"/>
  <c r="J153" i="5"/>
  <c r="H153" i="5"/>
  <c r="N152" i="5"/>
  <c r="L152" i="5"/>
  <c r="J152" i="5"/>
  <c r="I152" i="5"/>
  <c r="N151" i="5"/>
  <c r="L151" i="5"/>
  <c r="J151" i="5"/>
  <c r="I151" i="5"/>
  <c r="N150" i="5"/>
  <c r="L150" i="5"/>
  <c r="J150" i="5"/>
  <c r="H150" i="5"/>
  <c r="N149" i="5"/>
  <c r="L149" i="5"/>
  <c r="J149" i="5"/>
  <c r="I149" i="5"/>
  <c r="N148" i="5"/>
  <c r="L148" i="5"/>
  <c r="J148" i="5"/>
  <c r="I148" i="5"/>
  <c r="N147" i="5"/>
  <c r="L147" i="5"/>
  <c r="J147" i="5"/>
  <c r="H147" i="5"/>
  <c r="N146" i="5"/>
  <c r="L146" i="5"/>
  <c r="J146" i="5"/>
  <c r="I146" i="5"/>
  <c r="N145" i="5"/>
  <c r="L145" i="5"/>
  <c r="J145" i="5"/>
  <c r="I145" i="5"/>
  <c r="N144" i="5"/>
  <c r="L144" i="5"/>
  <c r="J144" i="5"/>
  <c r="I144" i="5"/>
  <c r="N143" i="5"/>
  <c r="L143" i="5"/>
  <c r="J143" i="5"/>
  <c r="H143" i="5"/>
  <c r="N142" i="5"/>
  <c r="L142" i="5"/>
  <c r="J142" i="5"/>
  <c r="I142" i="5"/>
  <c r="N141" i="5"/>
  <c r="L141" i="5"/>
  <c r="J141" i="5"/>
  <c r="I141" i="5"/>
  <c r="N140" i="5"/>
  <c r="L140" i="5"/>
  <c r="J140" i="5"/>
  <c r="I140" i="5"/>
  <c r="N139" i="5"/>
  <c r="L139" i="5"/>
  <c r="J139" i="5"/>
  <c r="I139" i="5"/>
  <c r="N138" i="5"/>
  <c r="L138" i="5"/>
  <c r="J138" i="5"/>
  <c r="H138" i="5"/>
  <c r="N137" i="5"/>
  <c r="L137" i="5"/>
  <c r="J137" i="5"/>
  <c r="I137" i="5"/>
  <c r="N136" i="5"/>
  <c r="L136" i="5"/>
  <c r="J136" i="5"/>
  <c r="I136" i="5"/>
  <c r="N135" i="5"/>
  <c r="L135" i="5"/>
  <c r="J135" i="5"/>
  <c r="I135" i="5"/>
  <c r="N134" i="5"/>
  <c r="L134" i="5"/>
  <c r="J134" i="5"/>
  <c r="H134" i="5"/>
  <c r="N133" i="5"/>
  <c r="L133" i="5"/>
  <c r="J133" i="5"/>
  <c r="H133" i="5"/>
  <c r="N132" i="5"/>
  <c r="L132" i="5"/>
  <c r="J132" i="5"/>
  <c r="H132" i="5"/>
  <c r="N131" i="5"/>
  <c r="L131" i="5"/>
  <c r="J131" i="5"/>
  <c r="H131" i="5"/>
  <c r="N130" i="5"/>
  <c r="L130" i="5"/>
  <c r="J130" i="5"/>
  <c r="H130" i="5"/>
  <c r="N129" i="5"/>
  <c r="L129" i="5"/>
  <c r="J129" i="5"/>
  <c r="H129" i="5"/>
  <c r="N128" i="5"/>
  <c r="L128" i="5"/>
  <c r="J128" i="5"/>
  <c r="H128" i="5"/>
  <c r="N127" i="5"/>
  <c r="L127" i="5"/>
  <c r="J127" i="5"/>
  <c r="H127" i="5"/>
  <c r="N126" i="5"/>
  <c r="L126" i="5"/>
  <c r="J126" i="5"/>
  <c r="I126" i="5"/>
  <c r="N125" i="5"/>
  <c r="L125" i="5"/>
  <c r="J125" i="5"/>
  <c r="H125" i="5"/>
  <c r="N124" i="5"/>
  <c r="L124" i="5"/>
  <c r="J124" i="5"/>
  <c r="I124" i="5"/>
  <c r="N123" i="5"/>
  <c r="L123" i="5"/>
  <c r="J123" i="5"/>
  <c r="H123" i="5"/>
  <c r="N122" i="5"/>
  <c r="L122" i="5"/>
  <c r="J122" i="5"/>
  <c r="H122" i="5"/>
  <c r="N121" i="5"/>
  <c r="L121" i="5"/>
  <c r="J121" i="5"/>
  <c r="H121" i="5"/>
  <c r="N120" i="5"/>
  <c r="L120" i="5"/>
  <c r="J120" i="5"/>
  <c r="I120" i="5"/>
  <c r="N119" i="5"/>
  <c r="L119" i="5"/>
  <c r="J119" i="5"/>
  <c r="H119" i="5"/>
  <c r="N118" i="5"/>
  <c r="L118" i="5"/>
  <c r="J118" i="5"/>
  <c r="H118" i="5"/>
  <c r="N117" i="5"/>
  <c r="L117" i="5"/>
  <c r="J117" i="5"/>
  <c r="H117" i="5"/>
  <c r="W114" i="5"/>
  <c r="E114" i="5"/>
  <c r="N114" i="5"/>
  <c r="L114" i="5"/>
  <c r="J114" i="5"/>
  <c r="I114" i="5"/>
  <c r="H114" i="5"/>
  <c r="N113" i="5"/>
  <c r="L113" i="5"/>
  <c r="J113" i="5"/>
  <c r="H113" i="5"/>
  <c r="N112" i="5"/>
  <c r="L112" i="5"/>
  <c r="J112" i="5"/>
  <c r="H112" i="5"/>
  <c r="N111" i="5"/>
  <c r="L111" i="5"/>
  <c r="J111" i="5"/>
  <c r="H111" i="5"/>
  <c r="N110" i="5"/>
  <c r="L110" i="5"/>
  <c r="J110" i="5"/>
  <c r="H110" i="5"/>
  <c r="N109" i="5"/>
  <c r="L109" i="5"/>
  <c r="J109" i="5"/>
  <c r="H109" i="5"/>
  <c r="N108" i="5"/>
  <c r="L108" i="5"/>
  <c r="J108" i="5"/>
  <c r="H108" i="5"/>
  <c r="N107" i="5"/>
  <c r="L107" i="5"/>
  <c r="J107" i="5"/>
  <c r="H107" i="5"/>
  <c r="N106" i="5"/>
  <c r="L106" i="5"/>
  <c r="J106" i="5"/>
  <c r="H106" i="5"/>
  <c r="N105" i="5"/>
  <c r="L105" i="5"/>
  <c r="J105" i="5"/>
  <c r="H105" i="5"/>
  <c r="N104" i="5"/>
  <c r="L104" i="5"/>
  <c r="J104" i="5"/>
  <c r="H104" i="5"/>
  <c r="N103" i="5"/>
  <c r="L103" i="5"/>
  <c r="J103" i="5"/>
  <c r="H103" i="5"/>
  <c r="N102" i="5"/>
  <c r="L102" i="5"/>
  <c r="J102" i="5"/>
  <c r="H102" i="5"/>
  <c r="N101" i="5"/>
  <c r="L101" i="5"/>
  <c r="J101" i="5"/>
  <c r="H101" i="5"/>
  <c r="N100" i="5"/>
  <c r="L100" i="5"/>
  <c r="J100" i="5"/>
  <c r="H100" i="5"/>
  <c r="N99" i="5"/>
  <c r="L99" i="5"/>
  <c r="J99" i="5"/>
  <c r="I99" i="5"/>
  <c r="N98" i="5"/>
  <c r="L98" i="5"/>
  <c r="J98" i="5"/>
  <c r="I98" i="5"/>
  <c r="N97" i="5"/>
  <c r="L97" i="5"/>
  <c r="J97" i="5"/>
  <c r="H97" i="5"/>
  <c r="N96" i="5"/>
  <c r="L96" i="5"/>
  <c r="J96" i="5"/>
  <c r="I96" i="5"/>
  <c r="N95" i="5"/>
  <c r="L95" i="5"/>
  <c r="J95" i="5"/>
  <c r="I95" i="5"/>
  <c r="N94" i="5"/>
  <c r="L94" i="5"/>
  <c r="J94" i="5"/>
  <c r="H94" i="5"/>
  <c r="N93" i="5"/>
  <c r="L93" i="5"/>
  <c r="J93" i="5"/>
  <c r="H93" i="5"/>
  <c r="N92" i="5"/>
  <c r="L92" i="5"/>
  <c r="J92" i="5"/>
  <c r="H92" i="5"/>
  <c r="N91" i="5"/>
  <c r="L91" i="5"/>
  <c r="J91" i="5"/>
  <c r="H91" i="5"/>
  <c r="N90" i="5"/>
  <c r="L90" i="5"/>
  <c r="J90" i="5"/>
  <c r="H90" i="5"/>
  <c r="N89" i="5"/>
  <c r="L89" i="5"/>
  <c r="J89" i="5"/>
  <c r="H89" i="5"/>
  <c r="N88" i="5"/>
  <c r="L88" i="5"/>
  <c r="J88" i="5"/>
  <c r="H88" i="5"/>
  <c r="N87" i="5"/>
  <c r="L87" i="5"/>
  <c r="J87" i="5"/>
  <c r="H87" i="5"/>
  <c r="N86" i="5"/>
  <c r="L86" i="5"/>
  <c r="J86" i="5"/>
  <c r="H86" i="5"/>
  <c r="N85" i="5"/>
  <c r="L85" i="5"/>
  <c r="J85" i="5"/>
  <c r="H85" i="5"/>
  <c r="N84" i="5"/>
  <c r="L84" i="5"/>
  <c r="J84" i="5"/>
  <c r="H84" i="5"/>
  <c r="N83" i="5"/>
  <c r="L83" i="5"/>
  <c r="J83" i="5"/>
  <c r="H83" i="5"/>
  <c r="N82" i="5"/>
  <c r="L82" i="5"/>
  <c r="J82" i="5"/>
  <c r="H82" i="5"/>
  <c r="N81" i="5"/>
  <c r="L81" i="5"/>
  <c r="J81" i="5"/>
  <c r="H81" i="5"/>
  <c r="N80" i="5"/>
  <c r="L80" i="5"/>
  <c r="J80" i="5"/>
  <c r="H80" i="5"/>
  <c r="N79" i="5"/>
  <c r="L79" i="5"/>
  <c r="J79" i="5"/>
  <c r="H79" i="5"/>
  <c r="N78" i="5"/>
  <c r="L78" i="5"/>
  <c r="J78" i="5"/>
  <c r="H78" i="5"/>
  <c r="N77" i="5"/>
  <c r="L77" i="5"/>
  <c r="J77" i="5"/>
  <c r="H77" i="5"/>
  <c r="N76" i="5"/>
  <c r="L76" i="5"/>
  <c r="J76" i="5"/>
  <c r="H76" i="5"/>
  <c r="N75" i="5"/>
  <c r="L75" i="5"/>
  <c r="J75" i="5"/>
  <c r="H75" i="5"/>
  <c r="N74" i="5"/>
  <c r="L74" i="5"/>
  <c r="J74" i="5"/>
  <c r="H74" i="5"/>
  <c r="N73" i="5"/>
  <c r="L73" i="5"/>
  <c r="J73" i="5"/>
  <c r="H73" i="5"/>
  <c r="N72" i="5"/>
  <c r="L72" i="5"/>
  <c r="J72" i="5"/>
  <c r="H72" i="5"/>
  <c r="N71" i="5"/>
  <c r="L71" i="5"/>
  <c r="J71" i="5"/>
  <c r="H71" i="5"/>
  <c r="N70" i="5"/>
  <c r="L70" i="5"/>
  <c r="J70" i="5"/>
  <c r="H70" i="5"/>
  <c r="N69" i="5"/>
  <c r="L69" i="5"/>
  <c r="J69" i="5"/>
  <c r="H69" i="5"/>
  <c r="N68" i="5"/>
  <c r="L68" i="5"/>
  <c r="J68" i="5"/>
  <c r="H68" i="5"/>
  <c r="N67" i="5"/>
  <c r="L67" i="5"/>
  <c r="J67" i="5"/>
  <c r="H67" i="5"/>
  <c r="W64" i="5"/>
  <c r="E64" i="5"/>
  <c r="N64" i="5"/>
  <c r="L64" i="5"/>
  <c r="J64" i="5"/>
  <c r="I64" i="5"/>
  <c r="H64" i="5"/>
  <c r="N63" i="5"/>
  <c r="L63" i="5"/>
  <c r="J63" i="5"/>
  <c r="H63" i="5"/>
  <c r="N62" i="5"/>
  <c r="L62" i="5"/>
  <c r="J62" i="5"/>
  <c r="H62" i="5"/>
  <c r="N61" i="5"/>
  <c r="L61" i="5"/>
  <c r="J61" i="5"/>
  <c r="I61" i="5"/>
  <c r="N60" i="5"/>
  <c r="L60" i="5"/>
  <c r="J60" i="5"/>
  <c r="H60" i="5"/>
  <c r="N59" i="5"/>
  <c r="L59" i="5"/>
  <c r="J59" i="5"/>
  <c r="I59" i="5"/>
  <c r="N58" i="5"/>
  <c r="L58" i="5"/>
  <c r="J58" i="5"/>
  <c r="H58" i="5"/>
  <c r="N57" i="5"/>
  <c r="L57" i="5"/>
  <c r="J57" i="5"/>
  <c r="I57" i="5"/>
  <c r="N56" i="5"/>
  <c r="L56" i="5"/>
  <c r="J56" i="5"/>
  <c r="H56" i="5"/>
  <c r="N55" i="5"/>
  <c r="L55" i="5"/>
  <c r="J55" i="5"/>
  <c r="I55" i="5"/>
  <c r="N54" i="5"/>
  <c r="L54" i="5"/>
  <c r="J54" i="5"/>
  <c r="I54" i="5"/>
  <c r="N53" i="5"/>
  <c r="L53" i="5"/>
  <c r="J53" i="5"/>
  <c r="H53" i="5"/>
  <c r="N52" i="5"/>
  <c r="L52" i="5"/>
  <c r="J52" i="5"/>
  <c r="I52" i="5"/>
  <c r="N51" i="5"/>
  <c r="L51" i="5"/>
  <c r="J51" i="5"/>
  <c r="I51" i="5"/>
  <c r="N50" i="5"/>
  <c r="L50" i="5"/>
  <c r="J50" i="5"/>
  <c r="H50" i="5"/>
  <c r="N49" i="5"/>
  <c r="L49" i="5"/>
  <c r="J49" i="5"/>
  <c r="I49" i="5"/>
  <c r="N48" i="5"/>
  <c r="L48" i="5"/>
  <c r="J48" i="5"/>
  <c r="I48" i="5"/>
  <c r="N47" i="5"/>
  <c r="L47" i="5"/>
  <c r="J47" i="5"/>
  <c r="H47" i="5"/>
  <c r="N46" i="5"/>
  <c r="L46" i="5"/>
  <c r="J46" i="5"/>
  <c r="I46" i="5"/>
  <c r="N45" i="5"/>
  <c r="L45" i="5"/>
  <c r="J45" i="5"/>
  <c r="I45" i="5"/>
  <c r="N44" i="5"/>
  <c r="L44" i="5"/>
  <c r="J44" i="5"/>
  <c r="H44" i="5"/>
  <c r="N43" i="5"/>
  <c r="L43" i="5"/>
  <c r="J43" i="5"/>
  <c r="I43" i="5"/>
  <c r="N42" i="5"/>
  <c r="L42" i="5"/>
  <c r="J42" i="5"/>
  <c r="I42" i="5"/>
  <c r="N41" i="5"/>
  <c r="L41" i="5"/>
  <c r="J41" i="5"/>
  <c r="H41" i="5"/>
  <c r="W37" i="5"/>
  <c r="E37" i="5"/>
  <c r="N37" i="5"/>
  <c r="L37" i="5"/>
  <c r="J37" i="5"/>
  <c r="I37" i="5"/>
  <c r="H37" i="5"/>
  <c r="W35" i="5"/>
  <c r="E35" i="5"/>
  <c r="N35" i="5"/>
  <c r="L35" i="5"/>
  <c r="J35" i="5"/>
  <c r="I35" i="5"/>
  <c r="H35" i="5"/>
  <c r="N34" i="5"/>
  <c r="L34" i="5"/>
  <c r="J34" i="5"/>
  <c r="H34" i="5"/>
  <c r="N33" i="5"/>
  <c r="L33" i="5"/>
  <c r="J33" i="5"/>
  <c r="H33" i="5"/>
  <c r="W30" i="5"/>
  <c r="E30" i="5"/>
  <c r="N30" i="5"/>
  <c r="L30" i="5"/>
  <c r="J30" i="5"/>
  <c r="I30" i="5"/>
  <c r="H30" i="5"/>
  <c r="N29" i="5"/>
  <c r="L29" i="5"/>
  <c r="J29" i="5"/>
  <c r="H29" i="5"/>
  <c r="W26" i="5"/>
  <c r="E26" i="5"/>
  <c r="N26" i="5"/>
  <c r="L26" i="5"/>
  <c r="J26" i="5"/>
  <c r="I26" i="5"/>
  <c r="H26" i="5"/>
  <c r="N25" i="5"/>
  <c r="L25" i="5"/>
  <c r="J25" i="5"/>
  <c r="H25" i="5"/>
  <c r="N24" i="5"/>
  <c r="L24" i="5"/>
  <c r="J24" i="5"/>
  <c r="I24" i="5"/>
  <c r="N23" i="5"/>
  <c r="L23" i="5"/>
  <c r="J23" i="5"/>
  <c r="H23" i="5"/>
  <c r="N22" i="5"/>
  <c r="L22" i="5"/>
  <c r="J22" i="5"/>
  <c r="H22" i="5"/>
  <c r="N21" i="5"/>
  <c r="L21" i="5"/>
  <c r="J21" i="5"/>
  <c r="H21" i="5"/>
  <c r="N20" i="5"/>
  <c r="L20" i="5"/>
  <c r="J20" i="5"/>
  <c r="H20" i="5"/>
  <c r="N19" i="5"/>
  <c r="L19" i="5"/>
  <c r="J19" i="5"/>
  <c r="H19" i="5"/>
  <c r="N18" i="5"/>
  <c r="L18" i="5"/>
  <c r="J18" i="5"/>
  <c r="H18" i="5"/>
  <c r="N17" i="5"/>
  <c r="L17" i="5"/>
  <c r="J17" i="5"/>
  <c r="H17" i="5"/>
  <c r="N16" i="5"/>
  <c r="L16" i="5"/>
  <c r="J16" i="5"/>
  <c r="H16" i="5"/>
  <c r="N15" i="5"/>
  <c r="L15" i="5"/>
  <c r="J15" i="5"/>
  <c r="H15" i="5"/>
  <c r="N14" i="5"/>
  <c r="L14" i="5"/>
  <c r="J14" i="5"/>
  <c r="H14" i="5"/>
  <c r="D8" i="5"/>
</calcChain>
</file>

<file path=xl/sharedStrings.xml><?xml version="1.0" encoding="utf-8"?>
<sst xmlns="http://schemas.openxmlformats.org/spreadsheetml/2006/main" count="2458" uniqueCount="700">
  <si>
    <t>DPH</t>
  </si>
  <si>
    <t xml:space="preserve">Odberateľ: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</si>
  <si>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</si>
  <si>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</si>
  <si>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</si>
  <si>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</si>
  <si>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</si>
  <si>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</si>
  <si>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</si>
  <si>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</si>
  <si>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</si>
  <si>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</si>
  <si>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</si>
  <si>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</si>
  <si>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</si>
  <si>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</si>
  <si>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</si>
  <si>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</si>
  <si>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</si>
  <si>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</si>
  <si>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</si>
  <si>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</si>
  <si>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</si>
  <si>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</si>
  <si>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</si>
  <si>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</si>
  <si>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</si>
  <si>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</si>
  <si>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</si>
  <si>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</si>
  <si>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</si>
  <si>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</si>
  <si>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</si>
  <si>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</si>
  <si>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</si>
  <si>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</si>
  <si>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</si>
  <si>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</si>
  <si>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</si>
  <si>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</si>
  <si>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</si>
  <si>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</si>
  <si>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</si>
  <si>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</si>
  <si>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</si>
  <si>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</si>
  <si>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</si>
  <si>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</si>
  <si>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</si>
  <si>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</si>
  <si>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</si>
  <si>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</si>
  <si>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</si>
  <si>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</si>
  <si>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</si>
  <si>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</si>
  <si>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</si>
  <si>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</si>
  <si>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</si>
  <si>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</si>
  <si>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</si>
  <si>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</si>
  <si>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</si>
  <si>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</si>
  <si>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D</t>
  </si>
  <si>
    <t>E</t>
  </si>
  <si>
    <t xml:space="preserve">Spracoval: Gachová                                 </t>
  </si>
  <si>
    <t xml:space="preserve">Projektant: Ing.Orban Laura </t>
  </si>
  <si>
    <t xml:space="preserve">JKSO : </t>
  </si>
  <si>
    <t>Dátum: 21.12.2020</t>
  </si>
  <si>
    <t>Stavba : Zariadenie pre seniorov - Smižany</t>
  </si>
  <si>
    <t>Objekt : SO 101 Zariadenie pre seniorov</t>
  </si>
  <si>
    <t>Časť : Zdravotechnika</t>
  </si>
  <si>
    <t>Gachová  Vieroslava</t>
  </si>
  <si>
    <t>Zaradenie</t>
  </si>
  <si>
    <t>pre KL</t>
  </si>
  <si>
    <t>Lev0</t>
  </si>
  <si>
    <t>pozícia</t>
  </si>
  <si>
    <t>PRÁCE A DODÁVKY HSV</t>
  </si>
  <si>
    <t>1 - ZEMNE PRÁCE</t>
  </si>
  <si>
    <t>271</t>
  </si>
  <si>
    <t>110011010</t>
  </si>
  <si>
    <t>Vytýčenie trasy vodovodu, kanalizácie v rovine</t>
  </si>
  <si>
    <t>km</t>
  </si>
  <si>
    <t xml:space="preserve">                    </t>
  </si>
  <si>
    <t>11001-1010</t>
  </si>
  <si>
    <t>45.11.21</t>
  </si>
  <si>
    <t>EK</t>
  </si>
  <si>
    <t>S</t>
  </si>
  <si>
    <t>001</t>
  </si>
  <si>
    <t>132201202</t>
  </si>
  <si>
    <t>Hĺbenie rýh šírka do 2 m v horn. tr. 3 nad 100 do 1 000 m3-v základoch</t>
  </si>
  <si>
    <t>m3</t>
  </si>
  <si>
    <t>13220-1202</t>
  </si>
  <si>
    <t>272</t>
  </si>
  <si>
    <t>132201209</t>
  </si>
  <si>
    <t>Príplatok za lepivosť horniny tr.3 v rýhach š. do 200 cm</t>
  </si>
  <si>
    <t>13220-1209</t>
  </si>
  <si>
    <t>161101101</t>
  </si>
  <si>
    <t>Zvislé premiestnenie výkopu horn. tr. 1-4 nad 1 m do 2,5 m</t>
  </si>
  <si>
    <t>16110-1101</t>
  </si>
  <si>
    <t>45.11.24</t>
  </si>
  <si>
    <t>162601102</t>
  </si>
  <si>
    <t>Vodorovné premiestnenie výkopu do 5000 m horn. tr. 1-4</t>
  </si>
  <si>
    <t>16260-1102</t>
  </si>
  <si>
    <t>167101101</t>
  </si>
  <si>
    <t>Nakladanie výkopku do 100 m3 v horn. tr. 1-4</t>
  </si>
  <si>
    <t>16710-1101</t>
  </si>
  <si>
    <t>171101101</t>
  </si>
  <si>
    <t>Násypy z hornín súdržných zhutnených na 95% PS</t>
  </si>
  <si>
    <t>17110-1101</t>
  </si>
  <si>
    <t>171201201</t>
  </si>
  <si>
    <t>Uloženie sypaniny na skládku</t>
  </si>
  <si>
    <t>17120-1201</t>
  </si>
  <si>
    <t>174101101</t>
  </si>
  <si>
    <t>Zásyp zhutnený jám, rýh, šachiet alebo okolo objektu</t>
  </si>
  <si>
    <t>17410-1101</t>
  </si>
  <si>
    <t>175101101</t>
  </si>
  <si>
    <t>Obsyp potrubia bez prehodenia sypaniny</t>
  </si>
  <si>
    <t>17510-1101</t>
  </si>
  <si>
    <t>MAT</t>
  </si>
  <si>
    <t>583371130</t>
  </si>
  <si>
    <t>Štrkopiesok pre obsyp potrubia</t>
  </si>
  <si>
    <t>14.21.11</t>
  </si>
  <si>
    <t>EZ</t>
  </si>
  <si>
    <t>175101109</t>
  </si>
  <si>
    <t>Obsyp potrubia príplatok za prehodenie sypaniny</t>
  </si>
  <si>
    <t>17510-1109</t>
  </si>
  <si>
    <t xml:space="preserve">1 - ZEMNE PRÁCE  spolu: </t>
  </si>
  <si>
    <t>4 - VODOROVNÉ KONŠTRUKCIE</t>
  </si>
  <si>
    <t>451573111</t>
  </si>
  <si>
    <t>Lôžko pod potrubie, stoky v otvorenom výkope z piesku a štrkopiesku</t>
  </si>
  <si>
    <t>45157-3111</t>
  </si>
  <si>
    <t>45.21.41</t>
  </si>
  <si>
    <t xml:space="preserve">4 - VODOROVNÉ KONŠTRUKCIE  spolu: </t>
  </si>
  <si>
    <t>9 - OSTATNÉ KONŠTRUKCIE A PRÁCE</t>
  </si>
  <si>
    <t>979131415</t>
  </si>
  <si>
    <t>Poplatok za uloženie vykopanej zeminy</t>
  </si>
  <si>
    <t>97913-1415</t>
  </si>
  <si>
    <t>45.11.11</t>
  </si>
  <si>
    <t>998276101</t>
  </si>
  <si>
    <t>Presun hmôt pre potrubie z rúr plastových alebo sklolaminátových v otvorenom výkope</t>
  </si>
  <si>
    <t>t</t>
  </si>
  <si>
    <t>99827-6101</t>
  </si>
  <si>
    <t xml:space="preserve">9 - OSTATNÉ KONŠTRUKCIE A PRÁCE  spolu: </t>
  </si>
  <si>
    <t xml:space="preserve">PRÁCE A DODÁVKY HSV  spolu: </t>
  </si>
  <si>
    <t>PRÁCE A DODÁVKY PSV</t>
  </si>
  <si>
    <t>713 - Izolácie tepelné</t>
  </si>
  <si>
    <t>713</t>
  </si>
  <si>
    <t>713462111</t>
  </si>
  <si>
    <t>Montáž tep. izolácie potrubia skružami PE upevn. sponou potr. DN 16</t>
  </si>
  <si>
    <t>m</t>
  </si>
  <si>
    <t>I</t>
  </si>
  <si>
    <t>71346-2111</t>
  </si>
  <si>
    <t>45.32.11</t>
  </si>
  <si>
    <t>IK</t>
  </si>
  <si>
    <t>283771060P0d</t>
  </si>
  <si>
    <t>Izolácia potrubia MIRELON PRO 22x20mm-TV,C</t>
  </si>
  <si>
    <t>25.21.41</t>
  </si>
  <si>
    <t xml:space="preserve">252141              </t>
  </si>
  <si>
    <t>IZ</t>
  </si>
  <si>
    <t>283772AH08c</t>
  </si>
  <si>
    <t>Izolácia potrubia AF/ARMAFLEX 22x13mm-SV</t>
  </si>
  <si>
    <t xml:space="preserve">AF-3-022            </t>
  </si>
  <si>
    <t>713462112</t>
  </si>
  <si>
    <t>Montáž tep. izolácie potrubia skružami PE upevn. sponou potr. DN 20+pre DN15 v podl.</t>
  </si>
  <si>
    <t>283771060P1d</t>
  </si>
  <si>
    <t>Izolácia potrubia MIRELON PRO 28x20mm-TV,C</t>
  </si>
  <si>
    <t>283772AH09b</t>
  </si>
  <si>
    <t>Izolácia potrubia AF/ARMAFLEX 28x12,5mm-SV</t>
  </si>
  <si>
    <t xml:space="preserve">AF-3-028            </t>
  </si>
  <si>
    <t>713462113</t>
  </si>
  <si>
    <t>Montáž tep. izolácie potrubia skružami PE upevn. sponou potr. DN 25+pre DN20 v podl.</t>
  </si>
  <si>
    <t>283771060P2d</t>
  </si>
  <si>
    <t>Izolácia potrubia MIRELON PRO 32x20mm-TV</t>
  </si>
  <si>
    <t>283772AH10b</t>
  </si>
  <si>
    <t>Izolácia potrubia AF/ARMAFLEX 35x13,0mm-SV,H</t>
  </si>
  <si>
    <t xml:space="preserve">AF-3                </t>
  </si>
  <si>
    <t>713462114</t>
  </si>
  <si>
    <t>Montáž tep. izolácie potrubia skružami PE upevn. sponou potr. DN 32</t>
  </si>
  <si>
    <t>71346-2114</t>
  </si>
  <si>
    <t>283771060P3d</t>
  </si>
  <si>
    <t>Izolácia potrubia MIRELON PRO 42x20mm-TV</t>
  </si>
  <si>
    <t>283772AH11b</t>
  </si>
  <si>
    <t>Izolácia potrubia AF/ARMAFLEX 42x13,5mm-SV</t>
  </si>
  <si>
    <t xml:space="preserve">AF-2                </t>
  </si>
  <si>
    <t>713462115</t>
  </si>
  <si>
    <t>Montáž tep. izolácie potrubia skružami PE upevn. sponou potr. DN 40</t>
  </si>
  <si>
    <t>71346-2115</t>
  </si>
  <si>
    <t>283771060P4d</t>
  </si>
  <si>
    <t>Izolácia potrubia MIRELON PRO 52x20mm-TV</t>
  </si>
  <si>
    <t>283772AH12b</t>
  </si>
  <si>
    <t>Izolácia potrubia AF/ARMAFLEX 48x13,5mm-SV,H</t>
  </si>
  <si>
    <t xml:space="preserve">AF-1-048            </t>
  </si>
  <si>
    <t>713462116</t>
  </si>
  <si>
    <t>Montáž tep. izolácie potrubia skružami PE upevn. sponou potr. DN 50</t>
  </si>
  <si>
    <t>71346-2116</t>
  </si>
  <si>
    <t>283772AH14b</t>
  </si>
  <si>
    <t>Izolácia potrubia AF/ARMAFLEX 64x14,0mm-H</t>
  </si>
  <si>
    <t xml:space="preserve">AF-1-064            </t>
  </si>
  <si>
    <t>713510722</t>
  </si>
  <si>
    <t>Montáž utesnenia prestupov rúr DN 65-91 mm, protipož. manžetou EI120, zospodu</t>
  </si>
  <si>
    <t>kus</t>
  </si>
  <si>
    <t>71351-0722</t>
  </si>
  <si>
    <t xml:space="preserve">  .  .  </t>
  </si>
  <si>
    <t>2863K7272</t>
  </si>
  <si>
    <t>Manžeta protipožiarna DN 75</t>
  </si>
  <si>
    <t>25.21.22</t>
  </si>
  <si>
    <t xml:space="preserve">1 122114 1 001      </t>
  </si>
  <si>
    <t>713510723</t>
  </si>
  <si>
    <t>Montáž utesnenia prestupov rúr DN 92-125 mm, protipož. manžetou EI120, zospodu</t>
  </si>
  <si>
    <t>71351-0723</t>
  </si>
  <si>
    <t>2863K7274</t>
  </si>
  <si>
    <t>Manžeta protipožiarna DN 110</t>
  </si>
  <si>
    <t xml:space="preserve">1 122124 1 001      </t>
  </si>
  <si>
    <t>713510731</t>
  </si>
  <si>
    <t>Utesnenie prestupov rúr DN 50 mm protipož. speňujúcou páskou,vrátane dodávky pásky</t>
  </si>
  <si>
    <t>71351-0731</t>
  </si>
  <si>
    <t>998713102</t>
  </si>
  <si>
    <t>Presun hmôt pre izolácie tepelné v objektoch výšky do 12 m</t>
  </si>
  <si>
    <t>99871-3102</t>
  </si>
  <si>
    <t xml:space="preserve">713 - Izolácie tepelné  spolu: </t>
  </si>
  <si>
    <t>721 - Vnútorná kanalizácia</t>
  </si>
  <si>
    <t>721</t>
  </si>
  <si>
    <t>721100911</t>
  </si>
  <si>
    <t>Opr. zazátkovanie hrdla kanalizačného potrubia, z toho 1x ako ČK</t>
  </si>
  <si>
    <t>72110-0911</t>
  </si>
  <si>
    <t>45.33.20</t>
  </si>
  <si>
    <t>721171109</t>
  </si>
  <si>
    <t>Potrubie kanal. z PVC-U rúr hrdlových odpadné D 110x2,2-v zemi</t>
  </si>
  <si>
    <t>72117-1109</t>
  </si>
  <si>
    <t>721171110</t>
  </si>
  <si>
    <t>Potrubie kanal. z PVC-U rúr hrdlových odpadné D 125x3,2-v zemi</t>
  </si>
  <si>
    <t>72117-1110</t>
  </si>
  <si>
    <t>721171112</t>
  </si>
  <si>
    <t>Potrubie kanal. z PVC-U rúr hrdlových odpadné D 160/3,2-v zemi</t>
  </si>
  <si>
    <t>72117-1112</t>
  </si>
  <si>
    <t>721174004</t>
  </si>
  <si>
    <t>Potrubie kanalizačné z PP HT zavesené DN 70</t>
  </si>
  <si>
    <t>72117-4004</t>
  </si>
  <si>
    <t>721174005</t>
  </si>
  <si>
    <t>Potrubie kanal. odpadné GEBERIT-PE D 63/3 ležaté závesné tuková</t>
  </si>
  <si>
    <t>72117-4005</t>
  </si>
  <si>
    <t>721174005v</t>
  </si>
  <si>
    <t>Potrubie kanalizačné z PP HT zavesené DN 110</t>
  </si>
  <si>
    <t>72117-4005v</t>
  </si>
  <si>
    <t>721174006v</t>
  </si>
  <si>
    <t>Potrubie kanalizačné z PP HT zavesené DN 125</t>
  </si>
  <si>
    <t>72117-4006v</t>
  </si>
  <si>
    <t>721174024</t>
  </si>
  <si>
    <t>Potrubie kanalizačné z PP HT odpadové DN 70, vrátane 2xČK</t>
  </si>
  <si>
    <t>72117-4024</t>
  </si>
  <si>
    <t>721174025</t>
  </si>
  <si>
    <t>Potrubie kanalizačné z PP HT odpadové DN 100, vrátane 12xČK</t>
  </si>
  <si>
    <t>72117-4025</t>
  </si>
  <si>
    <t>721174026</t>
  </si>
  <si>
    <t>Potrubie kanalizačné z PP HT odpadové DN 125, vrátane 1xČK</t>
  </si>
  <si>
    <t>72117-4026</t>
  </si>
  <si>
    <t>721174041</t>
  </si>
  <si>
    <t>Potrubie kanalizačné z PP HT pripojovacie DN 32-kondenz</t>
  </si>
  <si>
    <t>72117-4041</t>
  </si>
  <si>
    <t>721174042</t>
  </si>
  <si>
    <t>Potrubie kanalizačné z PP HT pripojovacie DN 40</t>
  </si>
  <si>
    <t>72117-4042</t>
  </si>
  <si>
    <t>721174043</t>
  </si>
  <si>
    <t>Potrubie kanalizačné z PP HT pripojovacie DN 50</t>
  </si>
  <si>
    <t>72117-4043</t>
  </si>
  <si>
    <t>721174044</t>
  </si>
  <si>
    <t>Potrubie kanalizačné z PP HT pripojovacie DN 70</t>
  </si>
  <si>
    <t>72117-4044</t>
  </si>
  <si>
    <t>721174045v</t>
  </si>
  <si>
    <t>Potrubie kanalizačné z PP HT pripojovacie DN 100</t>
  </si>
  <si>
    <t>72117-4045v</t>
  </si>
  <si>
    <t>721175008</t>
  </si>
  <si>
    <t>Potrubie kanal. odpadné GEBERIT-PE D 110/4,3 ležaté v zemi-tuková</t>
  </si>
  <si>
    <t>72117-5008</t>
  </si>
  <si>
    <t>721175009</t>
  </si>
  <si>
    <t>Potrubie kanal. odpadné GEBERIT-PE D 125/4,9 ležaté v zemi-tuková</t>
  </si>
  <si>
    <t>72117-5009</t>
  </si>
  <si>
    <t>721175010</t>
  </si>
  <si>
    <t>Potrubie kanal. odpadné GEBERIT-PE D 160/6,2 ležaté v zemi-tuková</t>
  </si>
  <si>
    <t>72117-5010</t>
  </si>
  <si>
    <t>721176006</t>
  </si>
  <si>
    <t>Potrubie kanal. odpadné GEBERIT-PE D 75/3 stúpacie-tuková</t>
  </si>
  <si>
    <t>72117-6006</t>
  </si>
  <si>
    <t>721177003</t>
  </si>
  <si>
    <t>Potrubie kanal. odpadné GEBERIT-PE D 50/3 prip.tuková+výtlak</t>
  </si>
  <si>
    <t>72117-7003</t>
  </si>
  <si>
    <t>721177004</t>
  </si>
  <si>
    <t>Potrubie kanal. odpadné GEBERIT-PE D 56/3 pripojovacie tuková</t>
  </si>
  <si>
    <t>72117-7004</t>
  </si>
  <si>
    <t>721177005</t>
  </si>
  <si>
    <t>Potrubie kanal. odpadné GEBERIT-PE D 63/3 pripojovacie tuková</t>
  </si>
  <si>
    <t>72117-7005</t>
  </si>
  <si>
    <t>721177008</t>
  </si>
  <si>
    <t>Potrubie kanal. odpadné GEBERIT-PE D 110/4,3 pripojovacie tuková</t>
  </si>
  <si>
    <t>72117-7008</t>
  </si>
  <si>
    <t>721194104</t>
  </si>
  <si>
    <t>Vyvedenie a upevnenie kanal. výpustiek D 40x1.8</t>
  </si>
  <si>
    <t>72119-4104</t>
  </si>
  <si>
    <t>721194105</t>
  </si>
  <si>
    <t>Vyvedenie a upevnenie kanal. výpustiek D 50x1.8</t>
  </si>
  <si>
    <t>721194109</t>
  </si>
  <si>
    <t>Vyvedenie a upevnenie kanal. výpustiek D 110x2.3</t>
  </si>
  <si>
    <t>721211707</t>
  </si>
  <si>
    <t>Montáž podlahového odtokového žlabu dĺžky 700 mm do sprchy</t>
  </si>
  <si>
    <t>72121-1707</t>
  </si>
  <si>
    <t>552332000</t>
  </si>
  <si>
    <t>Žľab do sprchovacieho kúta so záp. uzávierkou, šírka kúta 700 mm</t>
  </si>
  <si>
    <t>552332060</t>
  </si>
  <si>
    <t>Rošt žľabu sprchovacieho kúta dl. 700 mm</t>
  </si>
  <si>
    <t>721211710</t>
  </si>
  <si>
    <t>Montáž podlahového odtokového žlabu dĺ. 1200 mm do sprchy</t>
  </si>
  <si>
    <t>72121-1710</t>
  </si>
  <si>
    <t>552332030</t>
  </si>
  <si>
    <t>Žľab do sprchovacieho kúta so záp. uzávierkou, šírka kúta 1200 mm</t>
  </si>
  <si>
    <t>552332090</t>
  </si>
  <si>
    <t>Rošt žľabu sprchovacieho kúta dl.1200 mm</t>
  </si>
  <si>
    <t>721211HL227</t>
  </si>
  <si>
    <t>Tvarovka HL227 DN100 pre pripojenie závesného WC s bočnou prít.rúrkou DN50</t>
  </si>
  <si>
    <t>721212400n</t>
  </si>
  <si>
    <t>Podl. nerezový vpust DN 100 s hydroizol.sadou + MTZ</t>
  </si>
  <si>
    <t>721223H138</t>
  </si>
  <si>
    <t>Kondenzačný sifón HL138 + MTZ</t>
  </si>
  <si>
    <t>721223HL21</t>
  </si>
  <si>
    <t>Vtok so zápachovou uzávierkou HL21 + MTZ</t>
  </si>
  <si>
    <t>721223Z485</t>
  </si>
  <si>
    <t>Zápachové uzávery DN50 + MTZ</t>
  </si>
  <si>
    <t>7212332TWC16</t>
  </si>
  <si>
    <t>Vpust strešný (chrlič) DN100 TWC110 PVC + MTZ</t>
  </si>
  <si>
    <t>7212421H601N</t>
  </si>
  <si>
    <t>Lapače streš.splavenín HL600N - DN110/125 s otoč.kĺbom,zách.košom,ZU,ČO+ MTZ</t>
  </si>
  <si>
    <t>G7212421H601N</t>
  </si>
  <si>
    <t>721273172P</t>
  </si>
  <si>
    <t>Súprava vetracej hlavice HL807 - DN70 + MTZ</t>
  </si>
  <si>
    <t>721273173P</t>
  </si>
  <si>
    <t>Súprava vetracej hlavice HL810- DN100 + MTZ</t>
  </si>
  <si>
    <t>721273H900N</t>
  </si>
  <si>
    <t>Privzdušňovací ventil HL900N(ECO) DN100 + MTZ</t>
  </si>
  <si>
    <t>+9.09.00</t>
  </si>
  <si>
    <t>721273H905</t>
  </si>
  <si>
    <t>Privzdušňovací ventil podomietkový HL905 DN50(75)+MTZ</t>
  </si>
  <si>
    <t>721290111</t>
  </si>
  <si>
    <t>Skúška tesnosti kanalizácie vodou do DN 125</t>
  </si>
  <si>
    <t>721290112</t>
  </si>
  <si>
    <t>Skúška tesnosti kanalizácie vodou DN 125-200</t>
  </si>
  <si>
    <t>72129-0112</t>
  </si>
  <si>
    <t>998721102</t>
  </si>
  <si>
    <t>Presun hmôt pre vnút. kanalizáciu v objektoch výšky do 12 m</t>
  </si>
  <si>
    <t>99872-1102</t>
  </si>
  <si>
    <t>45.33.30</t>
  </si>
  <si>
    <t xml:space="preserve">721 - Vnútorná kanalizácia  spolu: </t>
  </si>
  <si>
    <t>722 - Vnútorný vodovod</t>
  </si>
  <si>
    <t>722130213</t>
  </si>
  <si>
    <t>Potrubie vod. z ocel. rúrok závit. pozink. 11353 DN 25</t>
  </si>
  <si>
    <t>72213-0213</t>
  </si>
  <si>
    <t>722130215</t>
  </si>
  <si>
    <t>Potrubie vod. z ocel. rúrok závit. pozink. 11353 DN 40</t>
  </si>
  <si>
    <t>72213-0215</t>
  </si>
  <si>
    <t>722130216</t>
  </si>
  <si>
    <t>Potrubie vod. z ocel. rúrok závit. pozink. 11353 DN 50</t>
  </si>
  <si>
    <t>72213-0216</t>
  </si>
  <si>
    <t>2863A3305</t>
  </si>
  <si>
    <t>Prechodka PE/oceľ d/DN 63/50</t>
  </si>
  <si>
    <t xml:space="preserve">612 783             </t>
  </si>
  <si>
    <t>722130901</t>
  </si>
  <si>
    <t>Opr. vodov. potrubia závit. zazátkovanie vývodu</t>
  </si>
  <si>
    <t>72213-0901</t>
  </si>
  <si>
    <t>722171216</t>
  </si>
  <si>
    <t>Potrubie vodov. z rúrok PE d 63x5,8-v zemi</t>
  </si>
  <si>
    <t>72217-1216</t>
  </si>
  <si>
    <t>722173312</t>
  </si>
  <si>
    <t>Potrubie vodov. z 3-vrstvových rúrok D 20</t>
  </si>
  <si>
    <t>72217-3312</t>
  </si>
  <si>
    <t>2861B0603</t>
  </si>
  <si>
    <t>Rúrka ochranná pre potr. d 20 v podlahe</t>
  </si>
  <si>
    <t xml:space="preserve">06696               </t>
  </si>
  <si>
    <t>722173313</t>
  </si>
  <si>
    <t>Potrubie vodov. z 3-vrstvových rúrok D 26</t>
  </si>
  <si>
    <t>72217-3313</t>
  </si>
  <si>
    <t>2861B0604</t>
  </si>
  <si>
    <t>Rúrka ochranná pre potr. d 26 v podlahe</t>
  </si>
  <si>
    <t xml:space="preserve">06697               </t>
  </si>
  <si>
    <t>722173314</t>
  </si>
  <si>
    <t>Potrubie vodov. z 3-vrstvových rúrok D 32</t>
  </si>
  <si>
    <t>72217-3314</t>
  </si>
  <si>
    <t>722173315</t>
  </si>
  <si>
    <t>Potrubie vodov. z 3-vrstvových rúrok D 40</t>
  </si>
  <si>
    <t>72217-3315</t>
  </si>
  <si>
    <t>722173316</t>
  </si>
  <si>
    <t>Potrubie vodov. z 3-vrstvových rúrok D 50</t>
  </si>
  <si>
    <t>72217-3316</t>
  </si>
  <si>
    <t>722190401</t>
  </si>
  <si>
    <t>Prípojky vod. ocel. rúrky záv. poz. 11353 upev. výpust. DN 15</t>
  </si>
  <si>
    <t>72219-0401</t>
  </si>
  <si>
    <t>722220111</t>
  </si>
  <si>
    <t>Arm. vod. s 1 závitom, nástenka G 1/2</t>
  </si>
  <si>
    <t>72222-0111</t>
  </si>
  <si>
    <t>722222222</t>
  </si>
  <si>
    <t>Armat. vodov. s 1 závitom, ventil vypúšťací KE 275 G 1/2</t>
  </si>
  <si>
    <t>súbor</t>
  </si>
  <si>
    <t>72222-2222</t>
  </si>
  <si>
    <t>722222223</t>
  </si>
  <si>
    <t>Armat. vodov. s 1 závitom, ventil vypúšťací KE 275 G 3/4</t>
  </si>
  <si>
    <t>72222-2223</t>
  </si>
  <si>
    <t>722239101</t>
  </si>
  <si>
    <t>Montáž vodov. armatúr s 2 závitmi G 1/2</t>
  </si>
  <si>
    <t>72223-9101</t>
  </si>
  <si>
    <t>4223K0131</t>
  </si>
  <si>
    <t>Uzáver guľový voda 1/2"</t>
  </si>
  <si>
    <t>29.13.11</t>
  </si>
  <si>
    <t xml:space="preserve">8364R004            </t>
  </si>
  <si>
    <t>4223K0261</t>
  </si>
  <si>
    <t>Uzáver guľový voda s odvodnením 1/2"</t>
  </si>
  <si>
    <t xml:space="preserve">8011012             </t>
  </si>
  <si>
    <t>4225E0901</t>
  </si>
  <si>
    <t>Ventil regulačný termostatický DN 15</t>
  </si>
  <si>
    <t>29.13.13</t>
  </si>
  <si>
    <t xml:space="preserve">2401101             </t>
  </si>
  <si>
    <t>722239102</t>
  </si>
  <si>
    <t>Montáž vodov. armatúr s 2 závitmi G 3/4</t>
  </si>
  <si>
    <t>72223-9102</t>
  </si>
  <si>
    <t>4223K0132</t>
  </si>
  <si>
    <t>Uzáver guľový voda 3/4"</t>
  </si>
  <si>
    <t xml:space="preserve">8364R005            </t>
  </si>
  <si>
    <t>4223K0262</t>
  </si>
  <si>
    <t>Uzáver guľový voda s odvodnením 3/4"</t>
  </si>
  <si>
    <t xml:space="preserve">8011034             </t>
  </si>
  <si>
    <t>426914H2032</t>
  </si>
  <si>
    <t>Ventil spätný EA SV DN20</t>
  </si>
  <si>
    <t>29.12.42</t>
  </si>
  <si>
    <t>426914H2086</t>
  </si>
  <si>
    <t>Poistný ventil Honeywell SM152 - 3/4"</t>
  </si>
  <si>
    <t>722239103</t>
  </si>
  <si>
    <t>Montáž vodov. armatúr s 2 závitmi G 1</t>
  </si>
  <si>
    <t>72223-9103</t>
  </si>
  <si>
    <t>4223K0133</t>
  </si>
  <si>
    <t>Uzáver guľový voda 1"</t>
  </si>
  <si>
    <t xml:space="preserve">8364R006            </t>
  </si>
  <si>
    <t>4223K0263</t>
  </si>
  <si>
    <t>Uzáver guľový voda s odvodnením 1"</t>
  </si>
  <si>
    <t xml:space="preserve">8011100             </t>
  </si>
  <si>
    <t>426914H2033</t>
  </si>
  <si>
    <t>Ventil spätný EA SV DN25</t>
  </si>
  <si>
    <t>722239105</t>
  </si>
  <si>
    <t>Montáž vodov. armatúr s 2 závitmi G 6/4</t>
  </si>
  <si>
    <t>72223-9105</t>
  </si>
  <si>
    <t>4223K0135</t>
  </si>
  <si>
    <t>Uzáver guľový voda 6/4"</t>
  </si>
  <si>
    <t xml:space="preserve">8364R008            </t>
  </si>
  <si>
    <t>426914H2035</t>
  </si>
  <si>
    <t>Ventil spätný EA SV DN40</t>
  </si>
  <si>
    <t>722239106</t>
  </si>
  <si>
    <t>Montáž vodov. armatúr s 2 závitmi G 2</t>
  </si>
  <si>
    <t>72223-9106</t>
  </si>
  <si>
    <t>4223K0107</t>
  </si>
  <si>
    <t>Uzáver guľový voda 2"</t>
  </si>
  <si>
    <t xml:space="preserve">8363R009            </t>
  </si>
  <si>
    <t>426914H2036</t>
  </si>
  <si>
    <t>Ventil spätný EA SV DN50</t>
  </si>
  <si>
    <t>722254233</t>
  </si>
  <si>
    <t>Požiarne prísl.,hadic.navij. typ A25/30 na stenu</t>
  </si>
  <si>
    <t>72225-4233</t>
  </si>
  <si>
    <t>722262201</t>
  </si>
  <si>
    <t>Montáž vodomera pre vodu do 30° C závitového do G 3/4</t>
  </si>
  <si>
    <t>72226-2201</t>
  </si>
  <si>
    <t>3882A0152</t>
  </si>
  <si>
    <t>Vodomer bytový  DN 15, do 40st.C</t>
  </si>
  <si>
    <t>33.20.63</t>
  </si>
  <si>
    <t xml:space="preserve">94012734            </t>
  </si>
  <si>
    <t>722263404</t>
  </si>
  <si>
    <t>Montáž vodomera pre vodu do 100 st. C závitového G 1/2</t>
  </si>
  <si>
    <t>72226-3404</t>
  </si>
  <si>
    <t>3882A0153</t>
  </si>
  <si>
    <t>Vodomer bytový DN 15, do 90st.C</t>
  </si>
  <si>
    <t xml:space="preserve">94012744            </t>
  </si>
  <si>
    <t>722270900V</t>
  </si>
  <si>
    <t>Uloženie potrubí na závesy-MTZ+dodávka</t>
  </si>
  <si>
    <t>kpl</t>
  </si>
  <si>
    <t>722290226</t>
  </si>
  <si>
    <t>Tlakové skúšky vodov. potrubia do DN 50</t>
  </si>
  <si>
    <t>722290234</t>
  </si>
  <si>
    <t>Preplachovanie a dezinfekcia vodov. potrubia do DN 80</t>
  </si>
  <si>
    <t>998722102</t>
  </si>
  <si>
    <t>Presun hmôt pre vnút. vodovod v objektoch výšky do 12 m</t>
  </si>
  <si>
    <t>99872-2102</t>
  </si>
  <si>
    <t xml:space="preserve">722 - Vnútorný vodovod  spolu: </t>
  </si>
  <si>
    <t>724 - Strojné vybavenie</t>
  </si>
  <si>
    <t>724139102</t>
  </si>
  <si>
    <t>Montáž čerpadiel cirkulačných</t>
  </si>
  <si>
    <t>4261A1013</t>
  </si>
  <si>
    <t>Čerpadlo ALPHA Pro 25-40 N130</t>
  </si>
  <si>
    <t>29.12.24</t>
  </si>
  <si>
    <t xml:space="preserve">96283594            </t>
  </si>
  <si>
    <t>724231120</t>
  </si>
  <si>
    <t>Montáž  tlakomera</t>
  </si>
  <si>
    <t>72423-1120</t>
  </si>
  <si>
    <t>388411500</t>
  </si>
  <si>
    <t>Tlakomer</t>
  </si>
  <si>
    <t>33.20.51</t>
  </si>
  <si>
    <t>724319112a</t>
  </si>
  <si>
    <t>Montáž tlakových nádrží stojatých, ostatných typov do 50l</t>
  </si>
  <si>
    <t>4841A2351</t>
  </si>
  <si>
    <t>Armatúra prietoková flow-jet 3/4"</t>
  </si>
  <si>
    <t>28.22.13</t>
  </si>
  <si>
    <t xml:space="preserve">9116799             </t>
  </si>
  <si>
    <t>4846B0571</t>
  </si>
  <si>
    <t>Držiak na stenu</t>
  </si>
  <si>
    <t xml:space="preserve">7612000             </t>
  </si>
  <si>
    <t>4846B0705</t>
  </si>
  <si>
    <t>Nádoba expanzná s membránou DD 18 l / 10 bar</t>
  </si>
  <si>
    <t xml:space="preserve">7308300             </t>
  </si>
  <si>
    <t>724401112</t>
  </si>
  <si>
    <t>Montáž malej prečerpávacej stanice pre 1 WC + 1 sanitárne zariadenie</t>
  </si>
  <si>
    <t>72440-1112</t>
  </si>
  <si>
    <t>4262A0103g</t>
  </si>
  <si>
    <t>Zariadenie na prečerpávanie Grunfos Sololift2 C-3</t>
  </si>
  <si>
    <t>724401114</t>
  </si>
  <si>
    <t>Montáž malej prečerpávacej stanice do podlahy</t>
  </si>
  <si>
    <t>72440-1114</t>
  </si>
  <si>
    <t>426118002a</t>
  </si>
  <si>
    <t>Prečerpávacie zariadenie ABS - NIROLIFT ROBUSTA 200W/TS</t>
  </si>
  <si>
    <t>998724102</t>
  </si>
  <si>
    <t>Presun hmôt pre strojné vybavenie v objektoch výšky do 12 m</t>
  </si>
  <si>
    <t>99872-4102</t>
  </si>
  <si>
    <t xml:space="preserve">724 - Strojné vybavenie  spolu: </t>
  </si>
  <si>
    <t>725 - Zariaďovacie predmety</t>
  </si>
  <si>
    <t>725116231</t>
  </si>
  <si>
    <t>Montáž predstenového systému záchodov do kombinovaných stien</t>
  </si>
  <si>
    <t>72511-6231</t>
  </si>
  <si>
    <t>642862260G1</t>
  </si>
  <si>
    <t>Montážny prvok Duofix pre záves. WC s nádrž.UP320, ovládanie spredu</t>
  </si>
  <si>
    <t>komplet</t>
  </si>
  <si>
    <t>28.74.11</t>
  </si>
  <si>
    <t xml:space="preserve">111.300.00.5        </t>
  </si>
  <si>
    <t>642862400</t>
  </si>
  <si>
    <t>Stavebná súprava pre predsten mont. DUOFIX SYSTÉM</t>
  </si>
  <si>
    <t xml:space="preserve">111.888.00.1        </t>
  </si>
  <si>
    <t>642862452G</t>
  </si>
  <si>
    <t>Ovládacia doska</t>
  </si>
  <si>
    <t xml:space="preserve">115.888.11.1        </t>
  </si>
  <si>
    <t>725119213</t>
  </si>
  <si>
    <t>Montáž záchodových mís závesných</t>
  </si>
  <si>
    <t>6423D1741</t>
  </si>
  <si>
    <t>Misa WC závesná</t>
  </si>
  <si>
    <t>26.22.10</t>
  </si>
  <si>
    <t xml:space="preserve">V 3906              </t>
  </si>
  <si>
    <t>6423D9172</t>
  </si>
  <si>
    <t>Sedadlo WC s poklopom</t>
  </si>
  <si>
    <t>25.23.12</t>
  </si>
  <si>
    <t xml:space="preserve">R 3913              </t>
  </si>
  <si>
    <t>725119305</t>
  </si>
  <si>
    <t>Montáž záchodovým mís kombinovaných</t>
  </si>
  <si>
    <t>72511-9305</t>
  </si>
  <si>
    <t>6423D1751</t>
  </si>
  <si>
    <t>Misa WC kombi, vrátane nádržky</t>
  </si>
  <si>
    <t xml:space="preserve">V 3356              </t>
  </si>
  <si>
    <t>6423D1772i</t>
  </si>
  <si>
    <t>Misa WC kombi pre telesne postihnutých, vrátane nádržky</t>
  </si>
  <si>
    <t xml:space="preserve">V 3115              </t>
  </si>
  <si>
    <t>6423D9173</t>
  </si>
  <si>
    <t xml:space="preserve">VV 3006             </t>
  </si>
  <si>
    <t>6423E9076m</t>
  </si>
  <si>
    <t>Madlo sklopné pri Zi</t>
  </si>
  <si>
    <t>sada</t>
  </si>
  <si>
    <t xml:space="preserve">8.9365.1            </t>
  </si>
  <si>
    <t>725119309</t>
  </si>
  <si>
    <t>Príplatok za použitie silikónového tmelu 0,30 kg/kus</t>
  </si>
  <si>
    <t>72511-9309</t>
  </si>
  <si>
    <t>725129202</t>
  </si>
  <si>
    <t>Montáž pisoárov keramických</t>
  </si>
  <si>
    <t>72512-9202</t>
  </si>
  <si>
    <t>725129208</t>
  </si>
  <si>
    <t>Montáž splachovača pisoára automatic.</t>
  </si>
  <si>
    <t>72512-9208</t>
  </si>
  <si>
    <t>6425C0105</t>
  </si>
  <si>
    <t>Urinál so senzor.splachovačom</t>
  </si>
  <si>
    <t xml:space="preserve">4110.1 481, biela   </t>
  </si>
  <si>
    <t>725139102</t>
  </si>
  <si>
    <t>Príplatok za použitie silikónového tmelu 0,6 kg/kus</t>
  </si>
  <si>
    <t>72513-9102</t>
  </si>
  <si>
    <t>725219401</t>
  </si>
  <si>
    <t>Montáž umývadiel keramických so záp. uzáv. na skrutky</t>
  </si>
  <si>
    <t>6421H1613</t>
  </si>
  <si>
    <t>Umývadlo š.62cm</t>
  </si>
  <si>
    <t xml:space="preserve">E 7460              </t>
  </si>
  <si>
    <t>6421H2391</t>
  </si>
  <si>
    <t>Umývadielko š.45cm</t>
  </si>
  <si>
    <t xml:space="preserve">E 7420              </t>
  </si>
  <si>
    <t>6421H2422</t>
  </si>
  <si>
    <t>Umývadielko š.38cm</t>
  </si>
  <si>
    <t xml:space="preserve">V 0113              </t>
  </si>
  <si>
    <t>6421K0701</t>
  </si>
  <si>
    <t>Umývadlo 64 cm - pre tel. postihnutých</t>
  </si>
  <si>
    <t xml:space="preserve">1335.0, biele       </t>
  </si>
  <si>
    <t>6423E9080m</t>
  </si>
  <si>
    <t>Madlo k umývadlu pre imobilných</t>
  </si>
  <si>
    <t>725244133</t>
  </si>
  <si>
    <t>Montáž, zástena sprchová dvojkrídlová do výšky 2000 mm a šírky 900 mm</t>
  </si>
  <si>
    <t>72524-4133</t>
  </si>
  <si>
    <t>725249104</t>
  </si>
  <si>
    <t>Montáž sprchovej vaničky</t>
  </si>
  <si>
    <t>72524-9104</t>
  </si>
  <si>
    <t>5521C0103</t>
  </si>
  <si>
    <t>Vanička sprchová 90x90cm</t>
  </si>
  <si>
    <t xml:space="preserve">DA04                </t>
  </si>
  <si>
    <t>725312111</t>
  </si>
  <si>
    <t>Montáž drezov ostatných rozmerov a typov</t>
  </si>
  <si>
    <t>72531-2111</t>
  </si>
  <si>
    <t>552310880</t>
  </si>
  <si>
    <t>Drez z nerezu do linky</t>
  </si>
  <si>
    <t>28.75.11</t>
  </si>
  <si>
    <t>552313520</t>
  </si>
  <si>
    <t>Dvojdrez z nerezu štandardná kvalita</t>
  </si>
  <si>
    <t>725319202</t>
  </si>
  <si>
    <t>Príplatok za použitie silikónového tmelu 0,2 kg/kus</t>
  </si>
  <si>
    <t>725339101</t>
  </si>
  <si>
    <t>Montáž výleviek keramic., liat, a i. hmoty bez výtok armat. a splach nádrže</t>
  </si>
  <si>
    <t>72533-9101</t>
  </si>
  <si>
    <t>6427A0101</t>
  </si>
  <si>
    <t>Výlevka s mrežou</t>
  </si>
  <si>
    <t xml:space="preserve">5104.6, biela       </t>
  </si>
  <si>
    <t>725819201</t>
  </si>
  <si>
    <t>Montáž ventilov nástenných G 1/2</t>
  </si>
  <si>
    <t>4223K0720</t>
  </si>
  <si>
    <t>Ventil guľový práčkový G 1/2"x3/4" so spätnou klapkou</t>
  </si>
  <si>
    <t xml:space="preserve">I08101013           </t>
  </si>
  <si>
    <t>551401750</t>
  </si>
  <si>
    <t>Ventil nást. na hadicu G1/2 pre UK</t>
  </si>
  <si>
    <t>29.13.12</t>
  </si>
  <si>
    <t>551403201H</t>
  </si>
  <si>
    <t>Ventil na hadicu mrazuvzdorný V4770 DN15</t>
  </si>
  <si>
    <t>725819402</t>
  </si>
  <si>
    <t>Montáž ventilov rohových G 1/2 a 3/4</t>
  </si>
  <si>
    <t>4223K0705</t>
  </si>
  <si>
    <t>Ventil rohový G1/2"</t>
  </si>
  <si>
    <t xml:space="preserve">70872101            </t>
  </si>
  <si>
    <t>551012670</t>
  </si>
  <si>
    <t>Ventil rohový G 3/4"</t>
  </si>
  <si>
    <t>29.13.20</t>
  </si>
  <si>
    <t>725829601</t>
  </si>
  <si>
    <t>Montáž batérie umývadlovej jednopákovej do 1 otvoru</t>
  </si>
  <si>
    <t>551440027</t>
  </si>
  <si>
    <t>Batéria umývadlová 1-páková do 1 otvoru s mech. vyp. štandardná kvalita 1/2"</t>
  </si>
  <si>
    <t>725829801</t>
  </si>
  <si>
    <t>Montáž batérie drezovej 1-pákovej nástennej -pre výlevku</t>
  </si>
  <si>
    <t>72582-9801</t>
  </si>
  <si>
    <t>551431641</t>
  </si>
  <si>
    <t>Batéria drezová jednopáková nástenná G1/2-100 štandartná kvalita</t>
  </si>
  <si>
    <t>725829802</t>
  </si>
  <si>
    <t>Montáž batérie drezovej 1-pákovej do 1 otvoru</t>
  </si>
  <si>
    <t>72582-9802</t>
  </si>
  <si>
    <t>551431741</t>
  </si>
  <si>
    <t>Batéria drezová jednopáková do 1otvoru štandartná kvalita</t>
  </si>
  <si>
    <t>725849200</t>
  </si>
  <si>
    <t>Montáž batérií sprch. násten. s nastav. výškou</t>
  </si>
  <si>
    <t>72584-9200</t>
  </si>
  <si>
    <t>551455390</t>
  </si>
  <si>
    <t>Batéria sprchová nastenná 1 páková s prísl.</t>
  </si>
  <si>
    <t>725850130</t>
  </si>
  <si>
    <t>Ventil odpadový pre zariaď. predmety DN 40 štandardná kvalita</t>
  </si>
  <si>
    <t>725869101</t>
  </si>
  <si>
    <t>Montáž zápach. uzávierok umývadlových D 40</t>
  </si>
  <si>
    <t>551612110</t>
  </si>
  <si>
    <t>Uzávierka zápachová umyvadl.s krycou ružicou odtoku HL132/40 DN 40</t>
  </si>
  <si>
    <t>551614120J</t>
  </si>
  <si>
    <t>Sifón umývadlový pre umývadlo pre telesne postihnutých</t>
  </si>
  <si>
    <t xml:space="preserve">8.9424.6.000.000.1  </t>
  </si>
  <si>
    <t>725869204</t>
  </si>
  <si>
    <t>Montáž zápach. uzávierok drez. jednod. D 50</t>
  </si>
  <si>
    <t>72586-9204</t>
  </si>
  <si>
    <t>551612010</t>
  </si>
  <si>
    <t>Uzávierka zápachová drezová HL100G.50 DN 50</t>
  </si>
  <si>
    <t>551612030</t>
  </si>
  <si>
    <t>Uzávierka zápachová drezová s prípojkou pre umývačku HL 126/50 DN 50</t>
  </si>
  <si>
    <t>725869210</t>
  </si>
  <si>
    <t>Montáž zápachových uzávierok sprchových DN 40/50</t>
  </si>
  <si>
    <t>72586-9210</t>
  </si>
  <si>
    <t>551612310</t>
  </si>
  <si>
    <t>Uzávierka zápachová sprchová samočistiaca s guľovým kĺbom HL514 DN40/50</t>
  </si>
  <si>
    <t>725869214</t>
  </si>
  <si>
    <t>Montáž zápach. uzávierok drez. dvojdiel. D50</t>
  </si>
  <si>
    <t>72586-9214</t>
  </si>
  <si>
    <t>551612050</t>
  </si>
  <si>
    <t>Uzávierka zápachová dvojdrezová DN 50</t>
  </si>
  <si>
    <t>725869218</t>
  </si>
  <si>
    <t>Montáž zápach. uzávierok U sifónov</t>
  </si>
  <si>
    <t>72586-9218</t>
  </si>
  <si>
    <t>551612400</t>
  </si>
  <si>
    <t>Uzávierka zápachová pre pisoáre HL130 DN 32</t>
  </si>
  <si>
    <t>72586HL400</t>
  </si>
  <si>
    <t>Podomietková zápachová uzávierka pre pračku HL400+MTZ</t>
  </si>
  <si>
    <t>725980125d4</t>
  </si>
  <si>
    <t>Montážne dvierka 600x600mm + MTZ</t>
  </si>
  <si>
    <t>998725102</t>
  </si>
  <si>
    <t>Presun hmôt pre zariaď. predmety v objektoch výšky do 12 m</t>
  </si>
  <si>
    <t>99872-5102</t>
  </si>
  <si>
    <t xml:space="preserve">725 - Zariaďovacie predmety  spolu: </t>
  </si>
  <si>
    <t xml:space="preserve">PRÁCE A DODÁVKY PSV  spolu: </t>
  </si>
  <si>
    <t>Za rozpočet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</si>
</sst>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6" formatCode="_-* #,##0\ &quot;Sk&quot;_-;\-* #,##0\ &quot;Sk&quot;_-;_-* &quot;-&quot;\ &quot;Sk&quot;_-;_-@_-"/>
    <numFmt numFmtId="170" formatCode="#,##0.00000"/>
    <numFmt numFmtId="171" formatCode="#,##0.0000"/>
    <numFmt numFmtId="172" formatCode="#,##0.000"/>
    <numFmt numFmtId="173" formatCode="#,##0&quot; Sk&quot;;[Red]&quot;-&quot;#,##0&quot; Sk&quot;"/>
    <numFmt numFmtId="177" formatCode="#,##0.0"/>
    <numFmt numFmtId="181" formatCode="0.000"/>
  </numFmts>
  <fonts count="16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indexed="9"/>
      <name val="Arial Narrow"/>
      <charset val="238"/>
    </font>
    <font>
      <b/>
      <sz val="8"/>
      <color indexed="9"/>
      <name val="Arial Narrow"/>
      <charset val="238"/>
    </font>
    <font>
      <sz val="8"/>
      <color indexed="12"/>
      <name val="Arial Narrow"/>
      <charset val="238"/>
    </font>
    <font>
      <sz val="7.5"/>
      <color rgb="FFFFFFFF"/>
      <name val="Arial Narrow"/>
      <charset val="238"/>
    </font>
    <font>
      <sz val="11"/>
      <color indexed="8"/>
      <name val="Calibri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11"/>
      <color indexed="9"/>
      <name val="Calibri"/>
      <charset val="238"/>
    </font>
    <font>
      <sz val="11"/>
      <color indexed="10"/>
      <name val="Calibri"/>
      <charset val="238"/>
    </font>
    <font>
      <b/>
      <sz val="11"/>
      <color indexed="8"/>
      <name val="Calibri"/>
      <charset val="238"/>
    </font>
    <font>
      <b/>
      <sz val="18"/>
      <color indexed="62"/>
      <name val="Cambria"/>
      <charset val="238"/>
    </font>
    <font>
      <b/>
      <sz val="8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31">
    <xf numFmtId="0" fontId="0" fillId="0" borderId="0"/>
    <xf numFmtId="0" fontId="9" fillId="0" borderId="0"/>
    <xf numFmtId="0" fontId="10" fillId="0" borderId="9" applyFont="0" applyFill="0" applyBorder="0">
      <alignment vertical="center"/>
    </xf>
    <xf numFmtId="0" fontId="8" fillId="3" borderId="0" applyNumberFormat="0" applyBorder="0" applyAlignment="0" applyProtection="0"/>
    <xf numFmtId="166" fontId="9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173" fontId="10" fillId="0" borderId="9"/>
    <xf numFmtId="0" fontId="8" fillId="5" borderId="0" applyNumberFormat="0" applyBorder="0" applyAlignment="0" applyProtection="0"/>
    <xf numFmtId="0" fontId="8" fillId="4" borderId="0" applyNumberFormat="0" applyBorder="0" applyAlignment="0" applyProtection="0"/>
    <xf numFmtId="0" fontId="10" fillId="0" borderId="9" applyFont="0" applyFill="0"/>
    <xf numFmtId="0" fontId="10" fillId="0" borderId="9">
      <alignment vertical="center"/>
    </xf>
    <xf numFmtId="0" fontId="8" fillId="6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3" fillId="0" borderId="10" applyNumberFormat="0" applyFill="0" applyAlignment="0" applyProtection="0"/>
    <xf numFmtId="0" fontId="9" fillId="0" borderId="0"/>
    <xf numFmtId="0" fontId="14" fillId="0" borderId="0" applyNumberFormat="0" applyFill="0" applyBorder="0" applyAlignment="0" applyProtection="0"/>
    <xf numFmtId="0" fontId="10" fillId="0" borderId="1" applyBorder="0">
      <alignment vertical="center"/>
    </xf>
    <xf numFmtId="0" fontId="12" fillId="0" borderId="0" applyNumberFormat="0" applyFill="0" applyBorder="0" applyAlignment="0" applyProtection="0"/>
    <xf numFmtId="0" fontId="10" fillId="0" borderId="1">
      <alignment vertical="center"/>
    </xf>
  </cellStyleXfs>
  <cellXfs count="59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70" fontId="1" fillId="0" borderId="0" xfId="0" applyNumberFormat="1" applyFont="1" applyProtection="1"/>
    <xf numFmtId="172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72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70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81" fontId="1" fillId="0" borderId="0" xfId="0" applyNumberFormat="1" applyFont="1" applyAlignment="1" applyProtection="1">
      <alignment vertical="top"/>
    </xf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3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2" xfId="0" applyNumberFormat="1" applyFont="1" applyBorder="1" applyAlignment="1" applyProtection="1">
      <alignment horizontal="center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3" xfId="0" applyNumberFormat="1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"/>
      <protection locked="0"/>
    </xf>
    <xf numFmtId="172" fontId="1" fillId="0" borderId="3" xfId="0" applyNumberFormat="1" applyFont="1" applyBorder="1" applyProtection="1"/>
    <xf numFmtId="0" fontId="1" fillId="0" borderId="3" xfId="0" applyFont="1" applyBorder="1" applyProtection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77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72" fontId="7" fillId="0" borderId="0" xfId="0" applyNumberFormat="1" applyFont="1" applyAlignment="1">
      <alignment horizontal="right" wrapText="1"/>
    </xf>
    <xf numFmtId="171" fontId="7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3" xfId="0" applyNumberFormat="1" applyFont="1" applyBorder="1" applyAlignment="1" applyProtection="1">
      <alignment horizontal="left"/>
    </xf>
    <xf numFmtId="0" fontId="1" fillId="0" borderId="3" xfId="0" applyFont="1" applyBorder="1" applyAlignment="1" applyProtection="1">
      <alignment horizontal="right"/>
    </xf>
    <xf numFmtId="49" fontId="15" fillId="0" borderId="0" xfId="0" applyNumberFormat="1" applyFont="1" applyAlignment="1" applyProtection="1">
      <alignment vertical="top"/>
    </xf>
    <xf numFmtId="49" fontId="4" fillId="0" borderId="0" xfId="1" applyNumberFormat="1" applyFont="1"/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70" fontId="15" fillId="0" borderId="0" xfId="0" applyNumberFormat="1" applyFont="1" applyAlignment="1" applyProtection="1">
      <alignment vertical="top"/>
    </xf>
    <xf numFmtId="172" fontId="15" fillId="0" borderId="0" xfId="0" applyNumberFormat="1" applyFont="1" applyAlignment="1" applyProtection="1">
      <alignment vertical="top"/>
    </xf>
    <xf numFmtId="49" fontId="15" fillId="0" borderId="0" xfId="0" applyNumberFormat="1" applyFont="1" applyAlignment="1" applyProtection="1">
      <alignment horizontal="left" vertical="top" wrapText="1"/>
    </xf>
  </cellXfs>
  <cellStyles count="31">
    <cellStyle name="1 000 Sk" xfId="11"/>
    <cellStyle name="1 000,-  Sk" xfId="2"/>
    <cellStyle name="1 000,- Kč" xfId="7"/>
    <cellStyle name="1 000,- Sk" xfId="10"/>
    <cellStyle name="1000 Sk_fakturuj99" xfId="4"/>
    <cellStyle name="20 % – Zvýraznění1" xfId="8"/>
    <cellStyle name="20 % – Zvýraznění2" xfId="9"/>
    <cellStyle name="20 % – Zvýraznění3" xfId="3"/>
    <cellStyle name="20 % – Zvýraznění4" xfId="12"/>
    <cellStyle name="20 % – Zvýraznění5" xfId="13"/>
    <cellStyle name="20 % – Zvýraznění6" xfId="14"/>
    <cellStyle name="40 % – Zvýraznění1" xfId="5"/>
    <cellStyle name="40 % – Zvýraznění2" xfId="15"/>
    <cellStyle name="40 % – Zvýraznění3" xfId="16"/>
    <cellStyle name="40 % – Zvýraznění4" xfId="17"/>
    <cellStyle name="40 % – Zvýraznění5" xfId="6"/>
    <cellStyle name="40 % – Zvýraznění6" xfId="18"/>
    <cellStyle name="60 % – Zvýraznění1" xfId="19"/>
    <cellStyle name="60 % – Zvýraznění2" xfId="20"/>
    <cellStyle name="60 % – Zvýraznění3" xfId="21"/>
    <cellStyle name="60 % – Zvýraznění4" xfId="22"/>
    <cellStyle name="60 % – Zvýraznění5" xfId="23"/>
    <cellStyle name="60 % – Zvýraznění6" xfId="24"/>
    <cellStyle name="Celkem" xfId="25"/>
    <cellStyle name="data" xfId="26"/>
    <cellStyle name="Název" xfId="27"/>
    <cellStyle name="Normálne" xfId="0" builtinId="0"/>
    <cellStyle name="normálne_KLs" xfId="1"/>
    <cellStyle name="TEXT" xfId="28"/>
    <cellStyle name="Text upozornění" xfId="29"/>
    <cellStyle name="TEXT1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48"/>
  <sheetViews>
    <sheetView showGridLines="0" tabSelected="1" workbookViewId="0"/>
  </sheetViews>
  <sheetFormatPr defaultColWidth="9.140625"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 customWidth="1"/>
    <col min="14" max="14" width="7" style="16" hidden="1" customWidth="1"/>
    <col min="15" max="15" width="3.5703125" style="17" customWidth="1"/>
    <col min="16" max="16" width="12.7109375" style="17" hidden="1" customWidth="1"/>
    <col min="17" max="19" width="13.28515625" style="16" hidden="1" customWidth="1"/>
    <col min="20" max="20" width="10.5703125" style="20" hidden="1" customWidth="1"/>
    <col min="21" max="21" width="10.28515625" style="20" hidden="1" customWidth="1"/>
    <col min="22" max="22" width="5.7109375" style="20" hidden="1" customWidth="1"/>
    <col min="23" max="23" width="9.140625" style="21" hidden="1" customWidth="1"/>
    <col min="24" max="25" width="5.7109375" style="17" hidden="1" customWidth="1"/>
    <col min="26" max="26" width="7.5703125" style="17" hidden="1" customWidth="1"/>
    <col min="27" max="27" width="24.85546875" style="17" hidden="1" customWidth="1"/>
    <col min="28" max="28" width="4.28515625" style="17" hidden="1" customWidth="1"/>
    <col min="29" max="29" width="8.28515625" style="17" hidden="1" customWidth="1"/>
    <col min="30" max="30" width="8.7109375" style="17" hidden="1" customWidth="1"/>
    <col min="31" max="34" width="9.140625" style="17" hidden="1" customWidth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1</v>
      </c>
      <c r="B1" s="4"/>
      <c r="C1" s="4"/>
      <c r="D1" s="4"/>
      <c r="E1" s="8" t="s">
        <v>66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2</v>
      </c>
      <c r="AA1" s="53" t="s">
        <v>3</v>
      </c>
      <c r="AB1" s="1" t="s">
        <v>4</v>
      </c>
      <c r="AC1" s="1" t="s">
        <v>5</v>
      </c>
      <c r="AD1" s="1" t="s">
        <v>6</v>
      </c>
      <c r="AE1" s="42" t="s">
        <v>7</v>
      </c>
      <c r="AF1" s="43" t="s">
        <v>8</v>
      </c>
      <c r="AG1" s="4"/>
      <c r="AH1" s="4"/>
    </row>
    <row r="2" spans="1:37">
      <c r="A2" s="8" t="s">
        <v>67</v>
      </c>
      <c r="B2" s="4"/>
      <c r="C2" s="4"/>
      <c r="D2" s="4"/>
      <c r="E2" s="8" t="s">
        <v>68</v>
      </c>
      <c r="F2" s="4"/>
      <c r="G2" s="5"/>
      <c r="H2" s="22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9</v>
      </c>
      <c r="AA2" s="2" t="s">
        <v>10</v>
      </c>
      <c r="AB2" s="2" t="s">
        <v>11</v>
      </c>
      <c r="AC2" s="2"/>
      <c r="AD2" s="3"/>
      <c r="AE2" s="42">
        <v>1</v>
      </c>
      <c r="AF2" s="44">
        <v>123.5</v>
      </c>
      <c r="AG2" s="4"/>
      <c r="AH2" s="4"/>
    </row>
    <row r="3" spans="1:37">
      <c r="A3" s="8" t="s">
        <v>12</v>
      </c>
      <c r="B3" s="4"/>
      <c r="C3" s="4"/>
      <c r="D3" s="4"/>
      <c r="E3" s="8" t="s">
        <v>69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13</v>
      </c>
      <c r="AA3" s="2" t="s">
        <v>14</v>
      </c>
      <c r="AB3" s="2" t="s">
        <v>11</v>
      </c>
      <c r="AC3" s="2" t="s">
        <v>15</v>
      </c>
      <c r="AD3" s="3" t="s">
        <v>16</v>
      </c>
      <c r="AE3" s="42">
        <v>2</v>
      </c>
      <c r="AF3" s="45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17</v>
      </c>
      <c r="AA4" s="2" t="s">
        <v>18</v>
      </c>
      <c r="AB4" s="2" t="s">
        <v>11</v>
      </c>
      <c r="AC4" s="2"/>
      <c r="AD4" s="3"/>
      <c r="AE4" s="42">
        <v>3</v>
      </c>
      <c r="AF4" s="46">
        <v>123.45699999999999</v>
      </c>
      <c r="AG4" s="4"/>
      <c r="AH4" s="4"/>
    </row>
    <row r="5" spans="1:37">
      <c r="A5" s="8" t="s">
        <v>70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19</v>
      </c>
      <c r="AA5" s="2" t="s">
        <v>14</v>
      </c>
      <c r="AB5" s="2" t="s">
        <v>11</v>
      </c>
      <c r="AC5" s="2" t="s">
        <v>15</v>
      </c>
      <c r="AD5" s="3" t="s">
        <v>16</v>
      </c>
      <c r="AE5" s="42">
        <v>4</v>
      </c>
      <c r="AF5" s="47">
        <v>123.4567</v>
      </c>
      <c r="AG5" s="4"/>
      <c r="AH5" s="4"/>
    </row>
    <row r="6" spans="1:37">
      <c r="A6" s="8" t="s">
        <v>71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2" t="s">
        <v>20</v>
      </c>
      <c r="AF6" s="45">
        <v>123.46</v>
      </c>
      <c r="AG6" s="4"/>
      <c r="AH6" s="4"/>
    </row>
    <row r="7" spans="1:37">
      <c r="A7" s="8" t="s">
        <v>72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73</v>
      </c>
      <c r="B8" s="23"/>
      <c r="C8" s="24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21</v>
      </c>
      <c r="B9" s="10" t="s">
        <v>22</v>
      </c>
      <c r="C9" s="10" t="s">
        <v>23</v>
      </c>
      <c r="D9" s="10" t="s">
        <v>24</v>
      </c>
      <c r="E9" s="10" t="s">
        <v>25</v>
      </c>
      <c r="F9" s="10" t="s">
        <v>26</v>
      </c>
      <c r="G9" s="10" t="s">
        <v>27</v>
      </c>
      <c r="H9" s="10" t="s">
        <v>28</v>
      </c>
      <c r="I9" s="10" t="s">
        <v>29</v>
      </c>
      <c r="J9" s="10" t="s">
        <v>30</v>
      </c>
      <c r="K9" s="26" t="s">
        <v>31</v>
      </c>
      <c r="L9" s="27"/>
      <c r="M9" s="28" t="s">
        <v>32</v>
      </c>
      <c r="N9" s="27"/>
      <c r="O9" s="10" t="s">
        <v>0</v>
      </c>
      <c r="P9" s="29" t="s">
        <v>33</v>
      </c>
      <c r="Q9" s="32" t="s">
        <v>25</v>
      </c>
      <c r="R9" s="32" t="s">
        <v>25</v>
      </c>
      <c r="S9" s="29" t="s">
        <v>25</v>
      </c>
      <c r="T9" s="33" t="s">
        <v>34</v>
      </c>
      <c r="U9" s="34" t="s">
        <v>35</v>
      </c>
      <c r="V9" s="35" t="s">
        <v>36</v>
      </c>
      <c r="W9" s="10" t="s">
        <v>37</v>
      </c>
      <c r="X9" s="10" t="s">
        <v>38</v>
      </c>
      <c r="Y9" s="10" t="s">
        <v>39</v>
      </c>
      <c r="Z9" s="48" t="s">
        <v>40</v>
      </c>
      <c r="AA9" s="48" t="s">
        <v>41</v>
      </c>
      <c r="AB9" s="10" t="s">
        <v>36</v>
      </c>
      <c r="AC9" s="10" t="s">
        <v>42</v>
      </c>
      <c r="AD9" s="10" t="s">
        <v>43</v>
      </c>
      <c r="AE9" s="49" t="s">
        <v>44</v>
      </c>
      <c r="AF9" s="49" t="s">
        <v>45</v>
      </c>
      <c r="AG9" s="49" t="s">
        <v>25</v>
      </c>
      <c r="AH9" s="49" t="s">
        <v>46</v>
      </c>
      <c r="AJ9" s="4" t="s">
        <v>74</v>
      </c>
      <c r="AK9" s="4" t="s">
        <v>76</v>
      </c>
    </row>
    <row r="10" spans="1:37">
      <c r="A10" s="11" t="s">
        <v>47</v>
      </c>
      <c r="B10" s="11" t="s">
        <v>48</v>
      </c>
      <c r="C10" s="25"/>
      <c r="D10" s="11" t="s">
        <v>49</v>
      </c>
      <c r="E10" s="11" t="s">
        <v>50</v>
      </c>
      <c r="F10" s="11" t="s">
        <v>51</v>
      </c>
      <c r="G10" s="11" t="s">
        <v>52</v>
      </c>
      <c r="H10" s="11" t="s">
        <v>53</v>
      </c>
      <c r="I10" s="11" t="s">
        <v>54</v>
      </c>
      <c r="J10" s="11"/>
      <c r="K10" s="11" t="s">
        <v>27</v>
      </c>
      <c r="L10" s="11" t="s">
        <v>30</v>
      </c>
      <c r="M10" s="30" t="s">
        <v>27</v>
      </c>
      <c r="N10" s="11" t="s">
        <v>30</v>
      </c>
      <c r="O10" s="11" t="s">
        <v>55</v>
      </c>
      <c r="P10" s="31"/>
      <c r="Q10" s="36" t="s">
        <v>56</v>
      </c>
      <c r="R10" s="36" t="s">
        <v>57</v>
      </c>
      <c r="S10" s="31" t="s">
        <v>58</v>
      </c>
      <c r="T10" s="37" t="s">
        <v>59</v>
      </c>
      <c r="U10" s="38" t="s">
        <v>60</v>
      </c>
      <c r="V10" s="39" t="s">
        <v>61</v>
      </c>
      <c r="W10" s="40"/>
      <c r="X10" s="41"/>
      <c r="Y10" s="41"/>
      <c r="Z10" s="50" t="s">
        <v>62</v>
      </c>
      <c r="AA10" s="50" t="s">
        <v>47</v>
      </c>
      <c r="AB10" s="11" t="s">
        <v>63</v>
      </c>
      <c r="AC10" s="41"/>
      <c r="AD10" s="41"/>
      <c r="AE10" s="51"/>
      <c r="AF10" s="51"/>
      <c r="AG10" s="51"/>
      <c r="AH10" s="51"/>
      <c r="AJ10" s="4" t="s">
        <v>75</v>
      </c>
      <c r="AK10" s="4" t="s">
        <v>77</v>
      </c>
    </row>
    <row r="12" spans="1:37">
      <c r="B12" s="52" t="s">
        <v>78</v>
      </c>
    </row>
    <row r="13" spans="1:37">
      <c r="B13" s="14" t="s">
        <v>79</v>
      </c>
    </row>
    <row r="14" spans="1:37">
      <c r="A14" s="12">
        <v>1</v>
      </c>
      <c r="B14" s="13" t="s">
        <v>80</v>
      </c>
      <c r="C14" s="14" t="s">
        <v>81</v>
      </c>
      <c r="D14" s="15" t="s">
        <v>82</v>
      </c>
      <c r="E14" s="16">
        <v>0.13200000000000001</v>
      </c>
      <c r="F14" s="17" t="s">
        <v>83</v>
      </c>
      <c r="H14" s="18">
        <f>ROUND(E14*G14,2)</f>
        <v>0</v>
      </c>
      <c r="J14" s="18">
        <f>ROUND(E14*G14,2)</f>
        <v>0</v>
      </c>
      <c r="K14" s="19">
        <v>0.40872999999999998</v>
      </c>
      <c r="L14" s="19">
        <f>E14*K14</f>
        <v>5.3952359999999998E-2</v>
      </c>
      <c r="N14" s="16">
        <f>E14*M14</f>
        <v>0</v>
      </c>
      <c r="P14" s="17" t="s">
        <v>84</v>
      </c>
      <c r="V14" s="20" t="s">
        <v>65</v>
      </c>
      <c r="X14" s="14" t="s">
        <v>85</v>
      </c>
      <c r="Y14" s="14" t="s">
        <v>81</v>
      </c>
      <c r="Z14" s="17" t="s">
        <v>86</v>
      </c>
      <c r="AJ14" s="4" t="s">
        <v>87</v>
      </c>
      <c r="AK14" s="4" t="s">
        <v>88</v>
      </c>
    </row>
    <row r="15" spans="1:37" ht="25.5">
      <c r="A15" s="12">
        <v>2</v>
      </c>
      <c r="B15" s="13" t="s">
        <v>89</v>
      </c>
      <c r="C15" s="14" t="s">
        <v>90</v>
      </c>
      <c r="D15" s="15" t="s">
        <v>91</v>
      </c>
      <c r="E15" s="16">
        <v>107.63</v>
      </c>
      <c r="F15" s="17" t="s">
        <v>92</v>
      </c>
      <c r="H15" s="18">
        <f>ROUND(E15*G15,2)</f>
        <v>0</v>
      </c>
      <c r="J15" s="18">
        <f>ROUND(E15*G15,2)</f>
        <v>0</v>
      </c>
      <c r="L15" s="19">
        <f>E15*K15</f>
        <v>0</v>
      </c>
      <c r="N15" s="16">
        <f>E15*M15</f>
        <v>0</v>
      </c>
      <c r="P15" s="17" t="s">
        <v>84</v>
      </c>
      <c r="V15" s="20" t="s">
        <v>65</v>
      </c>
      <c r="X15" s="14" t="s">
        <v>93</v>
      </c>
      <c r="Y15" s="14" t="s">
        <v>90</v>
      </c>
      <c r="Z15" s="17" t="s">
        <v>86</v>
      </c>
      <c r="AJ15" s="4" t="s">
        <v>87</v>
      </c>
      <c r="AK15" s="4" t="s">
        <v>88</v>
      </c>
    </row>
    <row r="16" spans="1:37">
      <c r="A16" s="12">
        <v>3</v>
      </c>
      <c r="B16" s="13" t="s">
        <v>94</v>
      </c>
      <c r="C16" s="14" t="s">
        <v>95</v>
      </c>
      <c r="D16" s="15" t="s">
        <v>96</v>
      </c>
      <c r="E16" s="16">
        <v>107.63</v>
      </c>
      <c r="F16" s="17" t="s">
        <v>92</v>
      </c>
      <c r="H16" s="18">
        <f>ROUND(E16*G16,2)</f>
        <v>0</v>
      </c>
      <c r="J16" s="18">
        <f>ROUND(E16*G16,2)</f>
        <v>0</v>
      </c>
      <c r="L16" s="19">
        <f>E16*K16</f>
        <v>0</v>
      </c>
      <c r="N16" s="16">
        <f>E16*M16</f>
        <v>0</v>
      </c>
      <c r="P16" s="17" t="s">
        <v>84</v>
      </c>
      <c r="V16" s="20" t="s">
        <v>65</v>
      </c>
      <c r="X16" s="14" t="s">
        <v>97</v>
      </c>
      <c r="Y16" s="14" t="s">
        <v>95</v>
      </c>
      <c r="Z16" s="17" t="s">
        <v>86</v>
      </c>
      <c r="AJ16" s="4" t="s">
        <v>87</v>
      </c>
      <c r="AK16" s="4" t="s">
        <v>88</v>
      </c>
    </row>
    <row r="17" spans="1:37" ht="25.5">
      <c r="A17" s="12">
        <v>4</v>
      </c>
      <c r="B17" s="13" t="s">
        <v>94</v>
      </c>
      <c r="C17" s="14" t="s">
        <v>98</v>
      </c>
      <c r="D17" s="15" t="s">
        <v>99</v>
      </c>
      <c r="E17" s="16">
        <v>107.63</v>
      </c>
      <c r="F17" s="17" t="s">
        <v>92</v>
      </c>
      <c r="H17" s="18">
        <f>ROUND(E17*G17,2)</f>
        <v>0</v>
      </c>
      <c r="J17" s="18">
        <f>ROUND(E17*G17,2)</f>
        <v>0</v>
      </c>
      <c r="L17" s="19">
        <f>E17*K17</f>
        <v>0</v>
      </c>
      <c r="N17" s="16">
        <f>E17*M17</f>
        <v>0</v>
      </c>
      <c r="P17" s="17" t="s">
        <v>84</v>
      </c>
      <c r="V17" s="20" t="s">
        <v>65</v>
      </c>
      <c r="X17" s="14" t="s">
        <v>100</v>
      </c>
      <c r="Y17" s="14" t="s">
        <v>98</v>
      </c>
      <c r="Z17" s="17" t="s">
        <v>101</v>
      </c>
      <c r="AJ17" s="4" t="s">
        <v>87</v>
      </c>
      <c r="AK17" s="4" t="s">
        <v>88</v>
      </c>
    </row>
    <row r="18" spans="1:37" ht="25.5">
      <c r="A18" s="12">
        <v>5</v>
      </c>
      <c r="B18" s="13" t="s">
        <v>94</v>
      </c>
      <c r="C18" s="14" t="s">
        <v>102</v>
      </c>
      <c r="D18" s="15" t="s">
        <v>103</v>
      </c>
      <c r="E18" s="16">
        <v>76.048000000000002</v>
      </c>
      <c r="F18" s="17" t="s">
        <v>92</v>
      </c>
      <c r="H18" s="18">
        <f>ROUND(E18*G18,2)</f>
        <v>0</v>
      </c>
      <c r="J18" s="18">
        <f>ROUND(E18*G18,2)</f>
        <v>0</v>
      </c>
      <c r="L18" s="19">
        <f>E18*K18</f>
        <v>0</v>
      </c>
      <c r="N18" s="16">
        <f>E18*M18</f>
        <v>0</v>
      </c>
      <c r="P18" s="17" t="s">
        <v>84</v>
      </c>
      <c r="V18" s="20" t="s">
        <v>65</v>
      </c>
      <c r="X18" s="14" t="s">
        <v>104</v>
      </c>
      <c r="Y18" s="14" t="s">
        <v>102</v>
      </c>
      <c r="Z18" s="17" t="s">
        <v>101</v>
      </c>
      <c r="AJ18" s="4" t="s">
        <v>87</v>
      </c>
      <c r="AK18" s="4" t="s">
        <v>88</v>
      </c>
    </row>
    <row r="19" spans="1:37">
      <c r="A19" s="12">
        <v>6</v>
      </c>
      <c r="B19" s="13" t="s">
        <v>94</v>
      </c>
      <c r="C19" s="14" t="s">
        <v>105</v>
      </c>
      <c r="D19" s="15" t="s">
        <v>106</v>
      </c>
      <c r="E19" s="16">
        <v>76.048000000000002</v>
      </c>
      <c r="F19" s="17" t="s">
        <v>92</v>
      </c>
      <c r="H19" s="18">
        <f>ROUND(E19*G19,2)</f>
        <v>0</v>
      </c>
      <c r="J19" s="18">
        <f>ROUND(E19*G19,2)</f>
        <v>0</v>
      </c>
      <c r="L19" s="19">
        <f>E19*K19</f>
        <v>0</v>
      </c>
      <c r="N19" s="16">
        <f>E19*M19</f>
        <v>0</v>
      </c>
      <c r="P19" s="17" t="s">
        <v>84</v>
      </c>
      <c r="V19" s="20" t="s">
        <v>65</v>
      </c>
      <c r="X19" s="14" t="s">
        <v>107</v>
      </c>
      <c r="Y19" s="14" t="s">
        <v>105</v>
      </c>
      <c r="Z19" s="17" t="s">
        <v>86</v>
      </c>
      <c r="AJ19" s="4" t="s">
        <v>87</v>
      </c>
      <c r="AK19" s="4" t="s">
        <v>88</v>
      </c>
    </row>
    <row r="20" spans="1:37">
      <c r="A20" s="12">
        <v>7</v>
      </c>
      <c r="B20" s="13" t="s">
        <v>89</v>
      </c>
      <c r="C20" s="14" t="s">
        <v>108</v>
      </c>
      <c r="D20" s="15" t="s">
        <v>109</v>
      </c>
      <c r="E20" s="16">
        <v>76.048000000000002</v>
      </c>
      <c r="F20" s="17" t="s">
        <v>92</v>
      </c>
      <c r="H20" s="18">
        <f>ROUND(E20*G20,2)</f>
        <v>0</v>
      </c>
      <c r="J20" s="18">
        <f>ROUND(E20*G20,2)</f>
        <v>0</v>
      </c>
      <c r="L20" s="19">
        <f>E20*K20</f>
        <v>0</v>
      </c>
      <c r="N20" s="16">
        <f>E20*M20</f>
        <v>0</v>
      </c>
      <c r="P20" s="17" t="s">
        <v>84</v>
      </c>
      <c r="V20" s="20" t="s">
        <v>65</v>
      </c>
      <c r="X20" s="14" t="s">
        <v>110</v>
      </c>
      <c r="Y20" s="14" t="s">
        <v>108</v>
      </c>
      <c r="Z20" s="17" t="s">
        <v>86</v>
      </c>
      <c r="AJ20" s="4" t="s">
        <v>87</v>
      </c>
      <c r="AK20" s="4" t="s">
        <v>88</v>
      </c>
    </row>
    <row r="21" spans="1:37">
      <c r="A21" s="12">
        <v>8</v>
      </c>
      <c r="B21" s="13" t="s">
        <v>94</v>
      </c>
      <c r="C21" s="14" t="s">
        <v>111</v>
      </c>
      <c r="D21" s="15" t="s">
        <v>112</v>
      </c>
      <c r="E21" s="16">
        <v>76.048000000000002</v>
      </c>
      <c r="F21" s="17" t="s">
        <v>92</v>
      </c>
      <c r="H21" s="18">
        <f>ROUND(E21*G21,2)</f>
        <v>0</v>
      </c>
      <c r="J21" s="18">
        <f>ROUND(E21*G21,2)</f>
        <v>0</v>
      </c>
      <c r="L21" s="19">
        <f>E21*K21</f>
        <v>0</v>
      </c>
      <c r="N21" s="16">
        <f>E21*M21</f>
        <v>0</v>
      </c>
      <c r="P21" s="17" t="s">
        <v>84</v>
      </c>
      <c r="V21" s="20" t="s">
        <v>65</v>
      </c>
      <c r="X21" s="14" t="s">
        <v>113</v>
      </c>
      <c r="Y21" s="14" t="s">
        <v>111</v>
      </c>
      <c r="Z21" s="17" t="s">
        <v>101</v>
      </c>
      <c r="AJ21" s="4" t="s">
        <v>87</v>
      </c>
      <c r="AK21" s="4" t="s">
        <v>88</v>
      </c>
    </row>
    <row r="22" spans="1:37">
      <c r="A22" s="12">
        <v>9</v>
      </c>
      <c r="B22" s="13" t="s">
        <v>94</v>
      </c>
      <c r="C22" s="14" t="s">
        <v>114</v>
      </c>
      <c r="D22" s="15" t="s">
        <v>115</v>
      </c>
      <c r="E22" s="16">
        <v>31.582000000000001</v>
      </c>
      <c r="F22" s="17" t="s">
        <v>92</v>
      </c>
      <c r="H22" s="18">
        <f>ROUND(E22*G22,2)</f>
        <v>0</v>
      </c>
      <c r="J22" s="18">
        <f>ROUND(E22*G22,2)</f>
        <v>0</v>
      </c>
      <c r="L22" s="19">
        <f>E22*K22</f>
        <v>0</v>
      </c>
      <c r="N22" s="16">
        <f>E22*M22</f>
        <v>0</v>
      </c>
      <c r="P22" s="17" t="s">
        <v>84</v>
      </c>
      <c r="V22" s="20" t="s">
        <v>65</v>
      </c>
      <c r="X22" s="14" t="s">
        <v>116</v>
      </c>
      <c r="Y22" s="14" t="s">
        <v>114</v>
      </c>
      <c r="Z22" s="17" t="s">
        <v>86</v>
      </c>
      <c r="AJ22" s="4" t="s">
        <v>87</v>
      </c>
      <c r="AK22" s="4" t="s">
        <v>88</v>
      </c>
    </row>
    <row r="23" spans="1:37">
      <c r="A23" s="12">
        <v>10</v>
      </c>
      <c r="B23" s="13" t="s">
        <v>89</v>
      </c>
      <c r="C23" s="14" t="s">
        <v>117</v>
      </c>
      <c r="D23" s="15" t="s">
        <v>118</v>
      </c>
      <c r="E23" s="16">
        <v>56.277999999999999</v>
      </c>
      <c r="F23" s="17" t="s">
        <v>92</v>
      </c>
      <c r="H23" s="18">
        <f>ROUND(E23*G23,2)</f>
        <v>0</v>
      </c>
      <c r="J23" s="18">
        <f>ROUND(E23*G23,2)</f>
        <v>0</v>
      </c>
      <c r="L23" s="19">
        <f>E23*K23</f>
        <v>0</v>
      </c>
      <c r="N23" s="16">
        <f>E23*M23</f>
        <v>0</v>
      </c>
      <c r="P23" s="17" t="s">
        <v>84</v>
      </c>
      <c r="V23" s="20" t="s">
        <v>65</v>
      </c>
      <c r="X23" s="14" t="s">
        <v>119</v>
      </c>
      <c r="Y23" s="14" t="s">
        <v>117</v>
      </c>
      <c r="Z23" s="17" t="s">
        <v>86</v>
      </c>
      <c r="AJ23" s="4" t="s">
        <v>87</v>
      </c>
      <c r="AK23" s="4" t="s">
        <v>88</v>
      </c>
    </row>
    <row r="24" spans="1:37">
      <c r="A24" s="12">
        <v>11</v>
      </c>
      <c r="B24" s="13" t="s">
        <v>120</v>
      </c>
      <c r="C24" s="14" t="s">
        <v>121</v>
      </c>
      <c r="D24" s="15" t="s">
        <v>122</v>
      </c>
      <c r="E24" s="16">
        <v>56.277999999999999</v>
      </c>
      <c r="F24" s="17" t="s">
        <v>92</v>
      </c>
      <c r="I24" s="18">
        <f>ROUND(E24*G24,2)</f>
        <v>0</v>
      </c>
      <c r="J24" s="18">
        <f>ROUND(E24*G24,2)</f>
        <v>0</v>
      </c>
      <c r="K24" s="19">
        <v>1.67</v>
      </c>
      <c r="L24" s="19">
        <f>E24*K24</f>
        <v>93.984259999999992</v>
      </c>
      <c r="N24" s="16">
        <f>E24*M24</f>
        <v>0</v>
      </c>
      <c r="P24" s="17" t="s">
        <v>84</v>
      </c>
      <c r="V24" s="20" t="s">
        <v>64</v>
      </c>
      <c r="X24" s="14" t="s">
        <v>121</v>
      </c>
      <c r="Y24" s="14" t="s">
        <v>121</v>
      </c>
      <c r="Z24" s="17" t="s">
        <v>123</v>
      </c>
      <c r="AA24" s="14" t="s">
        <v>84</v>
      </c>
      <c r="AJ24" s="4" t="s">
        <v>124</v>
      </c>
      <c r="AK24" s="4" t="s">
        <v>88</v>
      </c>
    </row>
    <row r="25" spans="1:37">
      <c r="A25" s="12">
        <v>12</v>
      </c>
      <c r="B25" s="13" t="s">
        <v>89</v>
      </c>
      <c r="C25" s="14" t="s">
        <v>125</v>
      </c>
      <c r="D25" s="15" t="s">
        <v>126</v>
      </c>
      <c r="E25" s="16">
        <v>56.277999999999999</v>
      </c>
      <c r="F25" s="17" t="s">
        <v>92</v>
      </c>
      <c r="H25" s="18">
        <f>ROUND(E25*G25,2)</f>
        <v>0</v>
      </c>
      <c r="J25" s="18">
        <f>ROUND(E25*G25,2)</f>
        <v>0</v>
      </c>
      <c r="L25" s="19">
        <f>E25*K25</f>
        <v>0</v>
      </c>
      <c r="N25" s="16">
        <f>E25*M25</f>
        <v>0</v>
      </c>
      <c r="P25" s="17" t="s">
        <v>84</v>
      </c>
      <c r="V25" s="20" t="s">
        <v>65</v>
      </c>
      <c r="X25" s="14" t="s">
        <v>127</v>
      </c>
      <c r="Y25" s="14" t="s">
        <v>125</v>
      </c>
      <c r="Z25" s="17" t="s">
        <v>86</v>
      </c>
      <c r="AJ25" s="4" t="s">
        <v>87</v>
      </c>
      <c r="AK25" s="4" t="s">
        <v>88</v>
      </c>
    </row>
    <row r="26" spans="1:37">
      <c r="D26" s="54" t="s">
        <v>128</v>
      </c>
      <c r="E26" s="55">
        <f>J26</f>
        <v>0</v>
      </c>
      <c r="H26" s="55">
        <f>SUM(H12:H25)</f>
        <v>0</v>
      </c>
      <c r="I26" s="55">
        <f>SUM(I12:I25)</f>
        <v>0</v>
      </c>
      <c r="J26" s="55">
        <f>SUM(J12:J25)</f>
        <v>0</v>
      </c>
      <c r="L26" s="56">
        <f>SUM(L12:L25)</f>
        <v>94.038212359999989</v>
      </c>
      <c r="N26" s="57">
        <f>SUM(N12:N25)</f>
        <v>0</v>
      </c>
      <c r="W26" s="21">
        <f>SUM(W12:W25)</f>
        <v>0</v>
      </c>
    </row>
    <row r="28" spans="1:37">
      <c r="B28" s="14" t="s">
        <v>129</v>
      </c>
    </row>
    <row r="29" spans="1:37" ht="25.5">
      <c r="A29" s="12">
        <v>13</v>
      </c>
      <c r="B29" s="13" t="s">
        <v>80</v>
      </c>
      <c r="C29" s="14" t="s">
        <v>130</v>
      </c>
      <c r="D29" s="15" t="s">
        <v>131</v>
      </c>
      <c r="E29" s="16">
        <v>19.77</v>
      </c>
      <c r="F29" s="17" t="s">
        <v>92</v>
      </c>
      <c r="H29" s="18">
        <f>ROUND(E29*G29,2)</f>
        <v>0</v>
      </c>
      <c r="J29" s="18">
        <f>ROUND(E29*G29,2)</f>
        <v>0</v>
      </c>
      <c r="K29" s="19">
        <v>1.8907700000000001</v>
      </c>
      <c r="L29" s="19">
        <f>E29*K29</f>
        <v>37.380522900000003</v>
      </c>
      <c r="N29" s="16">
        <f>E29*M29</f>
        <v>0</v>
      </c>
      <c r="P29" s="17" t="s">
        <v>84</v>
      </c>
      <c r="V29" s="20" t="s">
        <v>65</v>
      </c>
      <c r="X29" s="14" t="s">
        <v>132</v>
      </c>
      <c r="Y29" s="14" t="s">
        <v>130</v>
      </c>
      <c r="Z29" s="17" t="s">
        <v>133</v>
      </c>
      <c r="AJ29" s="4" t="s">
        <v>87</v>
      </c>
      <c r="AK29" s="4" t="s">
        <v>88</v>
      </c>
    </row>
    <row r="30" spans="1:37">
      <c r="D30" s="54" t="s">
        <v>134</v>
      </c>
      <c r="E30" s="55">
        <f>J30</f>
        <v>0</v>
      </c>
      <c r="H30" s="55">
        <f>SUM(H28:H29)</f>
        <v>0</v>
      </c>
      <c r="I30" s="55">
        <f>SUM(I28:I29)</f>
        <v>0</v>
      </c>
      <c r="J30" s="55">
        <f>SUM(J28:J29)</f>
        <v>0</v>
      </c>
      <c r="L30" s="56">
        <f>SUM(L28:L29)</f>
        <v>37.380522900000003</v>
      </c>
      <c r="N30" s="57">
        <f>SUM(N28:N29)</f>
        <v>0</v>
      </c>
      <c r="W30" s="21">
        <f>SUM(W28:W29)</f>
        <v>0</v>
      </c>
    </row>
    <row r="32" spans="1:37">
      <c r="B32" s="14" t="s">
        <v>135</v>
      </c>
    </row>
    <row r="33" spans="1:37">
      <c r="A33" s="12">
        <v>14</v>
      </c>
      <c r="B33" s="13" t="s">
        <v>94</v>
      </c>
      <c r="C33" s="14" t="s">
        <v>136</v>
      </c>
      <c r="D33" s="15" t="s">
        <v>137</v>
      </c>
      <c r="E33" s="16">
        <v>76.048000000000002</v>
      </c>
      <c r="F33" s="17" t="s">
        <v>92</v>
      </c>
      <c r="H33" s="18">
        <f>ROUND(E33*G33,2)</f>
        <v>0</v>
      </c>
      <c r="J33" s="18">
        <f>ROUND(E33*G33,2)</f>
        <v>0</v>
      </c>
      <c r="L33" s="19">
        <f>E33*K33</f>
        <v>0</v>
      </c>
      <c r="N33" s="16">
        <f>E33*M33</f>
        <v>0</v>
      </c>
      <c r="P33" s="17" t="s">
        <v>84</v>
      </c>
      <c r="V33" s="20" t="s">
        <v>65</v>
      </c>
      <c r="X33" s="14" t="s">
        <v>138</v>
      </c>
      <c r="Y33" s="14" t="s">
        <v>136</v>
      </c>
      <c r="Z33" s="17" t="s">
        <v>139</v>
      </c>
      <c r="AJ33" s="4" t="s">
        <v>87</v>
      </c>
      <c r="AK33" s="4" t="s">
        <v>88</v>
      </c>
    </row>
    <row r="34" spans="1:37" ht="25.5">
      <c r="A34" s="12">
        <v>15</v>
      </c>
      <c r="B34" s="13" t="s">
        <v>80</v>
      </c>
      <c r="C34" s="14" t="s">
        <v>140</v>
      </c>
      <c r="D34" s="15" t="s">
        <v>141</v>
      </c>
      <c r="E34" s="16">
        <v>37.433999999999997</v>
      </c>
      <c r="F34" s="17" t="s">
        <v>142</v>
      </c>
      <c r="H34" s="18">
        <f>ROUND(E34*G34,2)</f>
        <v>0</v>
      </c>
      <c r="J34" s="18">
        <f>ROUND(E34*G34,2)</f>
        <v>0</v>
      </c>
      <c r="L34" s="19">
        <f>E34*K34</f>
        <v>0</v>
      </c>
      <c r="N34" s="16">
        <f>E34*M34</f>
        <v>0</v>
      </c>
      <c r="P34" s="17" t="s">
        <v>84</v>
      </c>
      <c r="V34" s="20" t="s">
        <v>65</v>
      </c>
      <c r="X34" s="14" t="s">
        <v>143</v>
      </c>
      <c r="Y34" s="14" t="s">
        <v>140</v>
      </c>
      <c r="Z34" s="17" t="s">
        <v>133</v>
      </c>
      <c r="AJ34" s="4" t="s">
        <v>87</v>
      </c>
      <c r="AK34" s="4" t="s">
        <v>88</v>
      </c>
    </row>
    <row r="35" spans="1:37">
      <c r="D35" s="54" t="s">
        <v>144</v>
      </c>
      <c r="E35" s="55">
        <f>J35</f>
        <v>0</v>
      </c>
      <c r="H35" s="55">
        <f>SUM(H32:H34)</f>
        <v>0</v>
      </c>
      <c r="I35" s="55">
        <f>SUM(I32:I34)</f>
        <v>0</v>
      </c>
      <c r="J35" s="55">
        <f>SUM(J32:J34)</f>
        <v>0</v>
      </c>
      <c r="L35" s="56">
        <f>SUM(L32:L34)</f>
        <v>0</v>
      </c>
      <c r="N35" s="57">
        <f>SUM(N32:N34)</f>
        <v>0</v>
      </c>
      <c r="W35" s="21">
        <f>SUM(W32:W34)</f>
        <v>0</v>
      </c>
    </row>
    <row r="37" spans="1:37">
      <c r="D37" s="54" t="s">
        <v>145</v>
      </c>
      <c r="E37" s="57">
        <f>J37</f>
        <v>0</v>
      </c>
      <c r="H37" s="55">
        <f>+H26+H30+H35</f>
        <v>0</v>
      </c>
      <c r="I37" s="55">
        <f>+I26+I30+I35</f>
        <v>0</v>
      </c>
      <c r="J37" s="55">
        <f>+J26+J30+J35</f>
        <v>0</v>
      </c>
      <c r="L37" s="56">
        <f>+L26+L30+L35</f>
        <v>131.41873526000001</v>
      </c>
      <c r="N37" s="57">
        <f>+N26+N30+N35</f>
        <v>0</v>
      </c>
      <c r="W37" s="21">
        <f>+W26+W30+W35</f>
        <v>0</v>
      </c>
    </row>
    <row r="39" spans="1:37">
      <c r="B39" s="52" t="s">
        <v>146</v>
      </c>
    </row>
    <row r="40" spans="1:37">
      <c r="B40" s="14" t="s">
        <v>147</v>
      </c>
    </row>
    <row r="41" spans="1:37" ht="25.5">
      <c r="A41" s="12">
        <v>16</v>
      </c>
      <c r="B41" s="13" t="s">
        <v>148</v>
      </c>
      <c r="C41" s="14" t="s">
        <v>149</v>
      </c>
      <c r="D41" s="15" t="s">
        <v>150</v>
      </c>
      <c r="E41" s="16">
        <v>688</v>
      </c>
      <c r="F41" s="17" t="s">
        <v>151</v>
      </c>
      <c r="H41" s="18">
        <f>ROUND(E41*G41,2)</f>
        <v>0</v>
      </c>
      <c r="J41" s="18">
        <f>ROUND(E41*G41,2)</f>
        <v>0</v>
      </c>
      <c r="K41" s="19">
        <v>3.0000000000000001E-5</v>
      </c>
      <c r="L41" s="19">
        <f>E41*K41</f>
        <v>2.0640000000000002E-2</v>
      </c>
      <c r="N41" s="16">
        <f>E41*M41</f>
        <v>0</v>
      </c>
      <c r="P41" s="17" t="s">
        <v>84</v>
      </c>
      <c r="V41" s="20" t="s">
        <v>152</v>
      </c>
      <c r="X41" s="14" t="s">
        <v>153</v>
      </c>
      <c r="Y41" s="14" t="s">
        <v>149</v>
      </c>
      <c r="Z41" s="17" t="s">
        <v>154</v>
      </c>
      <c r="AJ41" s="4" t="s">
        <v>155</v>
      </c>
      <c r="AK41" s="4" t="s">
        <v>88</v>
      </c>
    </row>
    <row r="42" spans="1:37">
      <c r="A42" s="12">
        <v>17</v>
      </c>
      <c r="B42" s="13" t="s">
        <v>120</v>
      </c>
      <c r="C42" s="14" t="s">
        <v>156</v>
      </c>
      <c r="D42" s="15" t="s">
        <v>157</v>
      </c>
      <c r="E42" s="16">
        <v>420</v>
      </c>
      <c r="F42" s="17" t="s">
        <v>151</v>
      </c>
      <c r="I42" s="18">
        <f>ROUND(E42*G42,2)</f>
        <v>0</v>
      </c>
      <c r="J42" s="18">
        <f>ROUND(E42*G42,2)</f>
        <v>0</v>
      </c>
      <c r="K42" s="19">
        <v>3.0000000000000001E-5</v>
      </c>
      <c r="L42" s="19">
        <f>E42*K42</f>
        <v>1.26E-2</v>
      </c>
      <c r="N42" s="16">
        <f>E42*M42</f>
        <v>0</v>
      </c>
      <c r="P42" s="17" t="s">
        <v>84</v>
      </c>
      <c r="V42" s="20" t="s">
        <v>64</v>
      </c>
      <c r="X42" s="14" t="s">
        <v>156</v>
      </c>
      <c r="Y42" s="14" t="s">
        <v>156</v>
      </c>
      <c r="Z42" s="17" t="s">
        <v>158</v>
      </c>
      <c r="AA42" s="14" t="s">
        <v>159</v>
      </c>
      <c r="AJ42" s="4" t="s">
        <v>160</v>
      </c>
      <c r="AK42" s="4" t="s">
        <v>88</v>
      </c>
    </row>
    <row r="43" spans="1:37">
      <c r="A43" s="12">
        <v>18</v>
      </c>
      <c r="B43" s="13" t="s">
        <v>120</v>
      </c>
      <c r="C43" s="14" t="s">
        <v>161</v>
      </c>
      <c r="D43" s="15" t="s">
        <v>162</v>
      </c>
      <c r="E43" s="16">
        <v>268</v>
      </c>
      <c r="F43" s="17" t="s">
        <v>151</v>
      </c>
      <c r="I43" s="18">
        <f>ROUND(E43*G43,2)</f>
        <v>0</v>
      </c>
      <c r="J43" s="18">
        <f>ROUND(E43*G43,2)</f>
        <v>0</v>
      </c>
      <c r="K43" s="19">
        <v>6.0000000000000002E-5</v>
      </c>
      <c r="L43" s="19">
        <f>E43*K43</f>
        <v>1.6080000000000001E-2</v>
      </c>
      <c r="N43" s="16">
        <f>E43*M43</f>
        <v>0</v>
      </c>
      <c r="P43" s="17" t="s">
        <v>84</v>
      </c>
      <c r="V43" s="20" t="s">
        <v>64</v>
      </c>
      <c r="X43" s="14" t="s">
        <v>161</v>
      </c>
      <c r="Y43" s="14" t="s">
        <v>161</v>
      </c>
      <c r="Z43" s="17" t="s">
        <v>158</v>
      </c>
      <c r="AA43" s="14" t="s">
        <v>163</v>
      </c>
      <c r="AJ43" s="4" t="s">
        <v>160</v>
      </c>
      <c r="AK43" s="4" t="s">
        <v>88</v>
      </c>
    </row>
    <row r="44" spans="1:37" ht="25.5">
      <c r="A44" s="12">
        <v>19</v>
      </c>
      <c r="B44" s="13" t="s">
        <v>148</v>
      </c>
      <c r="C44" s="14" t="s">
        <v>164</v>
      </c>
      <c r="D44" s="15" t="s">
        <v>165</v>
      </c>
      <c r="E44" s="16">
        <v>302</v>
      </c>
      <c r="F44" s="17" t="s">
        <v>151</v>
      </c>
      <c r="H44" s="18">
        <f>ROUND(E44*G44,2)</f>
        <v>0</v>
      </c>
      <c r="J44" s="18">
        <f>ROUND(E44*G44,2)</f>
        <v>0</v>
      </c>
      <c r="K44" s="19">
        <v>3.0000000000000001E-5</v>
      </c>
      <c r="L44" s="19">
        <f>E44*K44</f>
        <v>9.0600000000000003E-3</v>
      </c>
      <c r="N44" s="16">
        <f>E44*M44</f>
        <v>0</v>
      </c>
      <c r="P44" s="17" t="s">
        <v>84</v>
      </c>
      <c r="V44" s="20" t="s">
        <v>152</v>
      </c>
      <c r="X44" s="14" t="s">
        <v>164</v>
      </c>
      <c r="Y44" s="14" t="s">
        <v>164</v>
      </c>
      <c r="Z44" s="17" t="s">
        <v>154</v>
      </c>
      <c r="AJ44" s="4" t="s">
        <v>155</v>
      </c>
      <c r="AK44" s="4" t="s">
        <v>88</v>
      </c>
    </row>
    <row r="45" spans="1:37">
      <c r="A45" s="12">
        <v>20</v>
      </c>
      <c r="B45" s="13" t="s">
        <v>120</v>
      </c>
      <c r="C45" s="14" t="s">
        <v>166</v>
      </c>
      <c r="D45" s="15" t="s">
        <v>167</v>
      </c>
      <c r="E45" s="16">
        <v>150</v>
      </c>
      <c r="F45" s="17" t="s">
        <v>151</v>
      </c>
      <c r="I45" s="18">
        <f>ROUND(E45*G45,2)</f>
        <v>0</v>
      </c>
      <c r="J45" s="18">
        <f>ROUND(E45*G45,2)</f>
        <v>0</v>
      </c>
      <c r="K45" s="19">
        <v>3.0000000000000001E-5</v>
      </c>
      <c r="L45" s="19">
        <f>E45*K45</f>
        <v>4.5000000000000005E-3</v>
      </c>
      <c r="N45" s="16">
        <f>E45*M45</f>
        <v>0</v>
      </c>
      <c r="P45" s="17" t="s">
        <v>84</v>
      </c>
      <c r="V45" s="20" t="s">
        <v>64</v>
      </c>
      <c r="X45" s="14" t="s">
        <v>166</v>
      </c>
      <c r="Y45" s="14" t="s">
        <v>166</v>
      </c>
      <c r="Z45" s="17" t="s">
        <v>158</v>
      </c>
      <c r="AA45" s="14" t="s">
        <v>159</v>
      </c>
      <c r="AJ45" s="4" t="s">
        <v>160</v>
      </c>
      <c r="AK45" s="4" t="s">
        <v>88</v>
      </c>
    </row>
    <row r="46" spans="1:37">
      <c r="A46" s="12">
        <v>21</v>
      </c>
      <c r="B46" s="13" t="s">
        <v>120</v>
      </c>
      <c r="C46" s="14" t="s">
        <v>168</v>
      </c>
      <c r="D46" s="15" t="s">
        <v>169</v>
      </c>
      <c r="E46" s="16">
        <v>152</v>
      </c>
      <c r="F46" s="17" t="s">
        <v>151</v>
      </c>
      <c r="I46" s="18">
        <f>ROUND(E46*G46,2)</f>
        <v>0</v>
      </c>
      <c r="J46" s="18">
        <f>ROUND(E46*G46,2)</f>
        <v>0</v>
      </c>
      <c r="K46" s="19">
        <v>6.0000000000000002E-5</v>
      </c>
      <c r="L46" s="19">
        <f>E46*K46</f>
        <v>9.1199999999999996E-3</v>
      </c>
      <c r="N46" s="16">
        <f>E46*M46</f>
        <v>0</v>
      </c>
      <c r="P46" s="17" t="s">
        <v>84</v>
      </c>
      <c r="V46" s="20" t="s">
        <v>64</v>
      </c>
      <c r="X46" s="14" t="s">
        <v>168</v>
      </c>
      <c r="Y46" s="14" t="s">
        <v>168</v>
      </c>
      <c r="Z46" s="17" t="s">
        <v>158</v>
      </c>
      <c r="AA46" s="14" t="s">
        <v>170</v>
      </c>
      <c r="AJ46" s="4" t="s">
        <v>160</v>
      </c>
      <c r="AK46" s="4" t="s">
        <v>88</v>
      </c>
    </row>
    <row r="47" spans="1:37" ht="25.5">
      <c r="A47" s="12">
        <v>22</v>
      </c>
      <c r="B47" s="13" t="s">
        <v>148</v>
      </c>
      <c r="C47" s="14" t="s">
        <v>171</v>
      </c>
      <c r="D47" s="15" t="s">
        <v>172</v>
      </c>
      <c r="E47" s="16">
        <v>215</v>
      </c>
      <c r="F47" s="17" t="s">
        <v>151</v>
      </c>
      <c r="H47" s="18">
        <f>ROUND(E47*G47,2)</f>
        <v>0</v>
      </c>
      <c r="J47" s="18">
        <f>ROUND(E47*G47,2)</f>
        <v>0</v>
      </c>
      <c r="K47" s="19">
        <v>3.0000000000000001E-5</v>
      </c>
      <c r="L47" s="19">
        <f>E47*K47</f>
        <v>6.45E-3</v>
      </c>
      <c r="N47" s="16">
        <f>E47*M47</f>
        <v>0</v>
      </c>
      <c r="P47" s="17" t="s">
        <v>84</v>
      </c>
      <c r="V47" s="20" t="s">
        <v>152</v>
      </c>
      <c r="X47" s="14" t="s">
        <v>171</v>
      </c>
      <c r="Y47" s="14" t="s">
        <v>171</v>
      </c>
      <c r="Z47" s="17" t="s">
        <v>154</v>
      </c>
      <c r="AJ47" s="4" t="s">
        <v>155</v>
      </c>
      <c r="AK47" s="4" t="s">
        <v>88</v>
      </c>
    </row>
    <row r="48" spans="1:37">
      <c r="A48" s="12">
        <v>23</v>
      </c>
      <c r="B48" s="13" t="s">
        <v>120</v>
      </c>
      <c r="C48" s="14" t="s">
        <v>173</v>
      </c>
      <c r="D48" s="15" t="s">
        <v>174</v>
      </c>
      <c r="E48" s="16">
        <v>93</v>
      </c>
      <c r="F48" s="17" t="s">
        <v>151</v>
      </c>
      <c r="I48" s="18">
        <f>ROUND(E48*G48,2)</f>
        <v>0</v>
      </c>
      <c r="J48" s="18">
        <f>ROUND(E48*G48,2)</f>
        <v>0</v>
      </c>
      <c r="K48" s="19">
        <v>3.0000000000000001E-5</v>
      </c>
      <c r="L48" s="19">
        <f>E48*K48</f>
        <v>2.7899999999999999E-3</v>
      </c>
      <c r="N48" s="16">
        <f>E48*M48</f>
        <v>0</v>
      </c>
      <c r="P48" s="17" t="s">
        <v>84</v>
      </c>
      <c r="V48" s="20" t="s">
        <v>64</v>
      </c>
      <c r="X48" s="14" t="s">
        <v>173</v>
      </c>
      <c r="Y48" s="14" t="s">
        <v>173</v>
      </c>
      <c r="Z48" s="17" t="s">
        <v>158</v>
      </c>
      <c r="AA48" s="14" t="s">
        <v>159</v>
      </c>
      <c r="AJ48" s="4" t="s">
        <v>160</v>
      </c>
      <c r="AK48" s="4" t="s">
        <v>88</v>
      </c>
    </row>
    <row r="49" spans="1:37">
      <c r="A49" s="12">
        <v>24</v>
      </c>
      <c r="B49" s="13" t="s">
        <v>120</v>
      </c>
      <c r="C49" s="14" t="s">
        <v>175</v>
      </c>
      <c r="D49" s="15" t="s">
        <v>176</v>
      </c>
      <c r="E49" s="16">
        <v>122</v>
      </c>
      <c r="F49" s="17" t="s">
        <v>151</v>
      </c>
      <c r="I49" s="18">
        <f>ROUND(E49*G49,2)</f>
        <v>0</v>
      </c>
      <c r="J49" s="18">
        <f>ROUND(E49*G49,2)</f>
        <v>0</v>
      </c>
      <c r="K49" s="19">
        <v>6.0000000000000002E-5</v>
      </c>
      <c r="L49" s="19">
        <f>E49*K49</f>
        <v>7.3200000000000001E-3</v>
      </c>
      <c r="N49" s="16">
        <f>E49*M49</f>
        <v>0</v>
      </c>
      <c r="P49" s="17" t="s">
        <v>84</v>
      </c>
      <c r="V49" s="20" t="s">
        <v>64</v>
      </c>
      <c r="X49" s="14" t="s">
        <v>175</v>
      </c>
      <c r="Y49" s="14" t="s">
        <v>175</v>
      </c>
      <c r="Z49" s="17" t="s">
        <v>158</v>
      </c>
      <c r="AA49" s="14" t="s">
        <v>177</v>
      </c>
      <c r="AJ49" s="4" t="s">
        <v>160</v>
      </c>
      <c r="AK49" s="4" t="s">
        <v>88</v>
      </c>
    </row>
    <row r="50" spans="1:37" ht="25.5">
      <c r="A50" s="12">
        <v>25</v>
      </c>
      <c r="B50" s="13" t="s">
        <v>148</v>
      </c>
      <c r="C50" s="14" t="s">
        <v>178</v>
      </c>
      <c r="D50" s="15" t="s">
        <v>179</v>
      </c>
      <c r="E50" s="16">
        <v>42</v>
      </c>
      <c r="F50" s="17" t="s">
        <v>151</v>
      </c>
      <c r="H50" s="18">
        <f>ROUND(E50*G50,2)</f>
        <v>0</v>
      </c>
      <c r="J50" s="18">
        <f>ROUND(E50*G50,2)</f>
        <v>0</v>
      </c>
      <c r="K50" s="19">
        <v>3.0000000000000001E-5</v>
      </c>
      <c r="L50" s="19">
        <f>E50*K50</f>
        <v>1.2600000000000001E-3</v>
      </c>
      <c r="N50" s="16">
        <f>E50*M50</f>
        <v>0</v>
      </c>
      <c r="P50" s="17" t="s">
        <v>84</v>
      </c>
      <c r="V50" s="20" t="s">
        <v>152</v>
      </c>
      <c r="X50" s="14" t="s">
        <v>180</v>
      </c>
      <c r="Y50" s="14" t="s">
        <v>178</v>
      </c>
      <c r="Z50" s="17" t="s">
        <v>154</v>
      </c>
      <c r="AJ50" s="4" t="s">
        <v>155</v>
      </c>
      <c r="AK50" s="4" t="s">
        <v>88</v>
      </c>
    </row>
    <row r="51" spans="1:37">
      <c r="A51" s="12">
        <v>26</v>
      </c>
      <c r="B51" s="13" t="s">
        <v>120</v>
      </c>
      <c r="C51" s="14" t="s">
        <v>181</v>
      </c>
      <c r="D51" s="15" t="s">
        <v>182</v>
      </c>
      <c r="E51" s="16">
        <v>21</v>
      </c>
      <c r="F51" s="17" t="s">
        <v>151</v>
      </c>
      <c r="I51" s="18">
        <f>ROUND(E51*G51,2)</f>
        <v>0</v>
      </c>
      <c r="J51" s="18">
        <f>ROUND(E51*G51,2)</f>
        <v>0</v>
      </c>
      <c r="K51" s="19">
        <v>3.0000000000000001E-5</v>
      </c>
      <c r="L51" s="19">
        <f>E51*K51</f>
        <v>6.3000000000000003E-4</v>
      </c>
      <c r="N51" s="16">
        <f>E51*M51</f>
        <v>0</v>
      </c>
      <c r="P51" s="17" t="s">
        <v>84</v>
      </c>
      <c r="V51" s="20" t="s">
        <v>64</v>
      </c>
      <c r="X51" s="14" t="s">
        <v>181</v>
      </c>
      <c r="Y51" s="14" t="s">
        <v>181</v>
      </c>
      <c r="Z51" s="17" t="s">
        <v>158</v>
      </c>
      <c r="AA51" s="14" t="s">
        <v>159</v>
      </c>
      <c r="AJ51" s="4" t="s">
        <v>160</v>
      </c>
      <c r="AK51" s="4" t="s">
        <v>88</v>
      </c>
    </row>
    <row r="52" spans="1:37">
      <c r="A52" s="12">
        <v>27</v>
      </c>
      <c r="B52" s="13" t="s">
        <v>120</v>
      </c>
      <c r="C52" s="14" t="s">
        <v>183</v>
      </c>
      <c r="D52" s="15" t="s">
        <v>184</v>
      </c>
      <c r="E52" s="16">
        <v>21</v>
      </c>
      <c r="F52" s="17" t="s">
        <v>151</v>
      </c>
      <c r="I52" s="18">
        <f>ROUND(E52*G52,2)</f>
        <v>0</v>
      </c>
      <c r="J52" s="18">
        <f>ROUND(E52*G52,2)</f>
        <v>0</v>
      </c>
      <c r="K52" s="19">
        <v>6.0000000000000002E-5</v>
      </c>
      <c r="L52" s="19">
        <f>E52*K52</f>
        <v>1.2600000000000001E-3</v>
      </c>
      <c r="N52" s="16">
        <f>E52*M52</f>
        <v>0</v>
      </c>
      <c r="P52" s="17" t="s">
        <v>84</v>
      </c>
      <c r="V52" s="20" t="s">
        <v>64</v>
      </c>
      <c r="X52" s="14" t="s">
        <v>183</v>
      </c>
      <c r="Y52" s="14" t="s">
        <v>183</v>
      </c>
      <c r="Z52" s="17" t="s">
        <v>158</v>
      </c>
      <c r="AA52" s="14" t="s">
        <v>185</v>
      </c>
      <c r="AJ52" s="4" t="s">
        <v>160</v>
      </c>
      <c r="AK52" s="4" t="s">
        <v>88</v>
      </c>
    </row>
    <row r="53" spans="1:37" ht="25.5">
      <c r="A53" s="12">
        <v>28</v>
      </c>
      <c r="B53" s="13" t="s">
        <v>148</v>
      </c>
      <c r="C53" s="14" t="s">
        <v>186</v>
      </c>
      <c r="D53" s="15" t="s">
        <v>187</v>
      </c>
      <c r="E53" s="16">
        <v>89</v>
      </c>
      <c r="F53" s="17" t="s">
        <v>151</v>
      </c>
      <c r="H53" s="18">
        <f>ROUND(E53*G53,2)</f>
        <v>0</v>
      </c>
      <c r="J53" s="18">
        <f>ROUND(E53*G53,2)</f>
        <v>0</v>
      </c>
      <c r="K53" s="19">
        <v>3.0000000000000001E-5</v>
      </c>
      <c r="L53" s="19">
        <f>E53*K53</f>
        <v>2.6700000000000001E-3</v>
      </c>
      <c r="N53" s="16">
        <f>E53*M53</f>
        <v>0</v>
      </c>
      <c r="P53" s="17" t="s">
        <v>84</v>
      </c>
      <c r="V53" s="20" t="s">
        <v>152</v>
      </c>
      <c r="X53" s="14" t="s">
        <v>188</v>
      </c>
      <c r="Y53" s="14" t="s">
        <v>186</v>
      </c>
      <c r="Z53" s="17" t="s">
        <v>154</v>
      </c>
      <c r="AJ53" s="4" t="s">
        <v>155</v>
      </c>
      <c r="AK53" s="4" t="s">
        <v>88</v>
      </c>
    </row>
    <row r="54" spans="1:37">
      <c r="A54" s="12">
        <v>29</v>
      </c>
      <c r="B54" s="13" t="s">
        <v>120</v>
      </c>
      <c r="C54" s="14" t="s">
        <v>189</v>
      </c>
      <c r="D54" s="15" t="s">
        <v>190</v>
      </c>
      <c r="E54" s="16">
        <v>35</v>
      </c>
      <c r="F54" s="17" t="s">
        <v>151</v>
      </c>
      <c r="I54" s="18">
        <f>ROUND(E54*G54,2)</f>
        <v>0</v>
      </c>
      <c r="J54" s="18">
        <f>ROUND(E54*G54,2)</f>
        <v>0</v>
      </c>
      <c r="K54" s="19">
        <v>3.0000000000000001E-5</v>
      </c>
      <c r="L54" s="19">
        <f>E54*K54</f>
        <v>1.0499999999999999E-3</v>
      </c>
      <c r="N54" s="16">
        <f>E54*M54</f>
        <v>0</v>
      </c>
      <c r="P54" s="17" t="s">
        <v>84</v>
      </c>
      <c r="V54" s="20" t="s">
        <v>64</v>
      </c>
      <c r="X54" s="14" t="s">
        <v>189</v>
      </c>
      <c r="Y54" s="14" t="s">
        <v>189</v>
      </c>
      <c r="Z54" s="17" t="s">
        <v>158</v>
      </c>
      <c r="AA54" s="14" t="s">
        <v>159</v>
      </c>
      <c r="AJ54" s="4" t="s">
        <v>160</v>
      </c>
      <c r="AK54" s="4" t="s">
        <v>88</v>
      </c>
    </row>
    <row r="55" spans="1:37">
      <c r="A55" s="12">
        <v>30</v>
      </c>
      <c r="B55" s="13" t="s">
        <v>120</v>
      </c>
      <c r="C55" s="14" t="s">
        <v>191</v>
      </c>
      <c r="D55" s="15" t="s">
        <v>192</v>
      </c>
      <c r="E55" s="16">
        <v>54</v>
      </c>
      <c r="F55" s="17" t="s">
        <v>151</v>
      </c>
      <c r="I55" s="18">
        <f>ROUND(E55*G55,2)</f>
        <v>0</v>
      </c>
      <c r="J55" s="18">
        <f>ROUND(E55*G55,2)</f>
        <v>0</v>
      </c>
      <c r="K55" s="19">
        <v>6.9999999999999994E-5</v>
      </c>
      <c r="L55" s="19">
        <f>E55*K55</f>
        <v>3.7799999999999995E-3</v>
      </c>
      <c r="N55" s="16">
        <f>E55*M55</f>
        <v>0</v>
      </c>
      <c r="P55" s="17" t="s">
        <v>84</v>
      </c>
      <c r="V55" s="20" t="s">
        <v>64</v>
      </c>
      <c r="X55" s="14" t="s">
        <v>191</v>
      </c>
      <c r="Y55" s="14" t="s">
        <v>191</v>
      </c>
      <c r="Z55" s="17" t="s">
        <v>158</v>
      </c>
      <c r="AA55" s="14" t="s">
        <v>193</v>
      </c>
      <c r="AJ55" s="4" t="s">
        <v>160</v>
      </c>
      <c r="AK55" s="4" t="s">
        <v>88</v>
      </c>
    </row>
    <row r="56" spans="1:37" ht="25.5">
      <c r="A56" s="12">
        <v>31</v>
      </c>
      <c r="B56" s="13" t="s">
        <v>148</v>
      </c>
      <c r="C56" s="14" t="s">
        <v>194</v>
      </c>
      <c r="D56" s="15" t="s">
        <v>195</v>
      </c>
      <c r="E56" s="16">
        <v>49</v>
      </c>
      <c r="F56" s="17" t="s">
        <v>151</v>
      </c>
      <c r="H56" s="18">
        <f>ROUND(E56*G56,2)</f>
        <v>0</v>
      </c>
      <c r="J56" s="18">
        <f>ROUND(E56*G56,2)</f>
        <v>0</v>
      </c>
      <c r="K56" s="19">
        <v>3.0000000000000001E-5</v>
      </c>
      <c r="L56" s="19">
        <f>E56*K56</f>
        <v>1.47E-3</v>
      </c>
      <c r="N56" s="16">
        <f>E56*M56</f>
        <v>0</v>
      </c>
      <c r="P56" s="17" t="s">
        <v>84</v>
      </c>
      <c r="V56" s="20" t="s">
        <v>152</v>
      </c>
      <c r="X56" s="14" t="s">
        <v>196</v>
      </c>
      <c r="Y56" s="14" t="s">
        <v>194</v>
      </c>
      <c r="Z56" s="17" t="s">
        <v>154</v>
      </c>
      <c r="AJ56" s="4" t="s">
        <v>155</v>
      </c>
      <c r="AK56" s="4" t="s">
        <v>88</v>
      </c>
    </row>
    <row r="57" spans="1:37">
      <c r="A57" s="12">
        <v>32</v>
      </c>
      <c r="B57" s="13" t="s">
        <v>120</v>
      </c>
      <c r="C57" s="14" t="s">
        <v>197</v>
      </c>
      <c r="D57" s="15" t="s">
        <v>198</v>
      </c>
      <c r="E57" s="16">
        <v>49</v>
      </c>
      <c r="F57" s="17" t="s">
        <v>151</v>
      </c>
      <c r="I57" s="18">
        <f>ROUND(E57*G57,2)</f>
        <v>0</v>
      </c>
      <c r="J57" s="18">
        <f>ROUND(E57*G57,2)</f>
        <v>0</v>
      </c>
      <c r="K57" s="19">
        <v>6.9999999999999994E-5</v>
      </c>
      <c r="L57" s="19">
        <f>E57*K57</f>
        <v>3.4299999999999999E-3</v>
      </c>
      <c r="N57" s="16">
        <f>E57*M57</f>
        <v>0</v>
      </c>
      <c r="P57" s="17" t="s">
        <v>84</v>
      </c>
      <c r="V57" s="20" t="s">
        <v>64</v>
      </c>
      <c r="X57" s="14" t="s">
        <v>197</v>
      </c>
      <c r="Y57" s="14" t="s">
        <v>197</v>
      </c>
      <c r="Z57" s="17" t="s">
        <v>158</v>
      </c>
      <c r="AA57" s="14" t="s">
        <v>199</v>
      </c>
      <c r="AJ57" s="4" t="s">
        <v>160</v>
      </c>
      <c r="AK57" s="4" t="s">
        <v>88</v>
      </c>
    </row>
    <row r="58" spans="1:37" ht="25.5">
      <c r="A58" s="12">
        <v>33</v>
      </c>
      <c r="B58" s="13" t="s">
        <v>148</v>
      </c>
      <c r="C58" s="14" t="s">
        <v>200</v>
      </c>
      <c r="D58" s="15" t="s">
        <v>201</v>
      </c>
      <c r="E58" s="16">
        <v>11</v>
      </c>
      <c r="F58" s="17" t="s">
        <v>202</v>
      </c>
      <c r="H58" s="18">
        <f>ROUND(E58*G58,2)</f>
        <v>0</v>
      </c>
      <c r="J58" s="18">
        <f>ROUND(E58*G58,2)</f>
        <v>0</v>
      </c>
      <c r="K58" s="19">
        <v>7.9000000000000001E-4</v>
      </c>
      <c r="L58" s="19">
        <f>E58*K58</f>
        <v>8.6899999999999998E-3</v>
      </c>
      <c r="N58" s="16">
        <f>E58*M58</f>
        <v>0</v>
      </c>
      <c r="P58" s="17" t="s">
        <v>84</v>
      </c>
      <c r="V58" s="20" t="s">
        <v>152</v>
      </c>
      <c r="X58" s="14" t="s">
        <v>203</v>
      </c>
      <c r="Y58" s="14" t="s">
        <v>200</v>
      </c>
      <c r="Z58" s="17" t="s">
        <v>204</v>
      </c>
      <c r="AJ58" s="4" t="s">
        <v>155</v>
      </c>
      <c r="AK58" s="4" t="s">
        <v>88</v>
      </c>
    </row>
    <row r="59" spans="1:37">
      <c r="A59" s="12">
        <v>34</v>
      </c>
      <c r="B59" s="13" t="s">
        <v>120</v>
      </c>
      <c r="C59" s="14" t="s">
        <v>205</v>
      </c>
      <c r="D59" s="15" t="s">
        <v>206</v>
      </c>
      <c r="E59" s="16">
        <v>11</v>
      </c>
      <c r="F59" s="17" t="s">
        <v>202</v>
      </c>
      <c r="I59" s="18">
        <f>ROUND(E59*G59,2)</f>
        <v>0</v>
      </c>
      <c r="J59" s="18">
        <f>ROUND(E59*G59,2)</f>
        <v>0</v>
      </c>
      <c r="K59" s="19">
        <v>1.9000000000000001E-4</v>
      </c>
      <c r="L59" s="19">
        <f>E59*K59</f>
        <v>2.0900000000000003E-3</v>
      </c>
      <c r="N59" s="16">
        <f>E59*M59</f>
        <v>0</v>
      </c>
      <c r="P59" s="17" t="s">
        <v>84</v>
      </c>
      <c r="V59" s="20" t="s">
        <v>64</v>
      </c>
      <c r="X59" s="14" t="s">
        <v>205</v>
      </c>
      <c r="Y59" s="14" t="s">
        <v>205</v>
      </c>
      <c r="Z59" s="17" t="s">
        <v>207</v>
      </c>
      <c r="AA59" s="14" t="s">
        <v>208</v>
      </c>
      <c r="AJ59" s="4" t="s">
        <v>160</v>
      </c>
      <c r="AK59" s="4" t="s">
        <v>88</v>
      </c>
    </row>
    <row r="60" spans="1:37" ht="25.5">
      <c r="A60" s="12">
        <v>35</v>
      </c>
      <c r="B60" s="13" t="s">
        <v>148</v>
      </c>
      <c r="C60" s="14" t="s">
        <v>209</v>
      </c>
      <c r="D60" s="15" t="s">
        <v>210</v>
      </c>
      <c r="E60" s="16">
        <v>35</v>
      </c>
      <c r="F60" s="17" t="s">
        <v>202</v>
      </c>
      <c r="H60" s="18">
        <f>ROUND(E60*G60,2)</f>
        <v>0</v>
      </c>
      <c r="J60" s="18">
        <f>ROUND(E60*G60,2)</f>
        <v>0</v>
      </c>
      <c r="K60" s="19">
        <v>9.3999999999999997E-4</v>
      </c>
      <c r="L60" s="19">
        <f>E60*K60</f>
        <v>3.2899999999999999E-2</v>
      </c>
      <c r="N60" s="16">
        <f>E60*M60</f>
        <v>0</v>
      </c>
      <c r="P60" s="17" t="s">
        <v>84</v>
      </c>
      <c r="V60" s="20" t="s">
        <v>152</v>
      </c>
      <c r="X60" s="14" t="s">
        <v>211</v>
      </c>
      <c r="Y60" s="14" t="s">
        <v>209</v>
      </c>
      <c r="Z60" s="17" t="s">
        <v>204</v>
      </c>
      <c r="AJ60" s="4" t="s">
        <v>155</v>
      </c>
      <c r="AK60" s="4" t="s">
        <v>88</v>
      </c>
    </row>
    <row r="61" spans="1:37">
      <c r="A61" s="12">
        <v>36</v>
      </c>
      <c r="B61" s="13" t="s">
        <v>120</v>
      </c>
      <c r="C61" s="14" t="s">
        <v>212</v>
      </c>
      <c r="D61" s="15" t="s">
        <v>213</v>
      </c>
      <c r="E61" s="16">
        <v>35</v>
      </c>
      <c r="F61" s="17" t="s">
        <v>202</v>
      </c>
      <c r="I61" s="18">
        <f>ROUND(E61*G61,2)</f>
        <v>0</v>
      </c>
      <c r="J61" s="18">
        <f>ROUND(E61*G61,2)</f>
        <v>0</v>
      </c>
      <c r="K61" s="19">
        <v>3.6999999999999999E-4</v>
      </c>
      <c r="L61" s="19">
        <f>E61*K61</f>
        <v>1.295E-2</v>
      </c>
      <c r="N61" s="16">
        <f>E61*M61</f>
        <v>0</v>
      </c>
      <c r="P61" s="17" t="s">
        <v>84</v>
      </c>
      <c r="V61" s="20" t="s">
        <v>64</v>
      </c>
      <c r="X61" s="14" t="s">
        <v>212</v>
      </c>
      <c r="Y61" s="14" t="s">
        <v>212</v>
      </c>
      <c r="Z61" s="17" t="s">
        <v>207</v>
      </c>
      <c r="AA61" s="14" t="s">
        <v>214</v>
      </c>
      <c r="AJ61" s="4" t="s">
        <v>160</v>
      </c>
      <c r="AK61" s="4" t="s">
        <v>88</v>
      </c>
    </row>
    <row r="62" spans="1:37" ht="25.5">
      <c r="A62" s="12">
        <v>37</v>
      </c>
      <c r="B62" s="13" t="s">
        <v>148</v>
      </c>
      <c r="C62" s="14" t="s">
        <v>215</v>
      </c>
      <c r="D62" s="15" t="s">
        <v>216</v>
      </c>
      <c r="E62" s="16">
        <v>134</v>
      </c>
      <c r="F62" s="17" t="s">
        <v>202</v>
      </c>
      <c r="H62" s="18">
        <f>ROUND(E62*G62,2)</f>
        <v>0</v>
      </c>
      <c r="J62" s="18">
        <f>ROUND(E62*G62,2)</f>
        <v>0</v>
      </c>
      <c r="K62" s="19">
        <v>2.7E-4</v>
      </c>
      <c r="L62" s="19">
        <f>E62*K62</f>
        <v>3.6180000000000004E-2</v>
      </c>
      <c r="N62" s="16">
        <f>E62*M62</f>
        <v>0</v>
      </c>
      <c r="P62" s="17" t="s">
        <v>84</v>
      </c>
      <c r="V62" s="20" t="s">
        <v>152</v>
      </c>
      <c r="X62" s="14" t="s">
        <v>217</v>
      </c>
      <c r="Y62" s="14" t="s">
        <v>215</v>
      </c>
      <c r="Z62" s="17" t="s">
        <v>204</v>
      </c>
      <c r="AJ62" s="4" t="s">
        <v>155</v>
      </c>
      <c r="AK62" s="4" t="s">
        <v>88</v>
      </c>
    </row>
    <row r="63" spans="1:37" ht="25.5">
      <c r="A63" s="12">
        <v>38</v>
      </c>
      <c r="B63" s="13" t="s">
        <v>148</v>
      </c>
      <c r="C63" s="14" t="s">
        <v>218</v>
      </c>
      <c r="D63" s="15" t="s">
        <v>219</v>
      </c>
      <c r="E63" s="16">
        <v>0.19700000000000001</v>
      </c>
      <c r="F63" s="17" t="s">
        <v>142</v>
      </c>
      <c r="H63" s="18">
        <f>ROUND(E63*G63,2)</f>
        <v>0</v>
      </c>
      <c r="J63" s="18">
        <f>ROUND(E63*G63,2)</f>
        <v>0</v>
      </c>
      <c r="L63" s="19">
        <f>E63*K63</f>
        <v>0</v>
      </c>
      <c r="N63" s="16">
        <f>E63*M63</f>
        <v>0</v>
      </c>
      <c r="P63" s="17" t="s">
        <v>84</v>
      </c>
      <c r="V63" s="20" t="s">
        <v>152</v>
      </c>
      <c r="X63" s="14" t="s">
        <v>220</v>
      </c>
      <c r="Y63" s="14" t="s">
        <v>218</v>
      </c>
      <c r="Z63" s="17" t="s">
        <v>154</v>
      </c>
      <c r="AJ63" s="4" t="s">
        <v>155</v>
      </c>
      <c r="AK63" s="4" t="s">
        <v>88</v>
      </c>
    </row>
    <row r="64" spans="1:37">
      <c r="D64" s="54" t="s">
        <v>221</v>
      </c>
      <c r="E64" s="55">
        <f>J64</f>
        <v>0</v>
      </c>
      <c r="H64" s="55">
        <f>SUM(H39:H63)</f>
        <v>0</v>
      </c>
      <c r="I64" s="55">
        <f>SUM(I39:I63)</f>
        <v>0</v>
      </c>
      <c r="J64" s="55">
        <f>SUM(J39:J63)</f>
        <v>0</v>
      </c>
      <c r="L64" s="56">
        <f>SUM(L39:L63)</f>
        <v>0.19691999999999998</v>
      </c>
      <c r="N64" s="57">
        <f>SUM(N39:N63)</f>
        <v>0</v>
      </c>
      <c r="W64" s="21">
        <f>SUM(W39:W63)</f>
        <v>0</v>
      </c>
    </row>
    <row r="66" spans="1:37">
      <c r="B66" s="14" t="s">
        <v>222</v>
      </c>
    </row>
    <row r="67" spans="1:37" ht="25.5">
      <c r="A67" s="12">
        <v>39</v>
      </c>
      <c r="B67" s="13" t="s">
        <v>223</v>
      </c>
      <c r="C67" s="14" t="s">
        <v>224</v>
      </c>
      <c r="D67" s="15" t="s">
        <v>225</v>
      </c>
      <c r="E67" s="16">
        <v>7</v>
      </c>
      <c r="F67" s="17" t="s">
        <v>202</v>
      </c>
      <c r="H67" s="18">
        <f>ROUND(E67*G67,2)</f>
        <v>0</v>
      </c>
      <c r="J67" s="18">
        <f>ROUND(E67*G67,2)</f>
        <v>0</v>
      </c>
      <c r="K67" s="19">
        <v>4.0000000000000001E-3</v>
      </c>
      <c r="L67" s="19">
        <f>E67*K67</f>
        <v>2.8000000000000001E-2</v>
      </c>
      <c r="N67" s="16">
        <f>E67*M67</f>
        <v>0</v>
      </c>
      <c r="P67" s="17" t="s">
        <v>84</v>
      </c>
      <c r="V67" s="20" t="s">
        <v>152</v>
      </c>
      <c r="X67" s="14" t="s">
        <v>226</v>
      </c>
      <c r="Y67" s="14" t="s">
        <v>224</v>
      </c>
      <c r="Z67" s="17" t="s">
        <v>227</v>
      </c>
      <c r="AJ67" s="4" t="s">
        <v>155</v>
      </c>
      <c r="AK67" s="4" t="s">
        <v>88</v>
      </c>
    </row>
    <row r="68" spans="1:37" ht="25.5">
      <c r="A68" s="12">
        <v>40</v>
      </c>
      <c r="B68" s="13" t="s">
        <v>223</v>
      </c>
      <c r="C68" s="14" t="s">
        <v>228</v>
      </c>
      <c r="D68" s="15" t="s">
        <v>229</v>
      </c>
      <c r="E68" s="16">
        <v>5</v>
      </c>
      <c r="F68" s="17" t="s">
        <v>151</v>
      </c>
      <c r="H68" s="18">
        <f>ROUND(E68*G68,2)</f>
        <v>0</v>
      </c>
      <c r="J68" s="18">
        <f>ROUND(E68*G68,2)</f>
        <v>0</v>
      </c>
      <c r="K68" s="19">
        <v>2.0300000000000001E-3</v>
      </c>
      <c r="L68" s="19">
        <f>E68*K68</f>
        <v>1.0150000000000001E-2</v>
      </c>
      <c r="N68" s="16">
        <f>E68*M68</f>
        <v>0</v>
      </c>
      <c r="P68" s="17" t="s">
        <v>84</v>
      </c>
      <c r="V68" s="20" t="s">
        <v>152</v>
      </c>
      <c r="X68" s="14" t="s">
        <v>230</v>
      </c>
      <c r="Y68" s="14" t="s">
        <v>228</v>
      </c>
      <c r="Z68" s="17" t="s">
        <v>227</v>
      </c>
      <c r="AJ68" s="4" t="s">
        <v>155</v>
      </c>
      <c r="AK68" s="4" t="s">
        <v>88</v>
      </c>
    </row>
    <row r="69" spans="1:37" ht="25.5">
      <c r="A69" s="12">
        <v>41</v>
      </c>
      <c r="B69" s="13" t="s">
        <v>223</v>
      </c>
      <c r="C69" s="14" t="s">
        <v>231</v>
      </c>
      <c r="D69" s="15" t="s">
        <v>232</v>
      </c>
      <c r="E69" s="16">
        <v>78</v>
      </c>
      <c r="F69" s="17" t="s">
        <v>151</v>
      </c>
      <c r="H69" s="18">
        <f>ROUND(E69*G69,2)</f>
        <v>0</v>
      </c>
      <c r="J69" s="18">
        <f>ROUND(E69*G69,2)</f>
        <v>0</v>
      </c>
      <c r="K69" s="19">
        <v>2.9099999999999998E-3</v>
      </c>
      <c r="L69" s="19">
        <f>E69*K69</f>
        <v>0.22697999999999999</v>
      </c>
      <c r="N69" s="16">
        <f>E69*M69</f>
        <v>0</v>
      </c>
      <c r="P69" s="17" t="s">
        <v>84</v>
      </c>
      <c r="V69" s="20" t="s">
        <v>152</v>
      </c>
      <c r="X69" s="14" t="s">
        <v>233</v>
      </c>
      <c r="Y69" s="14" t="s">
        <v>231</v>
      </c>
      <c r="Z69" s="17" t="s">
        <v>227</v>
      </c>
      <c r="AJ69" s="4" t="s">
        <v>155</v>
      </c>
      <c r="AK69" s="4" t="s">
        <v>88</v>
      </c>
    </row>
    <row r="70" spans="1:37" ht="25.5">
      <c r="A70" s="12">
        <v>42</v>
      </c>
      <c r="B70" s="13" t="s">
        <v>223</v>
      </c>
      <c r="C70" s="14" t="s">
        <v>234</v>
      </c>
      <c r="D70" s="15" t="s">
        <v>235</v>
      </c>
      <c r="E70" s="16">
        <v>15</v>
      </c>
      <c r="F70" s="17" t="s">
        <v>151</v>
      </c>
      <c r="H70" s="18">
        <f>ROUND(E70*G70,2)</f>
        <v>0</v>
      </c>
      <c r="J70" s="18">
        <f>ROUND(E70*G70,2)</f>
        <v>0</v>
      </c>
      <c r="K70" s="19">
        <v>3.5200000000000001E-3</v>
      </c>
      <c r="L70" s="19">
        <f>E70*K70</f>
        <v>5.28E-2</v>
      </c>
      <c r="N70" s="16">
        <f>E70*M70</f>
        <v>0</v>
      </c>
      <c r="P70" s="17" t="s">
        <v>84</v>
      </c>
      <c r="V70" s="20" t="s">
        <v>152</v>
      </c>
      <c r="X70" s="14" t="s">
        <v>236</v>
      </c>
      <c r="Y70" s="14" t="s">
        <v>234</v>
      </c>
      <c r="Z70" s="17" t="s">
        <v>227</v>
      </c>
      <c r="AJ70" s="4" t="s">
        <v>155</v>
      </c>
      <c r="AK70" s="4" t="s">
        <v>88</v>
      </c>
    </row>
    <row r="71" spans="1:37">
      <c r="A71" s="12">
        <v>43</v>
      </c>
      <c r="B71" s="13" t="s">
        <v>223</v>
      </c>
      <c r="C71" s="14" t="s">
        <v>237</v>
      </c>
      <c r="D71" s="15" t="s">
        <v>238</v>
      </c>
      <c r="E71" s="16">
        <v>6</v>
      </c>
      <c r="F71" s="17" t="s">
        <v>151</v>
      </c>
      <c r="H71" s="18">
        <f>ROUND(E71*G71,2)</f>
        <v>0</v>
      </c>
      <c r="J71" s="18">
        <f>ROUND(E71*G71,2)</f>
        <v>0</v>
      </c>
      <c r="K71" s="19">
        <v>9.5600000000000008E-3</v>
      </c>
      <c r="L71" s="19">
        <f>E71*K71</f>
        <v>5.7360000000000008E-2</v>
      </c>
      <c r="N71" s="16">
        <f>E71*M71</f>
        <v>0</v>
      </c>
      <c r="P71" s="17" t="s">
        <v>84</v>
      </c>
      <c r="V71" s="20" t="s">
        <v>152</v>
      </c>
      <c r="X71" s="14" t="s">
        <v>239</v>
      </c>
      <c r="Y71" s="14" t="s">
        <v>237</v>
      </c>
      <c r="Z71" s="17" t="s">
        <v>204</v>
      </c>
      <c r="AJ71" s="4" t="s">
        <v>155</v>
      </c>
      <c r="AK71" s="4" t="s">
        <v>88</v>
      </c>
    </row>
    <row r="72" spans="1:37" ht="25.5">
      <c r="A72" s="12">
        <v>44</v>
      </c>
      <c r="B72" s="13" t="s">
        <v>223</v>
      </c>
      <c r="C72" s="14" t="s">
        <v>240</v>
      </c>
      <c r="D72" s="15" t="s">
        <v>241</v>
      </c>
      <c r="E72" s="16">
        <v>6</v>
      </c>
      <c r="F72" s="17" t="s">
        <v>151</v>
      </c>
      <c r="H72" s="18">
        <f>ROUND(E72*G72,2)</f>
        <v>0</v>
      </c>
      <c r="J72" s="18">
        <f>ROUND(E72*G72,2)</f>
        <v>0</v>
      </c>
      <c r="K72" s="19">
        <v>1.3500000000000001E-3</v>
      </c>
      <c r="L72" s="19">
        <f>E72*K72</f>
        <v>8.0999999999999996E-3</v>
      </c>
      <c r="N72" s="16">
        <f>E72*M72</f>
        <v>0</v>
      </c>
      <c r="P72" s="17" t="s">
        <v>84</v>
      </c>
      <c r="V72" s="20" t="s">
        <v>152</v>
      </c>
      <c r="X72" s="14" t="s">
        <v>242</v>
      </c>
      <c r="Y72" s="14" t="s">
        <v>240</v>
      </c>
      <c r="Z72" s="17" t="s">
        <v>227</v>
      </c>
      <c r="AJ72" s="4" t="s">
        <v>155</v>
      </c>
      <c r="AK72" s="4" t="s">
        <v>88</v>
      </c>
    </row>
    <row r="73" spans="1:37">
      <c r="A73" s="12">
        <v>45</v>
      </c>
      <c r="B73" s="13" t="s">
        <v>223</v>
      </c>
      <c r="C73" s="14" t="s">
        <v>243</v>
      </c>
      <c r="D73" s="15" t="s">
        <v>244</v>
      </c>
      <c r="E73" s="16">
        <v>52</v>
      </c>
      <c r="F73" s="17" t="s">
        <v>151</v>
      </c>
      <c r="H73" s="18">
        <f>ROUND(E73*G73,2)</f>
        <v>0</v>
      </c>
      <c r="J73" s="18">
        <f>ROUND(E73*G73,2)</f>
        <v>0</v>
      </c>
      <c r="K73" s="19">
        <v>9.5600000000000008E-3</v>
      </c>
      <c r="L73" s="19">
        <f>E73*K73</f>
        <v>0.49712000000000006</v>
      </c>
      <c r="N73" s="16">
        <f>E73*M73</f>
        <v>0</v>
      </c>
      <c r="P73" s="17" t="s">
        <v>84</v>
      </c>
      <c r="V73" s="20" t="s">
        <v>152</v>
      </c>
      <c r="X73" s="14" t="s">
        <v>245</v>
      </c>
      <c r="Y73" s="14" t="s">
        <v>243</v>
      </c>
      <c r="Z73" s="17" t="s">
        <v>204</v>
      </c>
      <c r="AJ73" s="4" t="s">
        <v>155</v>
      </c>
      <c r="AK73" s="4" t="s">
        <v>88</v>
      </c>
    </row>
    <row r="74" spans="1:37">
      <c r="A74" s="12">
        <v>46</v>
      </c>
      <c r="B74" s="13" t="s">
        <v>223</v>
      </c>
      <c r="C74" s="14" t="s">
        <v>246</v>
      </c>
      <c r="D74" s="15" t="s">
        <v>247</v>
      </c>
      <c r="E74" s="16">
        <v>30</v>
      </c>
      <c r="F74" s="17" t="s">
        <v>151</v>
      </c>
      <c r="H74" s="18">
        <f>ROUND(E74*G74,2)</f>
        <v>0</v>
      </c>
      <c r="J74" s="18">
        <f>ROUND(E74*G74,2)</f>
        <v>0</v>
      </c>
      <c r="K74" s="19">
        <v>9.5600000000000008E-3</v>
      </c>
      <c r="L74" s="19">
        <f>E74*K74</f>
        <v>0.2868</v>
      </c>
      <c r="N74" s="16">
        <f>E74*M74</f>
        <v>0</v>
      </c>
      <c r="P74" s="17" t="s">
        <v>84</v>
      </c>
      <c r="V74" s="20" t="s">
        <v>152</v>
      </c>
      <c r="X74" s="14" t="s">
        <v>248</v>
      </c>
      <c r="Y74" s="14" t="s">
        <v>246</v>
      </c>
      <c r="Z74" s="17" t="s">
        <v>204</v>
      </c>
      <c r="AJ74" s="4" t="s">
        <v>155</v>
      </c>
      <c r="AK74" s="4" t="s">
        <v>88</v>
      </c>
    </row>
    <row r="75" spans="1:37" ht="25.5">
      <c r="A75" s="12">
        <v>47</v>
      </c>
      <c r="B75" s="13" t="s">
        <v>223</v>
      </c>
      <c r="C75" s="14" t="s">
        <v>249</v>
      </c>
      <c r="D75" s="15" t="s">
        <v>250</v>
      </c>
      <c r="E75" s="16">
        <v>30</v>
      </c>
      <c r="F75" s="17" t="s">
        <v>151</v>
      </c>
      <c r="H75" s="18">
        <f>ROUND(E75*G75,2)</f>
        <v>0</v>
      </c>
      <c r="J75" s="18">
        <f>ROUND(E75*G75,2)</f>
        <v>0</v>
      </c>
      <c r="K75" s="19">
        <v>9.58E-3</v>
      </c>
      <c r="L75" s="19">
        <f>E75*K75</f>
        <v>0.28739999999999999</v>
      </c>
      <c r="N75" s="16">
        <f>E75*M75</f>
        <v>0</v>
      </c>
      <c r="P75" s="17" t="s">
        <v>84</v>
      </c>
      <c r="V75" s="20" t="s">
        <v>152</v>
      </c>
      <c r="X75" s="14" t="s">
        <v>251</v>
      </c>
      <c r="Y75" s="14" t="s">
        <v>249</v>
      </c>
      <c r="Z75" s="17" t="s">
        <v>204</v>
      </c>
      <c r="AJ75" s="4" t="s">
        <v>155</v>
      </c>
      <c r="AK75" s="4" t="s">
        <v>88</v>
      </c>
    </row>
    <row r="76" spans="1:37" ht="25.5">
      <c r="A76" s="12">
        <v>48</v>
      </c>
      <c r="B76" s="13" t="s">
        <v>223</v>
      </c>
      <c r="C76" s="14" t="s">
        <v>252</v>
      </c>
      <c r="D76" s="15" t="s">
        <v>253</v>
      </c>
      <c r="E76" s="16">
        <v>165</v>
      </c>
      <c r="F76" s="17" t="s">
        <v>151</v>
      </c>
      <c r="H76" s="18">
        <f>ROUND(E76*G76,2)</f>
        <v>0</v>
      </c>
      <c r="J76" s="18">
        <f>ROUND(E76*G76,2)</f>
        <v>0</v>
      </c>
      <c r="K76" s="19">
        <v>1.115E-2</v>
      </c>
      <c r="L76" s="19">
        <f>E76*K76</f>
        <v>1.83975</v>
      </c>
      <c r="N76" s="16">
        <f>E76*M76</f>
        <v>0</v>
      </c>
      <c r="P76" s="17" t="s">
        <v>84</v>
      </c>
      <c r="V76" s="20" t="s">
        <v>152</v>
      </c>
      <c r="X76" s="14" t="s">
        <v>254</v>
      </c>
      <c r="Y76" s="14" t="s">
        <v>252</v>
      </c>
      <c r="Z76" s="17" t="s">
        <v>204</v>
      </c>
      <c r="AJ76" s="4" t="s">
        <v>155</v>
      </c>
      <c r="AK76" s="4" t="s">
        <v>88</v>
      </c>
    </row>
    <row r="77" spans="1:37" ht="25.5">
      <c r="A77" s="12">
        <v>49</v>
      </c>
      <c r="B77" s="13" t="s">
        <v>223</v>
      </c>
      <c r="C77" s="14" t="s">
        <v>255</v>
      </c>
      <c r="D77" s="15" t="s">
        <v>256</v>
      </c>
      <c r="E77" s="16">
        <v>4</v>
      </c>
      <c r="F77" s="17" t="s">
        <v>151</v>
      </c>
      <c r="H77" s="18">
        <f>ROUND(E77*G77,2)</f>
        <v>0</v>
      </c>
      <c r="J77" s="18">
        <f>ROUND(E77*G77,2)</f>
        <v>0</v>
      </c>
      <c r="K77" s="19">
        <v>1.1599999999999999E-2</v>
      </c>
      <c r="L77" s="19">
        <f>E77*K77</f>
        <v>4.6399999999999997E-2</v>
      </c>
      <c r="N77" s="16">
        <f>E77*M77</f>
        <v>0</v>
      </c>
      <c r="P77" s="17" t="s">
        <v>84</v>
      </c>
      <c r="V77" s="20" t="s">
        <v>152</v>
      </c>
      <c r="X77" s="14" t="s">
        <v>257</v>
      </c>
      <c r="Y77" s="14" t="s">
        <v>255</v>
      </c>
      <c r="Z77" s="17" t="s">
        <v>204</v>
      </c>
      <c r="AJ77" s="4" t="s">
        <v>155</v>
      </c>
      <c r="AK77" s="4" t="s">
        <v>88</v>
      </c>
    </row>
    <row r="78" spans="1:37" ht="25.5">
      <c r="A78" s="12">
        <v>50</v>
      </c>
      <c r="B78" s="13" t="s">
        <v>223</v>
      </c>
      <c r="C78" s="14" t="s">
        <v>258</v>
      </c>
      <c r="D78" s="15" t="s">
        <v>259</v>
      </c>
      <c r="E78" s="16">
        <v>22</v>
      </c>
      <c r="F78" s="17" t="s">
        <v>151</v>
      </c>
      <c r="H78" s="18">
        <f>ROUND(E78*G78,2)</f>
        <v>0</v>
      </c>
      <c r="J78" s="18">
        <f>ROUND(E78*G78,2)</f>
        <v>0</v>
      </c>
      <c r="K78" s="19">
        <v>7.2999999999999996E-4</v>
      </c>
      <c r="L78" s="19">
        <f>E78*K78</f>
        <v>1.6059999999999998E-2</v>
      </c>
      <c r="N78" s="16">
        <f>E78*M78</f>
        <v>0</v>
      </c>
      <c r="P78" s="17" t="s">
        <v>84</v>
      </c>
      <c r="V78" s="20" t="s">
        <v>152</v>
      </c>
      <c r="X78" s="14" t="s">
        <v>260</v>
      </c>
      <c r="Y78" s="14" t="s">
        <v>258</v>
      </c>
      <c r="Z78" s="17" t="s">
        <v>204</v>
      </c>
      <c r="AJ78" s="4" t="s">
        <v>155</v>
      </c>
      <c r="AK78" s="4" t="s">
        <v>88</v>
      </c>
    </row>
    <row r="79" spans="1:37">
      <c r="A79" s="12">
        <v>51</v>
      </c>
      <c r="B79" s="13" t="s">
        <v>223</v>
      </c>
      <c r="C79" s="14" t="s">
        <v>261</v>
      </c>
      <c r="D79" s="15" t="s">
        <v>262</v>
      </c>
      <c r="E79" s="16">
        <v>161</v>
      </c>
      <c r="F79" s="17" t="s">
        <v>151</v>
      </c>
      <c r="H79" s="18">
        <f>ROUND(E79*G79,2)</f>
        <v>0</v>
      </c>
      <c r="J79" s="18">
        <f>ROUND(E79*G79,2)</f>
        <v>0</v>
      </c>
      <c r="K79" s="19">
        <v>8.1999999999999998E-4</v>
      </c>
      <c r="L79" s="19">
        <f>E79*K79</f>
        <v>0.13202</v>
      </c>
      <c r="N79" s="16">
        <f>E79*M79</f>
        <v>0</v>
      </c>
      <c r="P79" s="17" t="s">
        <v>84</v>
      </c>
      <c r="V79" s="20" t="s">
        <v>152</v>
      </c>
      <c r="X79" s="14" t="s">
        <v>263</v>
      </c>
      <c r="Y79" s="14" t="s">
        <v>261</v>
      </c>
      <c r="Z79" s="17" t="s">
        <v>204</v>
      </c>
      <c r="AJ79" s="4" t="s">
        <v>155</v>
      </c>
      <c r="AK79" s="4" t="s">
        <v>88</v>
      </c>
    </row>
    <row r="80" spans="1:37">
      <c r="A80" s="12">
        <v>52</v>
      </c>
      <c r="B80" s="13" t="s">
        <v>223</v>
      </c>
      <c r="C80" s="14" t="s">
        <v>264</v>
      </c>
      <c r="D80" s="15" t="s">
        <v>265</v>
      </c>
      <c r="E80" s="16">
        <v>33</v>
      </c>
      <c r="F80" s="17" t="s">
        <v>151</v>
      </c>
      <c r="H80" s="18">
        <f>ROUND(E80*G80,2)</f>
        <v>0</v>
      </c>
      <c r="J80" s="18">
        <f>ROUND(E80*G80,2)</f>
        <v>0</v>
      </c>
      <c r="K80" s="19">
        <v>1E-3</v>
      </c>
      <c r="L80" s="19">
        <f>E80*K80</f>
        <v>3.3000000000000002E-2</v>
      </c>
      <c r="N80" s="16">
        <f>E80*M80</f>
        <v>0</v>
      </c>
      <c r="P80" s="17" t="s">
        <v>84</v>
      </c>
      <c r="V80" s="20" t="s">
        <v>152</v>
      </c>
      <c r="X80" s="14" t="s">
        <v>266</v>
      </c>
      <c r="Y80" s="14" t="s">
        <v>264</v>
      </c>
      <c r="Z80" s="17" t="s">
        <v>204</v>
      </c>
      <c r="AJ80" s="4" t="s">
        <v>155</v>
      </c>
      <c r="AK80" s="4" t="s">
        <v>88</v>
      </c>
    </row>
    <row r="81" spans="1:37">
      <c r="A81" s="12">
        <v>53</v>
      </c>
      <c r="B81" s="13" t="s">
        <v>223</v>
      </c>
      <c r="C81" s="14" t="s">
        <v>267</v>
      </c>
      <c r="D81" s="15" t="s">
        <v>268</v>
      </c>
      <c r="E81" s="16">
        <v>4</v>
      </c>
      <c r="F81" s="17" t="s">
        <v>151</v>
      </c>
      <c r="H81" s="18">
        <f>ROUND(E81*G81,2)</f>
        <v>0</v>
      </c>
      <c r="J81" s="18">
        <f>ROUND(E81*G81,2)</f>
        <v>0</v>
      </c>
      <c r="K81" s="19">
        <v>1.33E-3</v>
      </c>
      <c r="L81" s="19">
        <f>E81*K81</f>
        <v>5.3200000000000001E-3</v>
      </c>
      <c r="N81" s="16">
        <f>E81*M81</f>
        <v>0</v>
      </c>
      <c r="P81" s="17" t="s">
        <v>84</v>
      </c>
      <c r="V81" s="20" t="s">
        <v>152</v>
      </c>
      <c r="X81" s="14" t="s">
        <v>269</v>
      </c>
      <c r="Y81" s="14" t="s">
        <v>267</v>
      </c>
      <c r="Z81" s="17" t="s">
        <v>204</v>
      </c>
      <c r="AJ81" s="4" t="s">
        <v>155</v>
      </c>
      <c r="AK81" s="4" t="s">
        <v>88</v>
      </c>
    </row>
    <row r="82" spans="1:37">
      <c r="A82" s="12">
        <v>54</v>
      </c>
      <c r="B82" s="13" t="s">
        <v>223</v>
      </c>
      <c r="C82" s="14" t="s">
        <v>270</v>
      </c>
      <c r="D82" s="15" t="s">
        <v>271</v>
      </c>
      <c r="E82" s="16">
        <v>43</v>
      </c>
      <c r="F82" s="17" t="s">
        <v>151</v>
      </c>
      <c r="H82" s="18">
        <f>ROUND(E82*G82,2)</f>
        <v>0</v>
      </c>
      <c r="J82" s="18">
        <f>ROUND(E82*G82,2)</f>
        <v>0</v>
      </c>
      <c r="K82" s="19">
        <v>1.33E-3</v>
      </c>
      <c r="L82" s="19">
        <f>E82*K82</f>
        <v>5.7189999999999998E-2</v>
      </c>
      <c r="N82" s="16">
        <f>E82*M82</f>
        <v>0</v>
      </c>
      <c r="P82" s="17" t="s">
        <v>84</v>
      </c>
      <c r="V82" s="20" t="s">
        <v>152</v>
      </c>
      <c r="X82" s="14" t="s">
        <v>272</v>
      </c>
      <c r="Y82" s="14" t="s">
        <v>270</v>
      </c>
      <c r="Z82" s="17" t="s">
        <v>204</v>
      </c>
      <c r="AJ82" s="4" t="s">
        <v>155</v>
      </c>
      <c r="AK82" s="4" t="s">
        <v>88</v>
      </c>
    </row>
    <row r="83" spans="1:37" ht="25.5">
      <c r="A83" s="12">
        <v>55</v>
      </c>
      <c r="B83" s="13" t="s">
        <v>223</v>
      </c>
      <c r="C83" s="14" t="s">
        <v>273</v>
      </c>
      <c r="D83" s="15" t="s">
        <v>274</v>
      </c>
      <c r="E83" s="16">
        <v>16</v>
      </c>
      <c r="F83" s="17" t="s">
        <v>151</v>
      </c>
      <c r="H83" s="18">
        <f>ROUND(E83*G83,2)</f>
        <v>0</v>
      </c>
      <c r="J83" s="18">
        <f>ROUND(E83*G83,2)</f>
        <v>0</v>
      </c>
      <c r="K83" s="19">
        <v>1.64E-3</v>
      </c>
      <c r="L83" s="19">
        <f>E83*K83</f>
        <v>2.6239999999999999E-2</v>
      </c>
      <c r="N83" s="16">
        <f>E83*M83</f>
        <v>0</v>
      </c>
      <c r="P83" s="17" t="s">
        <v>84</v>
      </c>
      <c r="V83" s="20" t="s">
        <v>152</v>
      </c>
      <c r="X83" s="14" t="s">
        <v>275</v>
      </c>
      <c r="Y83" s="14" t="s">
        <v>273</v>
      </c>
      <c r="Z83" s="17" t="s">
        <v>227</v>
      </c>
      <c r="AJ83" s="4" t="s">
        <v>155</v>
      </c>
      <c r="AK83" s="4" t="s">
        <v>88</v>
      </c>
    </row>
    <row r="84" spans="1:37" ht="25.5">
      <c r="A84" s="12">
        <v>56</v>
      </c>
      <c r="B84" s="13" t="s">
        <v>223</v>
      </c>
      <c r="C84" s="14" t="s">
        <v>276</v>
      </c>
      <c r="D84" s="15" t="s">
        <v>277</v>
      </c>
      <c r="E84" s="16">
        <v>13</v>
      </c>
      <c r="F84" s="17" t="s">
        <v>151</v>
      </c>
      <c r="H84" s="18">
        <f>ROUND(E84*G84,2)</f>
        <v>0</v>
      </c>
      <c r="J84" s="18">
        <f>ROUND(E84*G84,2)</f>
        <v>0</v>
      </c>
      <c r="K84" s="19">
        <v>2.0200000000000001E-3</v>
      </c>
      <c r="L84" s="19">
        <f>E84*K84</f>
        <v>2.6260000000000002E-2</v>
      </c>
      <c r="N84" s="16">
        <f>E84*M84</f>
        <v>0</v>
      </c>
      <c r="P84" s="17" t="s">
        <v>84</v>
      </c>
      <c r="V84" s="20" t="s">
        <v>152</v>
      </c>
      <c r="X84" s="14" t="s">
        <v>278</v>
      </c>
      <c r="Y84" s="14" t="s">
        <v>276</v>
      </c>
      <c r="Z84" s="17" t="s">
        <v>227</v>
      </c>
      <c r="AJ84" s="4" t="s">
        <v>155</v>
      </c>
      <c r="AK84" s="4" t="s">
        <v>88</v>
      </c>
    </row>
    <row r="85" spans="1:37" ht="25.5">
      <c r="A85" s="12">
        <v>57</v>
      </c>
      <c r="B85" s="13" t="s">
        <v>223</v>
      </c>
      <c r="C85" s="14" t="s">
        <v>279</v>
      </c>
      <c r="D85" s="15" t="s">
        <v>280</v>
      </c>
      <c r="E85" s="16">
        <v>3</v>
      </c>
      <c r="F85" s="17" t="s">
        <v>151</v>
      </c>
      <c r="H85" s="18">
        <f>ROUND(E85*G85,2)</f>
        <v>0</v>
      </c>
      <c r="J85" s="18">
        <f>ROUND(E85*G85,2)</f>
        <v>0</v>
      </c>
      <c r="K85" s="19">
        <v>3.2599999999999999E-3</v>
      </c>
      <c r="L85" s="19">
        <f>E85*K85</f>
        <v>9.7800000000000005E-3</v>
      </c>
      <c r="N85" s="16">
        <f>E85*M85</f>
        <v>0</v>
      </c>
      <c r="P85" s="17" t="s">
        <v>84</v>
      </c>
      <c r="V85" s="20" t="s">
        <v>152</v>
      </c>
      <c r="X85" s="14" t="s">
        <v>281</v>
      </c>
      <c r="Y85" s="14" t="s">
        <v>279</v>
      </c>
      <c r="Z85" s="17" t="s">
        <v>227</v>
      </c>
      <c r="AJ85" s="4" t="s">
        <v>155</v>
      </c>
      <c r="AK85" s="4" t="s">
        <v>88</v>
      </c>
    </row>
    <row r="86" spans="1:37" ht="25.5">
      <c r="A86" s="12">
        <v>58</v>
      </c>
      <c r="B86" s="13" t="s">
        <v>223</v>
      </c>
      <c r="C86" s="14" t="s">
        <v>282</v>
      </c>
      <c r="D86" s="15" t="s">
        <v>283</v>
      </c>
      <c r="E86" s="16">
        <v>13</v>
      </c>
      <c r="F86" s="17" t="s">
        <v>151</v>
      </c>
      <c r="H86" s="18">
        <f>ROUND(E86*G86,2)</f>
        <v>0</v>
      </c>
      <c r="J86" s="18">
        <f>ROUND(E86*G86,2)</f>
        <v>0</v>
      </c>
      <c r="K86" s="19">
        <v>1.1999999999999999E-3</v>
      </c>
      <c r="L86" s="19">
        <f>E86*K86</f>
        <v>1.5599999999999999E-2</v>
      </c>
      <c r="N86" s="16">
        <f>E86*M86</f>
        <v>0</v>
      </c>
      <c r="P86" s="17" t="s">
        <v>84</v>
      </c>
      <c r="V86" s="20" t="s">
        <v>152</v>
      </c>
      <c r="X86" s="14" t="s">
        <v>284</v>
      </c>
      <c r="Y86" s="14" t="s">
        <v>282</v>
      </c>
      <c r="Z86" s="17" t="s">
        <v>227</v>
      </c>
      <c r="AJ86" s="4" t="s">
        <v>155</v>
      </c>
      <c r="AK86" s="4" t="s">
        <v>88</v>
      </c>
    </row>
    <row r="87" spans="1:37" ht="25.5">
      <c r="A87" s="12">
        <v>59</v>
      </c>
      <c r="B87" s="13" t="s">
        <v>223</v>
      </c>
      <c r="C87" s="14" t="s">
        <v>285</v>
      </c>
      <c r="D87" s="15" t="s">
        <v>286</v>
      </c>
      <c r="E87" s="16">
        <v>34</v>
      </c>
      <c r="F87" s="17" t="s">
        <v>151</v>
      </c>
      <c r="H87" s="18">
        <f>ROUND(E87*G87,2)</f>
        <v>0</v>
      </c>
      <c r="J87" s="18">
        <f>ROUND(E87*G87,2)</f>
        <v>0</v>
      </c>
      <c r="K87" s="19">
        <v>4.4000000000000002E-4</v>
      </c>
      <c r="L87" s="19">
        <f>E87*K87</f>
        <v>1.4960000000000001E-2</v>
      </c>
      <c r="N87" s="16">
        <f>E87*M87</f>
        <v>0</v>
      </c>
      <c r="P87" s="17" t="s">
        <v>84</v>
      </c>
      <c r="V87" s="20" t="s">
        <v>152</v>
      </c>
      <c r="X87" s="14" t="s">
        <v>287</v>
      </c>
      <c r="Y87" s="14" t="s">
        <v>285</v>
      </c>
      <c r="Z87" s="17" t="s">
        <v>227</v>
      </c>
      <c r="AJ87" s="4" t="s">
        <v>155</v>
      </c>
      <c r="AK87" s="4" t="s">
        <v>88</v>
      </c>
    </row>
    <row r="88" spans="1:37" ht="25.5">
      <c r="A88" s="12">
        <v>60</v>
      </c>
      <c r="B88" s="13" t="s">
        <v>223</v>
      </c>
      <c r="C88" s="14" t="s">
        <v>288</v>
      </c>
      <c r="D88" s="15" t="s">
        <v>289</v>
      </c>
      <c r="E88" s="16">
        <v>13</v>
      </c>
      <c r="F88" s="17" t="s">
        <v>151</v>
      </c>
      <c r="H88" s="18">
        <f>ROUND(E88*G88,2)</f>
        <v>0</v>
      </c>
      <c r="J88" s="18">
        <f>ROUND(E88*G88,2)</f>
        <v>0</v>
      </c>
      <c r="K88" s="19">
        <v>4.8000000000000001E-4</v>
      </c>
      <c r="L88" s="19">
        <f>E88*K88</f>
        <v>6.2399999999999999E-3</v>
      </c>
      <c r="N88" s="16">
        <f>E88*M88</f>
        <v>0</v>
      </c>
      <c r="P88" s="17" t="s">
        <v>84</v>
      </c>
      <c r="V88" s="20" t="s">
        <v>152</v>
      </c>
      <c r="X88" s="14" t="s">
        <v>290</v>
      </c>
      <c r="Y88" s="14" t="s">
        <v>288</v>
      </c>
      <c r="Z88" s="17" t="s">
        <v>227</v>
      </c>
      <c r="AJ88" s="4" t="s">
        <v>155</v>
      </c>
      <c r="AK88" s="4" t="s">
        <v>88</v>
      </c>
    </row>
    <row r="89" spans="1:37" ht="25.5">
      <c r="A89" s="12">
        <v>61</v>
      </c>
      <c r="B89" s="13" t="s">
        <v>223</v>
      </c>
      <c r="C89" s="14" t="s">
        <v>291</v>
      </c>
      <c r="D89" s="15" t="s">
        <v>292</v>
      </c>
      <c r="E89" s="16">
        <v>4</v>
      </c>
      <c r="F89" s="17" t="s">
        <v>151</v>
      </c>
      <c r="H89" s="18">
        <f>ROUND(E89*G89,2)</f>
        <v>0</v>
      </c>
      <c r="J89" s="18">
        <f>ROUND(E89*G89,2)</f>
        <v>0</v>
      </c>
      <c r="K89" s="19">
        <v>5.0000000000000001E-4</v>
      </c>
      <c r="L89" s="19">
        <f>E89*K89</f>
        <v>2E-3</v>
      </c>
      <c r="N89" s="16">
        <f>E89*M89</f>
        <v>0</v>
      </c>
      <c r="P89" s="17" t="s">
        <v>84</v>
      </c>
      <c r="V89" s="20" t="s">
        <v>152</v>
      </c>
      <c r="X89" s="14" t="s">
        <v>293</v>
      </c>
      <c r="Y89" s="14" t="s">
        <v>291</v>
      </c>
      <c r="Z89" s="17" t="s">
        <v>227</v>
      </c>
      <c r="AJ89" s="4" t="s">
        <v>155</v>
      </c>
      <c r="AK89" s="4" t="s">
        <v>88</v>
      </c>
    </row>
    <row r="90" spans="1:37" ht="25.5">
      <c r="A90" s="12">
        <v>62</v>
      </c>
      <c r="B90" s="13" t="s">
        <v>223</v>
      </c>
      <c r="C90" s="14" t="s">
        <v>294</v>
      </c>
      <c r="D90" s="15" t="s">
        <v>295</v>
      </c>
      <c r="E90" s="16">
        <v>2</v>
      </c>
      <c r="F90" s="17" t="s">
        <v>151</v>
      </c>
      <c r="H90" s="18">
        <f>ROUND(E90*G90,2)</f>
        <v>0</v>
      </c>
      <c r="J90" s="18">
        <f>ROUND(E90*G90,2)</f>
        <v>0</v>
      </c>
      <c r="K90" s="19">
        <v>1.14E-3</v>
      </c>
      <c r="L90" s="19">
        <f>E90*K90</f>
        <v>2.2799999999999999E-3</v>
      </c>
      <c r="N90" s="16">
        <f>E90*M90</f>
        <v>0</v>
      </c>
      <c r="P90" s="17" t="s">
        <v>84</v>
      </c>
      <c r="V90" s="20" t="s">
        <v>152</v>
      </c>
      <c r="X90" s="14" t="s">
        <v>296</v>
      </c>
      <c r="Y90" s="14" t="s">
        <v>294</v>
      </c>
      <c r="Z90" s="17" t="s">
        <v>227</v>
      </c>
      <c r="AJ90" s="4" t="s">
        <v>155</v>
      </c>
      <c r="AK90" s="4" t="s">
        <v>88</v>
      </c>
    </row>
    <row r="91" spans="1:37">
      <c r="A91" s="12">
        <v>63</v>
      </c>
      <c r="B91" s="13" t="s">
        <v>223</v>
      </c>
      <c r="C91" s="14" t="s">
        <v>297</v>
      </c>
      <c r="D91" s="15" t="s">
        <v>298</v>
      </c>
      <c r="E91" s="16">
        <v>54</v>
      </c>
      <c r="F91" s="17" t="s">
        <v>202</v>
      </c>
      <c r="H91" s="18">
        <f>ROUND(E91*G91,2)</f>
        <v>0</v>
      </c>
      <c r="J91" s="18">
        <f>ROUND(E91*G91,2)</f>
        <v>0</v>
      </c>
      <c r="L91" s="19">
        <f>E91*K91</f>
        <v>0</v>
      </c>
      <c r="N91" s="16">
        <f>E91*M91</f>
        <v>0</v>
      </c>
      <c r="P91" s="17" t="s">
        <v>84</v>
      </c>
      <c r="V91" s="20" t="s">
        <v>152</v>
      </c>
      <c r="X91" s="14" t="s">
        <v>299</v>
      </c>
      <c r="Y91" s="14" t="s">
        <v>297</v>
      </c>
      <c r="Z91" s="17" t="s">
        <v>227</v>
      </c>
      <c r="AJ91" s="4" t="s">
        <v>155</v>
      </c>
      <c r="AK91" s="4" t="s">
        <v>88</v>
      </c>
    </row>
    <row r="92" spans="1:37">
      <c r="A92" s="12">
        <v>64</v>
      </c>
      <c r="B92" s="13" t="s">
        <v>223</v>
      </c>
      <c r="C92" s="14" t="s">
        <v>300</v>
      </c>
      <c r="D92" s="15" t="s">
        <v>301</v>
      </c>
      <c r="E92" s="16">
        <v>45</v>
      </c>
      <c r="F92" s="17" t="s">
        <v>202</v>
      </c>
      <c r="H92" s="18">
        <f>ROUND(E92*G92,2)</f>
        <v>0</v>
      </c>
      <c r="J92" s="18">
        <f>ROUND(E92*G92,2)</f>
        <v>0</v>
      </c>
      <c r="L92" s="19">
        <f>E92*K92</f>
        <v>0</v>
      </c>
      <c r="N92" s="16">
        <f>E92*M92</f>
        <v>0</v>
      </c>
      <c r="P92" s="17" t="s">
        <v>84</v>
      </c>
      <c r="V92" s="20" t="s">
        <v>152</v>
      </c>
      <c r="X92" s="14" t="s">
        <v>300</v>
      </c>
      <c r="Y92" s="14" t="s">
        <v>300</v>
      </c>
      <c r="Z92" s="17" t="s">
        <v>227</v>
      </c>
      <c r="AJ92" s="4" t="s">
        <v>155</v>
      </c>
      <c r="AK92" s="4" t="s">
        <v>88</v>
      </c>
    </row>
    <row r="93" spans="1:37">
      <c r="A93" s="12">
        <v>65</v>
      </c>
      <c r="B93" s="13" t="s">
        <v>223</v>
      </c>
      <c r="C93" s="14" t="s">
        <v>302</v>
      </c>
      <c r="D93" s="15" t="s">
        <v>303</v>
      </c>
      <c r="E93" s="16">
        <v>47</v>
      </c>
      <c r="F93" s="17" t="s">
        <v>202</v>
      </c>
      <c r="H93" s="18">
        <f>ROUND(E93*G93,2)</f>
        <v>0</v>
      </c>
      <c r="J93" s="18">
        <f>ROUND(E93*G93,2)</f>
        <v>0</v>
      </c>
      <c r="L93" s="19">
        <f>E93*K93</f>
        <v>0</v>
      </c>
      <c r="N93" s="16">
        <f>E93*M93</f>
        <v>0</v>
      </c>
      <c r="P93" s="17" t="s">
        <v>84</v>
      </c>
      <c r="V93" s="20" t="s">
        <v>152</v>
      </c>
      <c r="X93" s="14" t="s">
        <v>302</v>
      </c>
      <c r="Y93" s="14" t="s">
        <v>302</v>
      </c>
      <c r="Z93" s="17" t="s">
        <v>227</v>
      </c>
      <c r="AJ93" s="4" t="s">
        <v>155</v>
      </c>
      <c r="AK93" s="4" t="s">
        <v>88</v>
      </c>
    </row>
    <row r="94" spans="1:37" ht="25.5">
      <c r="A94" s="12">
        <v>66</v>
      </c>
      <c r="B94" s="13" t="s">
        <v>223</v>
      </c>
      <c r="C94" s="14" t="s">
        <v>304</v>
      </c>
      <c r="D94" s="15" t="s">
        <v>305</v>
      </c>
      <c r="E94" s="16">
        <v>10</v>
      </c>
      <c r="F94" s="17" t="s">
        <v>202</v>
      </c>
      <c r="H94" s="18">
        <f>ROUND(E94*G94,2)</f>
        <v>0</v>
      </c>
      <c r="J94" s="18">
        <f>ROUND(E94*G94,2)</f>
        <v>0</v>
      </c>
      <c r="K94" s="19">
        <v>8.4999999999999995E-4</v>
      </c>
      <c r="L94" s="19">
        <f>E94*K94</f>
        <v>8.4999999999999989E-3</v>
      </c>
      <c r="N94" s="16">
        <f>E94*M94</f>
        <v>0</v>
      </c>
      <c r="P94" s="17" t="s">
        <v>84</v>
      </c>
      <c r="V94" s="20" t="s">
        <v>152</v>
      </c>
      <c r="X94" s="14" t="s">
        <v>306</v>
      </c>
      <c r="Y94" s="14" t="s">
        <v>304</v>
      </c>
      <c r="Z94" s="17" t="s">
        <v>204</v>
      </c>
      <c r="AJ94" s="4" t="s">
        <v>155</v>
      </c>
      <c r="AK94" s="4" t="s">
        <v>88</v>
      </c>
    </row>
    <row r="95" spans="1:37" ht="25.5">
      <c r="A95" s="12">
        <v>67</v>
      </c>
      <c r="B95" s="13" t="s">
        <v>120</v>
      </c>
      <c r="C95" s="14" t="s">
        <v>307</v>
      </c>
      <c r="D95" s="15" t="s">
        <v>308</v>
      </c>
      <c r="E95" s="16">
        <v>10</v>
      </c>
      <c r="F95" s="17" t="s">
        <v>202</v>
      </c>
      <c r="I95" s="18">
        <f>ROUND(E95*G95,2)</f>
        <v>0</v>
      </c>
      <c r="J95" s="18">
        <f>ROUND(E95*G95,2)</f>
        <v>0</v>
      </c>
      <c r="K95" s="19">
        <v>3.5000000000000001E-3</v>
      </c>
      <c r="L95" s="19">
        <f>E95*K95</f>
        <v>3.5000000000000003E-2</v>
      </c>
      <c r="N95" s="16">
        <f>E95*M95</f>
        <v>0</v>
      </c>
      <c r="P95" s="17" t="s">
        <v>84</v>
      </c>
      <c r="V95" s="20" t="s">
        <v>64</v>
      </c>
      <c r="X95" s="14" t="s">
        <v>307</v>
      </c>
      <c r="Y95" s="14" t="s">
        <v>307</v>
      </c>
      <c r="Z95" s="17" t="s">
        <v>204</v>
      </c>
      <c r="AA95" s="14" t="s">
        <v>84</v>
      </c>
      <c r="AJ95" s="4" t="s">
        <v>160</v>
      </c>
      <c r="AK95" s="4" t="s">
        <v>88</v>
      </c>
    </row>
    <row r="96" spans="1:37">
      <c r="A96" s="12">
        <v>68</v>
      </c>
      <c r="B96" s="13" t="s">
        <v>120</v>
      </c>
      <c r="C96" s="14" t="s">
        <v>309</v>
      </c>
      <c r="D96" s="15" t="s">
        <v>310</v>
      </c>
      <c r="E96" s="16">
        <v>10</v>
      </c>
      <c r="F96" s="17" t="s">
        <v>202</v>
      </c>
      <c r="I96" s="18">
        <f>ROUND(E96*G96,2)</f>
        <v>0</v>
      </c>
      <c r="J96" s="18">
        <f>ROUND(E96*G96,2)</f>
        <v>0</v>
      </c>
      <c r="K96" s="19">
        <v>1.2999999999999999E-3</v>
      </c>
      <c r="L96" s="19">
        <f>E96*K96</f>
        <v>1.2999999999999999E-2</v>
      </c>
      <c r="N96" s="16">
        <f>E96*M96</f>
        <v>0</v>
      </c>
      <c r="P96" s="17" t="s">
        <v>84</v>
      </c>
      <c r="V96" s="20" t="s">
        <v>64</v>
      </c>
      <c r="X96" s="14" t="s">
        <v>309</v>
      </c>
      <c r="Y96" s="14" t="s">
        <v>309</v>
      </c>
      <c r="Z96" s="17" t="s">
        <v>204</v>
      </c>
      <c r="AA96" s="14" t="s">
        <v>84</v>
      </c>
      <c r="AJ96" s="4" t="s">
        <v>160</v>
      </c>
      <c r="AK96" s="4" t="s">
        <v>88</v>
      </c>
    </row>
    <row r="97" spans="1:37" ht="25.5">
      <c r="A97" s="12">
        <v>69</v>
      </c>
      <c r="B97" s="13" t="s">
        <v>223</v>
      </c>
      <c r="C97" s="14" t="s">
        <v>311</v>
      </c>
      <c r="D97" s="15" t="s">
        <v>312</v>
      </c>
      <c r="E97" s="16">
        <v>16</v>
      </c>
      <c r="F97" s="17" t="s">
        <v>202</v>
      </c>
      <c r="H97" s="18">
        <f>ROUND(E97*G97,2)</f>
        <v>0</v>
      </c>
      <c r="J97" s="18">
        <f>ROUND(E97*G97,2)</f>
        <v>0</v>
      </c>
      <c r="K97" s="19">
        <v>8.4999999999999995E-4</v>
      </c>
      <c r="L97" s="19">
        <f>E97*K97</f>
        <v>1.3599999999999999E-2</v>
      </c>
      <c r="N97" s="16">
        <f>E97*M97</f>
        <v>0</v>
      </c>
      <c r="P97" s="17" t="s">
        <v>84</v>
      </c>
      <c r="V97" s="20" t="s">
        <v>152</v>
      </c>
      <c r="X97" s="14" t="s">
        <v>313</v>
      </c>
      <c r="Y97" s="14" t="s">
        <v>311</v>
      </c>
      <c r="Z97" s="17" t="s">
        <v>204</v>
      </c>
      <c r="AJ97" s="4" t="s">
        <v>155</v>
      </c>
      <c r="AK97" s="4" t="s">
        <v>88</v>
      </c>
    </row>
    <row r="98" spans="1:37" ht="25.5">
      <c r="A98" s="12">
        <v>70</v>
      </c>
      <c r="B98" s="13" t="s">
        <v>120</v>
      </c>
      <c r="C98" s="14" t="s">
        <v>314</v>
      </c>
      <c r="D98" s="15" t="s">
        <v>315</v>
      </c>
      <c r="E98" s="16">
        <v>16</v>
      </c>
      <c r="F98" s="17" t="s">
        <v>202</v>
      </c>
      <c r="I98" s="18">
        <f>ROUND(E98*G98,2)</f>
        <v>0</v>
      </c>
      <c r="J98" s="18">
        <f>ROUND(E98*G98,2)</f>
        <v>0</v>
      </c>
      <c r="K98" s="19">
        <v>4.4000000000000003E-3</v>
      </c>
      <c r="L98" s="19">
        <f>E98*K98</f>
        <v>7.0400000000000004E-2</v>
      </c>
      <c r="N98" s="16">
        <f>E98*M98</f>
        <v>0</v>
      </c>
      <c r="P98" s="17" t="s">
        <v>84</v>
      </c>
      <c r="V98" s="20" t="s">
        <v>64</v>
      </c>
      <c r="X98" s="14" t="s">
        <v>314</v>
      </c>
      <c r="Y98" s="14" t="s">
        <v>314</v>
      </c>
      <c r="Z98" s="17" t="s">
        <v>204</v>
      </c>
      <c r="AA98" s="14" t="s">
        <v>84</v>
      </c>
      <c r="AJ98" s="4" t="s">
        <v>160</v>
      </c>
      <c r="AK98" s="4" t="s">
        <v>88</v>
      </c>
    </row>
    <row r="99" spans="1:37">
      <c r="A99" s="12">
        <v>71</v>
      </c>
      <c r="B99" s="13" t="s">
        <v>120</v>
      </c>
      <c r="C99" s="14" t="s">
        <v>316</v>
      </c>
      <c r="D99" s="15" t="s">
        <v>317</v>
      </c>
      <c r="E99" s="16">
        <v>16</v>
      </c>
      <c r="F99" s="17" t="s">
        <v>202</v>
      </c>
      <c r="I99" s="18">
        <f>ROUND(E99*G99,2)</f>
        <v>0</v>
      </c>
      <c r="J99" s="18">
        <f>ROUND(E99*G99,2)</f>
        <v>0</v>
      </c>
      <c r="K99" s="19">
        <v>1.9E-3</v>
      </c>
      <c r="L99" s="19">
        <f>E99*K99</f>
        <v>3.04E-2</v>
      </c>
      <c r="N99" s="16">
        <f>E99*M99</f>
        <v>0</v>
      </c>
      <c r="P99" s="17" t="s">
        <v>84</v>
      </c>
      <c r="V99" s="20" t="s">
        <v>64</v>
      </c>
      <c r="X99" s="14" t="s">
        <v>316</v>
      </c>
      <c r="Y99" s="14" t="s">
        <v>316</v>
      </c>
      <c r="Z99" s="17" t="s">
        <v>204</v>
      </c>
      <c r="AA99" s="14" t="s">
        <v>84</v>
      </c>
      <c r="AJ99" s="4" t="s">
        <v>160</v>
      </c>
      <c r="AK99" s="4" t="s">
        <v>88</v>
      </c>
    </row>
    <row r="100" spans="1:37" ht="25.5">
      <c r="A100" s="12">
        <v>72</v>
      </c>
      <c r="B100" s="13" t="s">
        <v>223</v>
      </c>
      <c r="C100" s="14" t="s">
        <v>318</v>
      </c>
      <c r="D100" s="15" t="s">
        <v>319</v>
      </c>
      <c r="E100" s="16">
        <v>17</v>
      </c>
      <c r="F100" s="17" t="s">
        <v>202</v>
      </c>
      <c r="H100" s="18">
        <f>ROUND(E100*G100,2)</f>
        <v>0</v>
      </c>
      <c r="J100" s="18">
        <f>ROUND(E100*G100,2)</f>
        <v>0</v>
      </c>
      <c r="K100" s="19">
        <v>1.1999999999999999E-3</v>
      </c>
      <c r="L100" s="19">
        <f>E100*K100</f>
        <v>2.0399999999999998E-2</v>
      </c>
      <c r="N100" s="16">
        <f>E100*M100</f>
        <v>0</v>
      </c>
      <c r="P100" s="17" t="s">
        <v>84</v>
      </c>
      <c r="V100" s="20" t="s">
        <v>152</v>
      </c>
      <c r="X100" s="14" t="s">
        <v>318</v>
      </c>
      <c r="Y100" s="14" t="s">
        <v>318</v>
      </c>
      <c r="Z100" s="17" t="s">
        <v>227</v>
      </c>
      <c r="AJ100" s="4" t="s">
        <v>155</v>
      </c>
      <c r="AK100" s="4" t="s">
        <v>88</v>
      </c>
    </row>
    <row r="101" spans="1:37">
      <c r="A101" s="12">
        <v>73</v>
      </c>
      <c r="B101" s="13" t="s">
        <v>223</v>
      </c>
      <c r="C101" s="14" t="s">
        <v>320</v>
      </c>
      <c r="D101" s="15" t="s">
        <v>321</v>
      </c>
      <c r="E101" s="16">
        <v>3</v>
      </c>
      <c r="F101" s="17" t="s">
        <v>202</v>
      </c>
      <c r="H101" s="18">
        <f>ROUND(E101*G101,2)</f>
        <v>0</v>
      </c>
      <c r="J101" s="18">
        <f>ROUND(E101*G101,2)</f>
        <v>0</v>
      </c>
      <c r="K101" s="19">
        <v>2.0570000000000001E-2</v>
      </c>
      <c r="L101" s="19">
        <f>E101*K101</f>
        <v>6.1710000000000001E-2</v>
      </c>
      <c r="N101" s="16">
        <f>E101*M101</f>
        <v>0</v>
      </c>
      <c r="P101" s="17" t="s">
        <v>84</v>
      </c>
      <c r="V101" s="20" t="s">
        <v>152</v>
      </c>
      <c r="X101" s="14" t="s">
        <v>320</v>
      </c>
      <c r="Y101" s="14" t="s">
        <v>320</v>
      </c>
      <c r="Z101" s="17" t="s">
        <v>227</v>
      </c>
      <c r="AJ101" s="4" t="s">
        <v>155</v>
      </c>
      <c r="AK101" s="4" t="s">
        <v>88</v>
      </c>
    </row>
    <row r="102" spans="1:37">
      <c r="A102" s="12">
        <v>74</v>
      </c>
      <c r="B102" s="13" t="s">
        <v>223</v>
      </c>
      <c r="C102" s="14" t="s">
        <v>322</v>
      </c>
      <c r="D102" s="15" t="s">
        <v>323</v>
      </c>
      <c r="E102" s="16">
        <v>5</v>
      </c>
      <c r="F102" s="17" t="s">
        <v>202</v>
      </c>
      <c r="H102" s="18">
        <f>ROUND(E102*G102,2)</f>
        <v>0</v>
      </c>
      <c r="J102" s="18">
        <f>ROUND(E102*G102,2)</f>
        <v>0</v>
      </c>
      <c r="K102" s="19">
        <v>2.3000000000000001E-4</v>
      </c>
      <c r="L102" s="19">
        <f>E102*K102</f>
        <v>1.15E-3</v>
      </c>
      <c r="N102" s="16">
        <f>E102*M102</f>
        <v>0</v>
      </c>
      <c r="P102" s="17" t="s">
        <v>84</v>
      </c>
      <c r="V102" s="20" t="s">
        <v>152</v>
      </c>
      <c r="X102" s="14" t="s">
        <v>322</v>
      </c>
      <c r="Y102" s="14" t="s">
        <v>322</v>
      </c>
      <c r="Z102" s="17" t="s">
        <v>227</v>
      </c>
      <c r="AJ102" s="4" t="s">
        <v>155</v>
      </c>
      <c r="AK102" s="4" t="s">
        <v>88</v>
      </c>
    </row>
    <row r="103" spans="1:37">
      <c r="A103" s="12">
        <v>75</v>
      </c>
      <c r="B103" s="13" t="s">
        <v>223</v>
      </c>
      <c r="C103" s="14" t="s">
        <v>324</v>
      </c>
      <c r="D103" s="15" t="s">
        <v>325</v>
      </c>
      <c r="E103" s="16">
        <v>1</v>
      </c>
      <c r="F103" s="17" t="s">
        <v>202</v>
      </c>
      <c r="H103" s="18">
        <f>ROUND(E103*G103,2)</f>
        <v>0</v>
      </c>
      <c r="J103" s="18">
        <f>ROUND(E103*G103,2)</f>
        <v>0</v>
      </c>
      <c r="K103" s="19">
        <v>9.0000000000000006E-5</v>
      </c>
      <c r="L103" s="19">
        <f>E103*K103</f>
        <v>9.0000000000000006E-5</v>
      </c>
      <c r="N103" s="16">
        <f>E103*M103</f>
        <v>0</v>
      </c>
      <c r="P103" s="17" t="s">
        <v>84</v>
      </c>
      <c r="V103" s="20" t="s">
        <v>152</v>
      </c>
      <c r="X103" s="14" t="s">
        <v>324</v>
      </c>
      <c r="Y103" s="14" t="s">
        <v>324</v>
      </c>
      <c r="Z103" s="17" t="s">
        <v>227</v>
      </c>
      <c r="AJ103" s="4" t="s">
        <v>155</v>
      </c>
      <c r="AK103" s="4" t="s">
        <v>88</v>
      </c>
    </row>
    <row r="104" spans="1:37">
      <c r="A104" s="12">
        <v>76</v>
      </c>
      <c r="B104" s="13" t="s">
        <v>223</v>
      </c>
      <c r="C104" s="14" t="s">
        <v>326</v>
      </c>
      <c r="D104" s="15" t="s">
        <v>327</v>
      </c>
      <c r="E104" s="16">
        <v>3</v>
      </c>
      <c r="F104" s="17" t="s">
        <v>202</v>
      </c>
      <c r="H104" s="18">
        <f>ROUND(E104*G104,2)</f>
        <v>0</v>
      </c>
      <c r="J104" s="18">
        <f>ROUND(E104*G104,2)</f>
        <v>0</v>
      </c>
      <c r="K104" s="19">
        <v>7.2000000000000005E-4</v>
      </c>
      <c r="L104" s="19">
        <f>E104*K104</f>
        <v>2.16E-3</v>
      </c>
      <c r="N104" s="16">
        <f>E104*M104</f>
        <v>0</v>
      </c>
      <c r="P104" s="17" t="s">
        <v>84</v>
      </c>
      <c r="V104" s="20" t="s">
        <v>152</v>
      </c>
      <c r="X104" s="14" t="s">
        <v>326</v>
      </c>
      <c r="Y104" s="14" t="s">
        <v>326</v>
      </c>
      <c r="Z104" s="17" t="s">
        <v>227</v>
      </c>
      <c r="AJ104" s="4" t="s">
        <v>155</v>
      </c>
      <c r="AK104" s="4" t="s">
        <v>88</v>
      </c>
    </row>
    <row r="105" spans="1:37">
      <c r="A105" s="12">
        <v>77</v>
      </c>
      <c r="B105" s="13" t="s">
        <v>223</v>
      </c>
      <c r="C105" s="14" t="s">
        <v>328</v>
      </c>
      <c r="D105" s="15" t="s">
        <v>329</v>
      </c>
      <c r="E105" s="16">
        <v>4</v>
      </c>
      <c r="F105" s="17" t="s">
        <v>202</v>
      </c>
      <c r="H105" s="18">
        <f>ROUND(E105*G105,2)</f>
        <v>0</v>
      </c>
      <c r="J105" s="18">
        <f>ROUND(E105*G105,2)</f>
        <v>0</v>
      </c>
      <c r="K105" s="19">
        <v>1.8500000000000001E-3</v>
      </c>
      <c r="L105" s="19">
        <f>E105*K105</f>
        <v>7.4000000000000003E-3</v>
      </c>
      <c r="N105" s="16">
        <f>E105*M105</f>
        <v>0</v>
      </c>
      <c r="P105" s="17" t="s">
        <v>84</v>
      </c>
      <c r="V105" s="20" t="s">
        <v>152</v>
      </c>
      <c r="X105" s="14" t="s">
        <v>328</v>
      </c>
      <c r="Y105" s="14" t="s">
        <v>328</v>
      </c>
      <c r="Z105" s="17" t="s">
        <v>227</v>
      </c>
      <c r="AJ105" s="4" t="s">
        <v>155</v>
      </c>
      <c r="AK105" s="4" t="s">
        <v>88</v>
      </c>
    </row>
    <row r="106" spans="1:37" ht="25.5">
      <c r="A106" s="12">
        <v>78</v>
      </c>
      <c r="B106" s="13" t="s">
        <v>223</v>
      </c>
      <c r="C106" s="14" t="s">
        <v>330</v>
      </c>
      <c r="D106" s="15" t="s">
        <v>331</v>
      </c>
      <c r="E106" s="16">
        <v>5</v>
      </c>
      <c r="F106" s="17" t="s">
        <v>202</v>
      </c>
      <c r="H106" s="18">
        <f>ROUND(E106*G106,2)</f>
        <v>0</v>
      </c>
      <c r="J106" s="18">
        <f>ROUND(E106*G106,2)</f>
        <v>0</v>
      </c>
      <c r="K106" s="19">
        <v>1.4300000000000001E-3</v>
      </c>
      <c r="L106" s="19">
        <f>E106*K106</f>
        <v>7.1500000000000001E-3</v>
      </c>
      <c r="N106" s="16">
        <f>E106*M106</f>
        <v>0</v>
      </c>
      <c r="P106" s="17" t="s">
        <v>84</v>
      </c>
      <c r="V106" s="20" t="s">
        <v>152</v>
      </c>
      <c r="X106" s="14" t="s">
        <v>332</v>
      </c>
      <c r="Y106" s="14" t="s">
        <v>330</v>
      </c>
      <c r="Z106" s="17" t="s">
        <v>227</v>
      </c>
      <c r="AJ106" s="4" t="s">
        <v>155</v>
      </c>
      <c r="AK106" s="4" t="s">
        <v>88</v>
      </c>
    </row>
    <row r="107" spans="1:37">
      <c r="A107" s="12">
        <v>79</v>
      </c>
      <c r="B107" s="13" t="s">
        <v>223</v>
      </c>
      <c r="C107" s="14" t="s">
        <v>333</v>
      </c>
      <c r="D107" s="15" t="s">
        <v>334</v>
      </c>
      <c r="E107" s="16">
        <v>3</v>
      </c>
      <c r="F107" s="17" t="s">
        <v>202</v>
      </c>
      <c r="H107" s="18">
        <f>ROUND(E107*G107,2)</f>
        <v>0</v>
      </c>
      <c r="J107" s="18">
        <f>ROUND(E107*G107,2)</f>
        <v>0</v>
      </c>
      <c r="K107" s="19">
        <v>2.7E-4</v>
      </c>
      <c r="L107" s="19">
        <f>E107*K107</f>
        <v>8.0999999999999996E-4</v>
      </c>
      <c r="N107" s="16">
        <f>E107*M107</f>
        <v>0</v>
      </c>
      <c r="P107" s="17" t="s">
        <v>84</v>
      </c>
      <c r="V107" s="20" t="s">
        <v>152</v>
      </c>
      <c r="X107" s="14" t="s">
        <v>333</v>
      </c>
      <c r="Y107" s="14" t="s">
        <v>333</v>
      </c>
      <c r="Z107" s="17" t="s">
        <v>227</v>
      </c>
      <c r="AJ107" s="4" t="s">
        <v>155</v>
      </c>
      <c r="AK107" s="4" t="s">
        <v>88</v>
      </c>
    </row>
    <row r="108" spans="1:37">
      <c r="A108" s="12">
        <v>80</v>
      </c>
      <c r="B108" s="13" t="s">
        <v>223</v>
      </c>
      <c r="C108" s="14" t="s">
        <v>335</v>
      </c>
      <c r="D108" s="15" t="s">
        <v>336</v>
      </c>
      <c r="E108" s="16">
        <v>11</v>
      </c>
      <c r="F108" s="17" t="s">
        <v>202</v>
      </c>
      <c r="H108" s="18">
        <f>ROUND(E108*G108,2)</f>
        <v>0</v>
      </c>
      <c r="J108" s="18">
        <f>ROUND(E108*G108,2)</f>
        <v>0</v>
      </c>
      <c r="K108" s="19">
        <v>2.7E-4</v>
      </c>
      <c r="L108" s="19">
        <f>E108*K108</f>
        <v>2.97E-3</v>
      </c>
      <c r="N108" s="16">
        <f>E108*M108</f>
        <v>0</v>
      </c>
      <c r="P108" s="17" t="s">
        <v>84</v>
      </c>
      <c r="V108" s="20" t="s">
        <v>152</v>
      </c>
      <c r="X108" s="14" t="s">
        <v>335</v>
      </c>
      <c r="Y108" s="14" t="s">
        <v>335</v>
      </c>
      <c r="Z108" s="17" t="s">
        <v>227</v>
      </c>
      <c r="AJ108" s="4" t="s">
        <v>155</v>
      </c>
      <c r="AK108" s="4" t="s">
        <v>88</v>
      </c>
    </row>
    <row r="109" spans="1:37">
      <c r="A109" s="12">
        <v>81</v>
      </c>
      <c r="B109" s="13" t="s">
        <v>223</v>
      </c>
      <c r="C109" s="14" t="s">
        <v>337</v>
      </c>
      <c r="D109" s="15" t="s">
        <v>338</v>
      </c>
      <c r="E109" s="16">
        <v>1</v>
      </c>
      <c r="F109" s="17" t="s">
        <v>202</v>
      </c>
      <c r="H109" s="18">
        <f>ROUND(E109*G109,2)</f>
        <v>0</v>
      </c>
      <c r="J109" s="18">
        <f>ROUND(E109*G109,2)</f>
        <v>0</v>
      </c>
      <c r="K109" s="19">
        <v>2.5999999999999998E-4</v>
      </c>
      <c r="L109" s="19">
        <f>E109*K109</f>
        <v>2.5999999999999998E-4</v>
      </c>
      <c r="N109" s="16">
        <f>E109*M109</f>
        <v>0</v>
      </c>
      <c r="P109" s="17" t="s">
        <v>84</v>
      </c>
      <c r="V109" s="20" t="s">
        <v>152</v>
      </c>
      <c r="X109" s="14" t="s">
        <v>337</v>
      </c>
      <c r="Y109" s="14" t="s">
        <v>337</v>
      </c>
      <c r="Z109" s="17" t="s">
        <v>339</v>
      </c>
      <c r="AJ109" s="4" t="s">
        <v>155</v>
      </c>
      <c r="AK109" s="4" t="s">
        <v>88</v>
      </c>
    </row>
    <row r="110" spans="1:37" ht="25.5">
      <c r="A110" s="12">
        <v>82</v>
      </c>
      <c r="B110" s="13" t="s">
        <v>223</v>
      </c>
      <c r="C110" s="14" t="s">
        <v>340</v>
      </c>
      <c r="D110" s="15" t="s">
        <v>341</v>
      </c>
      <c r="E110" s="16">
        <v>3</v>
      </c>
      <c r="F110" s="17" t="s">
        <v>202</v>
      </c>
      <c r="H110" s="18">
        <f>ROUND(E110*G110,2)</f>
        <v>0</v>
      </c>
      <c r="J110" s="18">
        <f>ROUND(E110*G110,2)</f>
        <v>0</v>
      </c>
      <c r="K110" s="19">
        <v>2.5999999999999998E-4</v>
      </c>
      <c r="L110" s="19">
        <f>E110*K110</f>
        <v>7.7999999999999988E-4</v>
      </c>
      <c r="N110" s="16">
        <f>E110*M110</f>
        <v>0</v>
      </c>
      <c r="P110" s="17" t="s">
        <v>84</v>
      </c>
      <c r="V110" s="20" t="s">
        <v>152</v>
      </c>
      <c r="X110" s="14" t="s">
        <v>340</v>
      </c>
      <c r="Y110" s="14" t="s">
        <v>340</v>
      </c>
      <c r="Z110" s="17" t="s">
        <v>227</v>
      </c>
      <c r="AJ110" s="4" t="s">
        <v>155</v>
      </c>
      <c r="AK110" s="4" t="s">
        <v>88</v>
      </c>
    </row>
    <row r="111" spans="1:37">
      <c r="A111" s="12">
        <v>83</v>
      </c>
      <c r="B111" s="13" t="s">
        <v>223</v>
      </c>
      <c r="C111" s="14" t="s">
        <v>342</v>
      </c>
      <c r="D111" s="15" t="s">
        <v>343</v>
      </c>
      <c r="E111" s="16">
        <v>609</v>
      </c>
      <c r="F111" s="17" t="s">
        <v>151</v>
      </c>
      <c r="H111" s="18">
        <f>ROUND(E111*G111,2)</f>
        <v>0</v>
      </c>
      <c r="J111" s="18">
        <f>ROUND(E111*G111,2)</f>
        <v>0</v>
      </c>
      <c r="L111" s="19">
        <f>E111*K111</f>
        <v>0</v>
      </c>
      <c r="N111" s="16">
        <f>E111*M111</f>
        <v>0</v>
      </c>
      <c r="P111" s="17" t="s">
        <v>84</v>
      </c>
      <c r="V111" s="20" t="s">
        <v>152</v>
      </c>
      <c r="X111" s="14" t="s">
        <v>342</v>
      </c>
      <c r="Y111" s="14" t="s">
        <v>342</v>
      </c>
      <c r="Z111" s="17" t="s">
        <v>227</v>
      </c>
      <c r="AJ111" s="4" t="s">
        <v>155</v>
      </c>
      <c r="AK111" s="4" t="s">
        <v>88</v>
      </c>
    </row>
    <row r="112" spans="1:37">
      <c r="A112" s="12">
        <v>84</v>
      </c>
      <c r="B112" s="13" t="s">
        <v>223</v>
      </c>
      <c r="C112" s="14" t="s">
        <v>344</v>
      </c>
      <c r="D112" s="15" t="s">
        <v>345</v>
      </c>
      <c r="E112" s="16">
        <v>143</v>
      </c>
      <c r="F112" s="17" t="s">
        <v>151</v>
      </c>
      <c r="H112" s="18">
        <f>ROUND(E112*G112,2)</f>
        <v>0</v>
      </c>
      <c r="J112" s="18">
        <f>ROUND(E112*G112,2)</f>
        <v>0</v>
      </c>
      <c r="L112" s="19">
        <f>E112*K112</f>
        <v>0</v>
      </c>
      <c r="N112" s="16">
        <f>E112*M112</f>
        <v>0</v>
      </c>
      <c r="P112" s="17" t="s">
        <v>84</v>
      </c>
      <c r="V112" s="20" t="s">
        <v>152</v>
      </c>
      <c r="X112" s="14" t="s">
        <v>346</v>
      </c>
      <c r="Y112" s="14" t="s">
        <v>344</v>
      </c>
      <c r="Z112" s="17" t="s">
        <v>227</v>
      </c>
      <c r="AJ112" s="4" t="s">
        <v>155</v>
      </c>
      <c r="AK112" s="4" t="s">
        <v>88</v>
      </c>
    </row>
    <row r="113" spans="1:37" ht="25.5">
      <c r="A113" s="12">
        <v>85</v>
      </c>
      <c r="B113" s="13" t="s">
        <v>223</v>
      </c>
      <c r="C113" s="14" t="s">
        <v>347</v>
      </c>
      <c r="D113" s="15" t="s">
        <v>348</v>
      </c>
      <c r="E113" s="16">
        <v>3.964</v>
      </c>
      <c r="F113" s="17" t="s">
        <v>142</v>
      </c>
      <c r="H113" s="18">
        <f>ROUND(E113*G113,2)</f>
        <v>0</v>
      </c>
      <c r="J113" s="18">
        <f>ROUND(E113*G113,2)</f>
        <v>0</v>
      </c>
      <c r="L113" s="19">
        <f>E113*K113</f>
        <v>0</v>
      </c>
      <c r="N113" s="16">
        <f>E113*M113</f>
        <v>0</v>
      </c>
      <c r="P113" s="17" t="s">
        <v>84</v>
      </c>
      <c r="V113" s="20" t="s">
        <v>152</v>
      </c>
      <c r="X113" s="14" t="s">
        <v>349</v>
      </c>
      <c r="Y113" s="14" t="s">
        <v>347</v>
      </c>
      <c r="Z113" s="17" t="s">
        <v>350</v>
      </c>
      <c r="AJ113" s="4" t="s">
        <v>155</v>
      </c>
      <c r="AK113" s="4" t="s">
        <v>88</v>
      </c>
    </row>
    <row r="114" spans="1:37">
      <c r="D114" s="54" t="s">
        <v>351</v>
      </c>
      <c r="E114" s="55">
        <f>J114</f>
        <v>0</v>
      </c>
      <c r="H114" s="55">
        <f>SUM(H66:H113)</f>
        <v>0</v>
      </c>
      <c r="I114" s="55">
        <f>SUM(I66:I113)</f>
        <v>0</v>
      </c>
      <c r="J114" s="55">
        <f>SUM(J66:J113)</f>
        <v>0</v>
      </c>
      <c r="L114" s="56">
        <f>SUM(L66:L113)</f>
        <v>3.9635899999999999</v>
      </c>
      <c r="N114" s="57">
        <f>SUM(N66:N113)</f>
        <v>0</v>
      </c>
      <c r="W114" s="21">
        <f>SUM(W66:W113)</f>
        <v>0</v>
      </c>
    </row>
    <row r="116" spans="1:37">
      <c r="B116" s="14" t="s">
        <v>352</v>
      </c>
    </row>
    <row r="117" spans="1:37">
      <c r="A117" s="12">
        <v>86</v>
      </c>
      <c r="B117" s="13" t="s">
        <v>223</v>
      </c>
      <c r="C117" s="14" t="s">
        <v>353</v>
      </c>
      <c r="D117" s="15" t="s">
        <v>354</v>
      </c>
      <c r="E117" s="16">
        <v>11</v>
      </c>
      <c r="F117" s="17" t="s">
        <v>151</v>
      </c>
      <c r="H117" s="18">
        <f>ROUND(E117*G117,2)</f>
        <v>0</v>
      </c>
      <c r="J117" s="18">
        <f>ROUND(E117*G117,2)</f>
        <v>0</v>
      </c>
      <c r="K117" s="19">
        <v>3.2200000000000002E-3</v>
      </c>
      <c r="L117" s="19">
        <f>E117*K117</f>
        <v>3.542E-2</v>
      </c>
      <c r="N117" s="16">
        <f>E117*M117</f>
        <v>0</v>
      </c>
      <c r="P117" s="17" t="s">
        <v>84</v>
      </c>
      <c r="V117" s="20" t="s">
        <v>152</v>
      </c>
      <c r="X117" s="14" t="s">
        <v>355</v>
      </c>
      <c r="Y117" s="14" t="s">
        <v>353</v>
      </c>
      <c r="Z117" s="17" t="s">
        <v>227</v>
      </c>
      <c r="AJ117" s="4" t="s">
        <v>155</v>
      </c>
      <c r="AK117" s="4" t="s">
        <v>88</v>
      </c>
    </row>
    <row r="118" spans="1:37">
      <c r="A118" s="12">
        <v>87</v>
      </c>
      <c r="B118" s="13" t="s">
        <v>223</v>
      </c>
      <c r="C118" s="14" t="s">
        <v>356</v>
      </c>
      <c r="D118" s="15" t="s">
        <v>357</v>
      </c>
      <c r="E118" s="16">
        <v>13</v>
      </c>
      <c r="F118" s="17" t="s">
        <v>151</v>
      </c>
      <c r="H118" s="18">
        <f>ROUND(E118*G118,2)</f>
        <v>0</v>
      </c>
      <c r="J118" s="18">
        <f>ROUND(E118*G118,2)</f>
        <v>0</v>
      </c>
      <c r="K118" s="19">
        <v>4.7400000000000003E-3</v>
      </c>
      <c r="L118" s="19">
        <f>E118*K118</f>
        <v>6.1620000000000001E-2</v>
      </c>
      <c r="N118" s="16">
        <f>E118*M118</f>
        <v>0</v>
      </c>
      <c r="P118" s="17" t="s">
        <v>84</v>
      </c>
      <c r="V118" s="20" t="s">
        <v>152</v>
      </c>
      <c r="X118" s="14" t="s">
        <v>358</v>
      </c>
      <c r="Y118" s="14" t="s">
        <v>356</v>
      </c>
      <c r="Z118" s="17" t="s">
        <v>227</v>
      </c>
      <c r="AJ118" s="4" t="s">
        <v>155</v>
      </c>
      <c r="AK118" s="4" t="s">
        <v>88</v>
      </c>
    </row>
    <row r="119" spans="1:37">
      <c r="A119" s="12">
        <v>88</v>
      </c>
      <c r="B119" s="13" t="s">
        <v>223</v>
      </c>
      <c r="C119" s="14" t="s">
        <v>359</v>
      </c>
      <c r="D119" s="15" t="s">
        <v>360</v>
      </c>
      <c r="E119" s="16">
        <v>49</v>
      </c>
      <c r="F119" s="17" t="s">
        <v>151</v>
      </c>
      <c r="H119" s="18">
        <f>ROUND(E119*G119,2)</f>
        <v>0</v>
      </c>
      <c r="J119" s="18">
        <f>ROUND(E119*G119,2)</f>
        <v>0</v>
      </c>
      <c r="K119" s="19">
        <v>6.6899999999999998E-3</v>
      </c>
      <c r="L119" s="19">
        <f>E119*K119</f>
        <v>0.32780999999999999</v>
      </c>
      <c r="N119" s="16">
        <f>E119*M119</f>
        <v>0</v>
      </c>
      <c r="P119" s="17" t="s">
        <v>84</v>
      </c>
      <c r="V119" s="20" t="s">
        <v>152</v>
      </c>
      <c r="X119" s="14" t="s">
        <v>361</v>
      </c>
      <c r="Y119" s="14" t="s">
        <v>359</v>
      </c>
      <c r="Z119" s="17" t="s">
        <v>227</v>
      </c>
      <c r="AJ119" s="4" t="s">
        <v>155</v>
      </c>
      <c r="AK119" s="4" t="s">
        <v>88</v>
      </c>
    </row>
    <row r="120" spans="1:37">
      <c r="A120" s="12">
        <v>89</v>
      </c>
      <c r="B120" s="13" t="s">
        <v>120</v>
      </c>
      <c r="C120" s="14" t="s">
        <v>362</v>
      </c>
      <c r="D120" s="15" t="s">
        <v>363</v>
      </c>
      <c r="E120" s="16">
        <v>1</v>
      </c>
      <c r="F120" s="17" t="s">
        <v>202</v>
      </c>
      <c r="I120" s="18">
        <f>ROUND(E120*G120,2)</f>
        <v>0</v>
      </c>
      <c r="J120" s="18">
        <f>ROUND(E120*G120,2)</f>
        <v>0</v>
      </c>
      <c r="K120" s="19">
        <v>2.7200000000000002E-3</v>
      </c>
      <c r="L120" s="19">
        <f>E120*K120</f>
        <v>2.7200000000000002E-3</v>
      </c>
      <c r="N120" s="16">
        <f>E120*M120</f>
        <v>0</v>
      </c>
      <c r="P120" s="17" t="s">
        <v>84</v>
      </c>
      <c r="V120" s="20" t="s">
        <v>64</v>
      </c>
      <c r="X120" s="14" t="s">
        <v>362</v>
      </c>
      <c r="Y120" s="14" t="s">
        <v>362</v>
      </c>
      <c r="Z120" s="17" t="s">
        <v>207</v>
      </c>
      <c r="AA120" s="14" t="s">
        <v>364</v>
      </c>
      <c r="AJ120" s="4" t="s">
        <v>160</v>
      </c>
      <c r="AK120" s="4" t="s">
        <v>88</v>
      </c>
    </row>
    <row r="121" spans="1:37">
      <c r="A121" s="12">
        <v>90</v>
      </c>
      <c r="B121" s="13" t="s">
        <v>223</v>
      </c>
      <c r="C121" s="14" t="s">
        <v>365</v>
      </c>
      <c r="D121" s="15" t="s">
        <v>366</v>
      </c>
      <c r="E121" s="16">
        <v>4</v>
      </c>
      <c r="F121" s="17" t="s">
        <v>202</v>
      </c>
      <c r="H121" s="18">
        <f>ROUND(E121*G121,2)</f>
        <v>0</v>
      </c>
      <c r="J121" s="18">
        <f>ROUND(E121*G121,2)</f>
        <v>0</v>
      </c>
      <c r="K121" s="19">
        <v>8.0000000000000007E-5</v>
      </c>
      <c r="L121" s="19">
        <f>E121*K121</f>
        <v>3.2000000000000003E-4</v>
      </c>
      <c r="N121" s="16">
        <f>E121*M121</f>
        <v>0</v>
      </c>
      <c r="P121" s="17" t="s">
        <v>84</v>
      </c>
      <c r="V121" s="20" t="s">
        <v>152</v>
      </c>
      <c r="X121" s="14" t="s">
        <v>367</v>
      </c>
      <c r="Y121" s="14" t="s">
        <v>365</v>
      </c>
      <c r="Z121" s="17" t="s">
        <v>227</v>
      </c>
      <c r="AJ121" s="4" t="s">
        <v>155</v>
      </c>
      <c r="AK121" s="4" t="s">
        <v>88</v>
      </c>
    </row>
    <row r="122" spans="1:37">
      <c r="A122" s="12">
        <v>91</v>
      </c>
      <c r="B122" s="13" t="s">
        <v>223</v>
      </c>
      <c r="C122" s="14" t="s">
        <v>368</v>
      </c>
      <c r="D122" s="15" t="s">
        <v>369</v>
      </c>
      <c r="E122" s="16">
        <v>2</v>
      </c>
      <c r="F122" s="17" t="s">
        <v>151</v>
      </c>
      <c r="H122" s="18">
        <f>ROUND(E122*G122,2)</f>
        <v>0</v>
      </c>
      <c r="J122" s="18">
        <f>ROUND(E122*G122,2)</f>
        <v>0</v>
      </c>
      <c r="K122" s="19">
        <v>1.64E-3</v>
      </c>
      <c r="L122" s="19">
        <f>E122*K122</f>
        <v>3.2799999999999999E-3</v>
      </c>
      <c r="N122" s="16">
        <f>E122*M122</f>
        <v>0</v>
      </c>
      <c r="P122" s="17" t="s">
        <v>84</v>
      </c>
      <c r="V122" s="20" t="s">
        <v>152</v>
      </c>
      <c r="X122" s="14" t="s">
        <v>370</v>
      </c>
      <c r="Y122" s="14" t="s">
        <v>368</v>
      </c>
      <c r="Z122" s="17" t="s">
        <v>227</v>
      </c>
      <c r="AJ122" s="4" t="s">
        <v>155</v>
      </c>
      <c r="AK122" s="4" t="s">
        <v>88</v>
      </c>
    </row>
    <row r="123" spans="1:37">
      <c r="A123" s="12">
        <v>92</v>
      </c>
      <c r="B123" s="13" t="s">
        <v>223</v>
      </c>
      <c r="C123" s="14" t="s">
        <v>371</v>
      </c>
      <c r="D123" s="15" t="s">
        <v>372</v>
      </c>
      <c r="E123" s="16">
        <v>706</v>
      </c>
      <c r="F123" s="17" t="s">
        <v>151</v>
      </c>
      <c r="H123" s="18">
        <f>ROUND(E123*G123,2)</f>
        <v>0</v>
      </c>
      <c r="J123" s="18">
        <f>ROUND(E123*G123,2)</f>
        <v>0</v>
      </c>
      <c r="K123" s="19">
        <v>2.3000000000000001E-4</v>
      </c>
      <c r="L123" s="19">
        <f>E123*K123</f>
        <v>0.16238</v>
      </c>
      <c r="N123" s="16">
        <f>E123*M123</f>
        <v>0</v>
      </c>
      <c r="P123" s="17" t="s">
        <v>84</v>
      </c>
      <c r="V123" s="20" t="s">
        <v>152</v>
      </c>
      <c r="X123" s="14" t="s">
        <v>373</v>
      </c>
      <c r="Y123" s="14" t="s">
        <v>371</v>
      </c>
      <c r="Z123" s="17" t="s">
        <v>227</v>
      </c>
      <c r="AJ123" s="4" t="s">
        <v>155</v>
      </c>
      <c r="AK123" s="4" t="s">
        <v>88</v>
      </c>
    </row>
    <row r="124" spans="1:37">
      <c r="A124" s="12">
        <v>93</v>
      </c>
      <c r="B124" s="13" t="s">
        <v>120</v>
      </c>
      <c r="C124" s="14" t="s">
        <v>374</v>
      </c>
      <c r="D124" s="15" t="s">
        <v>375</v>
      </c>
      <c r="E124" s="16">
        <v>18</v>
      </c>
      <c r="F124" s="17" t="s">
        <v>151</v>
      </c>
      <c r="I124" s="18">
        <f>ROUND(E124*G124,2)</f>
        <v>0</v>
      </c>
      <c r="J124" s="18">
        <f>ROUND(E124*G124,2)</f>
        <v>0</v>
      </c>
      <c r="L124" s="19">
        <f>E124*K124</f>
        <v>0</v>
      </c>
      <c r="N124" s="16">
        <f>E124*M124</f>
        <v>0</v>
      </c>
      <c r="P124" s="17" t="s">
        <v>84</v>
      </c>
      <c r="V124" s="20" t="s">
        <v>64</v>
      </c>
      <c r="X124" s="14" t="s">
        <v>374</v>
      </c>
      <c r="Y124" s="14" t="s">
        <v>374</v>
      </c>
      <c r="Z124" s="17" t="s">
        <v>207</v>
      </c>
      <c r="AA124" s="14" t="s">
        <v>376</v>
      </c>
      <c r="AJ124" s="4" t="s">
        <v>160</v>
      </c>
      <c r="AK124" s="4" t="s">
        <v>88</v>
      </c>
    </row>
    <row r="125" spans="1:37">
      <c r="A125" s="12">
        <v>94</v>
      </c>
      <c r="B125" s="13" t="s">
        <v>223</v>
      </c>
      <c r="C125" s="14" t="s">
        <v>377</v>
      </c>
      <c r="D125" s="15" t="s">
        <v>378</v>
      </c>
      <c r="E125" s="16">
        <v>300</v>
      </c>
      <c r="F125" s="17" t="s">
        <v>151</v>
      </c>
      <c r="H125" s="18">
        <f>ROUND(E125*G125,2)</f>
        <v>0</v>
      </c>
      <c r="J125" s="18">
        <f>ROUND(E125*G125,2)</f>
        <v>0</v>
      </c>
      <c r="K125" s="19">
        <v>2.2000000000000001E-4</v>
      </c>
      <c r="L125" s="19">
        <f>E125*K125</f>
        <v>6.6000000000000003E-2</v>
      </c>
      <c r="N125" s="16">
        <f>E125*M125</f>
        <v>0</v>
      </c>
      <c r="P125" s="17" t="s">
        <v>84</v>
      </c>
      <c r="V125" s="20" t="s">
        <v>152</v>
      </c>
      <c r="X125" s="14" t="s">
        <v>379</v>
      </c>
      <c r="Y125" s="14" t="s">
        <v>377</v>
      </c>
      <c r="Z125" s="17" t="s">
        <v>227</v>
      </c>
      <c r="AJ125" s="4" t="s">
        <v>155</v>
      </c>
      <c r="AK125" s="4" t="s">
        <v>88</v>
      </c>
    </row>
    <row r="126" spans="1:37">
      <c r="A126" s="12">
        <v>95</v>
      </c>
      <c r="B126" s="13" t="s">
        <v>120</v>
      </c>
      <c r="C126" s="14" t="s">
        <v>380</v>
      </c>
      <c r="D126" s="15" t="s">
        <v>381</v>
      </c>
      <c r="E126" s="16">
        <v>16</v>
      </c>
      <c r="F126" s="17" t="s">
        <v>151</v>
      </c>
      <c r="I126" s="18">
        <f>ROUND(E126*G126,2)</f>
        <v>0</v>
      </c>
      <c r="J126" s="18">
        <f>ROUND(E126*G126,2)</f>
        <v>0</v>
      </c>
      <c r="L126" s="19">
        <f>E126*K126</f>
        <v>0</v>
      </c>
      <c r="N126" s="16">
        <f>E126*M126</f>
        <v>0</v>
      </c>
      <c r="P126" s="17" t="s">
        <v>84</v>
      </c>
      <c r="V126" s="20" t="s">
        <v>64</v>
      </c>
      <c r="X126" s="14" t="s">
        <v>380</v>
      </c>
      <c r="Y126" s="14" t="s">
        <v>380</v>
      </c>
      <c r="Z126" s="17" t="s">
        <v>207</v>
      </c>
      <c r="AA126" s="14" t="s">
        <v>382</v>
      </c>
      <c r="AJ126" s="4" t="s">
        <v>160</v>
      </c>
      <c r="AK126" s="4" t="s">
        <v>88</v>
      </c>
    </row>
    <row r="127" spans="1:37">
      <c r="A127" s="12">
        <v>96</v>
      </c>
      <c r="B127" s="13" t="s">
        <v>223</v>
      </c>
      <c r="C127" s="14" t="s">
        <v>383</v>
      </c>
      <c r="D127" s="15" t="s">
        <v>384</v>
      </c>
      <c r="E127" s="16">
        <v>188</v>
      </c>
      <c r="F127" s="17" t="s">
        <v>151</v>
      </c>
      <c r="H127" s="18">
        <f>ROUND(E127*G127,2)</f>
        <v>0</v>
      </c>
      <c r="J127" s="18">
        <f>ROUND(E127*G127,2)</f>
        <v>0</v>
      </c>
      <c r="K127" s="19">
        <v>4.8999999999999998E-4</v>
      </c>
      <c r="L127" s="19">
        <f>E127*K127</f>
        <v>9.2119999999999994E-2</v>
      </c>
      <c r="N127" s="16">
        <f>E127*M127</f>
        <v>0</v>
      </c>
      <c r="P127" s="17" t="s">
        <v>84</v>
      </c>
      <c r="V127" s="20" t="s">
        <v>152</v>
      </c>
      <c r="X127" s="14" t="s">
        <v>385</v>
      </c>
      <c r="Y127" s="14" t="s">
        <v>383</v>
      </c>
      <c r="Z127" s="17" t="s">
        <v>227</v>
      </c>
      <c r="AJ127" s="4" t="s">
        <v>155</v>
      </c>
      <c r="AK127" s="4" t="s">
        <v>88</v>
      </c>
    </row>
    <row r="128" spans="1:37">
      <c r="A128" s="12">
        <v>97</v>
      </c>
      <c r="B128" s="13" t="s">
        <v>223</v>
      </c>
      <c r="C128" s="14" t="s">
        <v>386</v>
      </c>
      <c r="D128" s="15" t="s">
        <v>387</v>
      </c>
      <c r="E128" s="16">
        <v>42</v>
      </c>
      <c r="F128" s="17" t="s">
        <v>151</v>
      </c>
      <c r="H128" s="18">
        <f>ROUND(E128*G128,2)</f>
        <v>0</v>
      </c>
      <c r="J128" s="18">
        <f>ROUND(E128*G128,2)</f>
        <v>0</v>
      </c>
      <c r="K128" s="19">
        <v>6.3000000000000003E-4</v>
      </c>
      <c r="L128" s="19">
        <f>E128*K128</f>
        <v>2.6460000000000001E-2</v>
      </c>
      <c r="N128" s="16">
        <f>E128*M128</f>
        <v>0</v>
      </c>
      <c r="P128" s="17" t="s">
        <v>84</v>
      </c>
      <c r="V128" s="20" t="s">
        <v>152</v>
      </c>
      <c r="X128" s="14" t="s">
        <v>388</v>
      </c>
      <c r="Y128" s="14" t="s">
        <v>386</v>
      </c>
      <c r="Z128" s="17" t="s">
        <v>227</v>
      </c>
      <c r="AJ128" s="4" t="s">
        <v>155</v>
      </c>
      <c r="AK128" s="4" t="s">
        <v>88</v>
      </c>
    </row>
    <row r="129" spans="1:37">
      <c r="A129" s="12">
        <v>98</v>
      </c>
      <c r="B129" s="13" t="s">
        <v>223</v>
      </c>
      <c r="C129" s="14" t="s">
        <v>389</v>
      </c>
      <c r="D129" s="15" t="s">
        <v>390</v>
      </c>
      <c r="E129" s="16">
        <v>76</v>
      </c>
      <c r="F129" s="17" t="s">
        <v>151</v>
      </c>
      <c r="H129" s="18">
        <f>ROUND(E129*G129,2)</f>
        <v>0</v>
      </c>
      <c r="J129" s="18">
        <f>ROUND(E129*G129,2)</f>
        <v>0</v>
      </c>
      <c r="K129" s="19">
        <v>9.7000000000000005E-4</v>
      </c>
      <c r="L129" s="19">
        <f>E129*K129</f>
        <v>7.3720000000000008E-2</v>
      </c>
      <c r="N129" s="16">
        <f>E129*M129</f>
        <v>0</v>
      </c>
      <c r="P129" s="17" t="s">
        <v>84</v>
      </c>
      <c r="V129" s="20" t="s">
        <v>152</v>
      </c>
      <c r="X129" s="14" t="s">
        <v>391</v>
      </c>
      <c r="Y129" s="14" t="s">
        <v>389</v>
      </c>
      <c r="Z129" s="17" t="s">
        <v>227</v>
      </c>
      <c r="AJ129" s="4" t="s">
        <v>155</v>
      </c>
      <c r="AK129" s="4" t="s">
        <v>88</v>
      </c>
    </row>
    <row r="130" spans="1:37" ht="25.5">
      <c r="A130" s="12">
        <v>99</v>
      </c>
      <c r="B130" s="13" t="s">
        <v>223</v>
      </c>
      <c r="C130" s="14" t="s">
        <v>392</v>
      </c>
      <c r="D130" s="15" t="s">
        <v>393</v>
      </c>
      <c r="E130" s="16">
        <v>243</v>
      </c>
      <c r="F130" s="17" t="s">
        <v>202</v>
      </c>
      <c r="H130" s="18">
        <f>ROUND(E130*G130,2)</f>
        <v>0</v>
      </c>
      <c r="J130" s="18">
        <f>ROUND(E130*G130,2)</f>
        <v>0</v>
      </c>
      <c r="L130" s="19">
        <f>E130*K130</f>
        <v>0</v>
      </c>
      <c r="N130" s="16">
        <f>E130*M130</f>
        <v>0</v>
      </c>
      <c r="P130" s="17" t="s">
        <v>84</v>
      </c>
      <c r="V130" s="20" t="s">
        <v>152</v>
      </c>
      <c r="X130" s="14" t="s">
        <v>394</v>
      </c>
      <c r="Y130" s="14" t="s">
        <v>392</v>
      </c>
      <c r="Z130" s="17" t="s">
        <v>227</v>
      </c>
      <c r="AJ130" s="4" t="s">
        <v>155</v>
      </c>
      <c r="AK130" s="4" t="s">
        <v>88</v>
      </c>
    </row>
    <row r="131" spans="1:37">
      <c r="A131" s="12">
        <v>100</v>
      </c>
      <c r="B131" s="13" t="s">
        <v>223</v>
      </c>
      <c r="C131" s="14" t="s">
        <v>395</v>
      </c>
      <c r="D131" s="15" t="s">
        <v>396</v>
      </c>
      <c r="E131" s="16">
        <v>243</v>
      </c>
      <c r="F131" s="17" t="s">
        <v>202</v>
      </c>
      <c r="H131" s="18">
        <f>ROUND(E131*G131,2)</f>
        <v>0</v>
      </c>
      <c r="J131" s="18">
        <f>ROUND(E131*G131,2)</f>
        <v>0</v>
      </c>
      <c r="K131" s="19">
        <v>7.2999999999999996E-4</v>
      </c>
      <c r="L131" s="19">
        <f>E131*K131</f>
        <v>0.17738999999999999</v>
      </c>
      <c r="N131" s="16">
        <f>E131*M131</f>
        <v>0</v>
      </c>
      <c r="P131" s="17" t="s">
        <v>84</v>
      </c>
      <c r="V131" s="20" t="s">
        <v>152</v>
      </c>
      <c r="X131" s="14" t="s">
        <v>397</v>
      </c>
      <c r="Y131" s="14" t="s">
        <v>395</v>
      </c>
      <c r="Z131" s="17" t="s">
        <v>227</v>
      </c>
      <c r="AJ131" s="4" t="s">
        <v>155</v>
      </c>
      <c r="AK131" s="4" t="s">
        <v>88</v>
      </c>
    </row>
    <row r="132" spans="1:37" ht="25.5">
      <c r="A132" s="12">
        <v>101</v>
      </c>
      <c r="B132" s="13" t="s">
        <v>223</v>
      </c>
      <c r="C132" s="14" t="s">
        <v>398</v>
      </c>
      <c r="D132" s="15" t="s">
        <v>399</v>
      </c>
      <c r="E132" s="16">
        <v>2</v>
      </c>
      <c r="F132" s="17" t="s">
        <v>400</v>
      </c>
      <c r="H132" s="18">
        <f>ROUND(E132*G132,2)</f>
        <v>0</v>
      </c>
      <c r="J132" s="18">
        <f>ROUND(E132*G132,2)</f>
        <v>0</v>
      </c>
      <c r="K132" s="19">
        <v>2.0000000000000002E-5</v>
      </c>
      <c r="L132" s="19">
        <f>E132*K132</f>
        <v>4.0000000000000003E-5</v>
      </c>
      <c r="N132" s="16">
        <f>E132*M132</f>
        <v>0</v>
      </c>
      <c r="P132" s="17" t="s">
        <v>84</v>
      </c>
      <c r="V132" s="20" t="s">
        <v>152</v>
      </c>
      <c r="X132" s="14" t="s">
        <v>401</v>
      </c>
      <c r="Y132" s="14" t="s">
        <v>398</v>
      </c>
      <c r="Z132" s="17" t="s">
        <v>227</v>
      </c>
      <c r="AJ132" s="4" t="s">
        <v>155</v>
      </c>
      <c r="AK132" s="4" t="s">
        <v>88</v>
      </c>
    </row>
    <row r="133" spans="1:37" ht="25.5">
      <c r="A133" s="12">
        <v>102</v>
      </c>
      <c r="B133" s="13" t="s">
        <v>223</v>
      </c>
      <c r="C133" s="14" t="s">
        <v>402</v>
      </c>
      <c r="D133" s="15" t="s">
        <v>403</v>
      </c>
      <c r="E133" s="16">
        <v>2</v>
      </c>
      <c r="F133" s="17" t="s">
        <v>400</v>
      </c>
      <c r="H133" s="18">
        <f>ROUND(E133*G133,2)</f>
        <v>0</v>
      </c>
      <c r="J133" s="18">
        <f>ROUND(E133*G133,2)</f>
        <v>0</v>
      </c>
      <c r="K133" s="19">
        <v>2.0000000000000002E-5</v>
      </c>
      <c r="L133" s="19">
        <f>E133*K133</f>
        <v>4.0000000000000003E-5</v>
      </c>
      <c r="N133" s="16">
        <f>E133*M133</f>
        <v>0</v>
      </c>
      <c r="P133" s="17" t="s">
        <v>84</v>
      </c>
      <c r="V133" s="20" t="s">
        <v>152</v>
      </c>
      <c r="X133" s="14" t="s">
        <v>404</v>
      </c>
      <c r="Y133" s="14" t="s">
        <v>402</v>
      </c>
      <c r="Z133" s="17" t="s">
        <v>227</v>
      </c>
      <c r="AJ133" s="4" t="s">
        <v>155</v>
      </c>
      <c r="AK133" s="4" t="s">
        <v>88</v>
      </c>
    </row>
    <row r="134" spans="1:37">
      <c r="A134" s="12">
        <v>103</v>
      </c>
      <c r="B134" s="13" t="s">
        <v>223</v>
      </c>
      <c r="C134" s="14" t="s">
        <v>405</v>
      </c>
      <c r="D134" s="15" t="s">
        <v>406</v>
      </c>
      <c r="E134" s="16">
        <v>35</v>
      </c>
      <c r="F134" s="17" t="s">
        <v>202</v>
      </c>
      <c r="H134" s="18">
        <f>ROUND(E134*G134,2)</f>
        <v>0</v>
      </c>
      <c r="J134" s="18">
        <f>ROUND(E134*G134,2)</f>
        <v>0</v>
      </c>
      <c r="L134" s="19">
        <f>E134*K134</f>
        <v>0</v>
      </c>
      <c r="N134" s="16">
        <f>E134*M134</f>
        <v>0</v>
      </c>
      <c r="P134" s="17" t="s">
        <v>84</v>
      </c>
      <c r="V134" s="20" t="s">
        <v>152</v>
      </c>
      <c r="X134" s="14" t="s">
        <v>407</v>
      </c>
      <c r="Y134" s="14" t="s">
        <v>405</v>
      </c>
      <c r="Z134" s="17" t="s">
        <v>227</v>
      </c>
      <c r="AJ134" s="4" t="s">
        <v>155</v>
      </c>
      <c r="AK134" s="4" t="s">
        <v>88</v>
      </c>
    </row>
    <row r="135" spans="1:37">
      <c r="A135" s="12">
        <v>104</v>
      </c>
      <c r="B135" s="13" t="s">
        <v>120</v>
      </c>
      <c r="C135" s="14" t="s">
        <v>408</v>
      </c>
      <c r="D135" s="15" t="s">
        <v>409</v>
      </c>
      <c r="E135" s="16">
        <v>1</v>
      </c>
      <c r="F135" s="17" t="s">
        <v>202</v>
      </c>
      <c r="I135" s="18">
        <f>ROUND(E135*G135,2)</f>
        <v>0</v>
      </c>
      <c r="J135" s="18">
        <f>ROUND(E135*G135,2)</f>
        <v>0</v>
      </c>
      <c r="L135" s="19">
        <f>E135*K135</f>
        <v>0</v>
      </c>
      <c r="N135" s="16">
        <f>E135*M135</f>
        <v>0</v>
      </c>
      <c r="P135" s="17" t="s">
        <v>84</v>
      </c>
      <c r="V135" s="20" t="s">
        <v>64</v>
      </c>
      <c r="X135" s="14" t="s">
        <v>408</v>
      </c>
      <c r="Y135" s="14" t="s">
        <v>408</v>
      </c>
      <c r="Z135" s="17" t="s">
        <v>410</v>
      </c>
      <c r="AA135" s="14" t="s">
        <v>411</v>
      </c>
      <c r="AJ135" s="4" t="s">
        <v>160</v>
      </c>
      <c r="AK135" s="4" t="s">
        <v>88</v>
      </c>
    </row>
    <row r="136" spans="1:37">
      <c r="A136" s="12">
        <v>105</v>
      </c>
      <c r="B136" s="13" t="s">
        <v>120</v>
      </c>
      <c r="C136" s="14" t="s">
        <v>412</v>
      </c>
      <c r="D136" s="15" t="s">
        <v>413</v>
      </c>
      <c r="E136" s="16">
        <v>19</v>
      </c>
      <c r="F136" s="17" t="s">
        <v>202</v>
      </c>
      <c r="I136" s="18">
        <f>ROUND(E136*G136,2)</f>
        <v>0</v>
      </c>
      <c r="J136" s="18">
        <f>ROUND(E136*G136,2)</f>
        <v>0</v>
      </c>
      <c r="L136" s="19">
        <f>E136*K136</f>
        <v>0</v>
      </c>
      <c r="N136" s="16">
        <f>E136*M136</f>
        <v>0</v>
      </c>
      <c r="P136" s="17" t="s">
        <v>84</v>
      </c>
      <c r="V136" s="20" t="s">
        <v>64</v>
      </c>
      <c r="X136" s="14" t="s">
        <v>412</v>
      </c>
      <c r="Y136" s="14" t="s">
        <v>412</v>
      </c>
      <c r="Z136" s="17" t="s">
        <v>410</v>
      </c>
      <c r="AA136" s="14" t="s">
        <v>414</v>
      </c>
      <c r="AJ136" s="4" t="s">
        <v>160</v>
      </c>
      <c r="AK136" s="4" t="s">
        <v>88</v>
      </c>
    </row>
    <row r="137" spans="1:37">
      <c r="A137" s="12">
        <v>106</v>
      </c>
      <c r="B137" s="13" t="s">
        <v>120</v>
      </c>
      <c r="C137" s="14" t="s">
        <v>415</v>
      </c>
      <c r="D137" s="15" t="s">
        <v>416</v>
      </c>
      <c r="E137" s="16">
        <v>15</v>
      </c>
      <c r="F137" s="17" t="s">
        <v>202</v>
      </c>
      <c r="I137" s="18">
        <f>ROUND(E137*G137,2)</f>
        <v>0</v>
      </c>
      <c r="J137" s="18">
        <f>ROUND(E137*G137,2)</f>
        <v>0</v>
      </c>
      <c r="L137" s="19">
        <f>E137*K137</f>
        <v>0</v>
      </c>
      <c r="N137" s="16">
        <f>E137*M137</f>
        <v>0</v>
      </c>
      <c r="P137" s="17" t="s">
        <v>84</v>
      </c>
      <c r="V137" s="20" t="s">
        <v>64</v>
      </c>
      <c r="X137" s="14" t="s">
        <v>415</v>
      </c>
      <c r="Y137" s="14" t="s">
        <v>415</v>
      </c>
      <c r="Z137" s="17" t="s">
        <v>417</v>
      </c>
      <c r="AA137" s="14" t="s">
        <v>418</v>
      </c>
      <c r="AJ137" s="4" t="s">
        <v>160</v>
      </c>
      <c r="AK137" s="4" t="s">
        <v>88</v>
      </c>
    </row>
    <row r="138" spans="1:37">
      <c r="A138" s="12">
        <v>107</v>
      </c>
      <c r="B138" s="13" t="s">
        <v>223</v>
      </c>
      <c r="C138" s="14" t="s">
        <v>419</v>
      </c>
      <c r="D138" s="15" t="s">
        <v>420</v>
      </c>
      <c r="E138" s="16">
        <v>26</v>
      </c>
      <c r="F138" s="17" t="s">
        <v>202</v>
      </c>
      <c r="H138" s="18">
        <f>ROUND(E138*G138,2)</f>
        <v>0</v>
      </c>
      <c r="J138" s="18">
        <f>ROUND(E138*G138,2)</f>
        <v>0</v>
      </c>
      <c r="L138" s="19">
        <f>E138*K138</f>
        <v>0</v>
      </c>
      <c r="N138" s="16">
        <f>E138*M138</f>
        <v>0</v>
      </c>
      <c r="P138" s="17" t="s">
        <v>84</v>
      </c>
      <c r="V138" s="20" t="s">
        <v>152</v>
      </c>
      <c r="X138" s="14" t="s">
        <v>421</v>
      </c>
      <c r="Y138" s="14" t="s">
        <v>419</v>
      </c>
      <c r="Z138" s="17" t="s">
        <v>227</v>
      </c>
      <c r="AJ138" s="4" t="s">
        <v>155</v>
      </c>
      <c r="AK138" s="4" t="s">
        <v>88</v>
      </c>
    </row>
    <row r="139" spans="1:37">
      <c r="A139" s="12">
        <v>108</v>
      </c>
      <c r="B139" s="13" t="s">
        <v>120</v>
      </c>
      <c r="C139" s="14" t="s">
        <v>422</v>
      </c>
      <c r="D139" s="15" t="s">
        <v>423</v>
      </c>
      <c r="E139" s="16">
        <v>4</v>
      </c>
      <c r="F139" s="17" t="s">
        <v>202</v>
      </c>
      <c r="I139" s="18">
        <f>ROUND(E139*G139,2)</f>
        <v>0</v>
      </c>
      <c r="J139" s="18">
        <f>ROUND(E139*G139,2)</f>
        <v>0</v>
      </c>
      <c r="L139" s="19">
        <f>E139*K139</f>
        <v>0</v>
      </c>
      <c r="N139" s="16">
        <f>E139*M139</f>
        <v>0</v>
      </c>
      <c r="P139" s="17" t="s">
        <v>84</v>
      </c>
      <c r="V139" s="20" t="s">
        <v>64</v>
      </c>
      <c r="X139" s="14" t="s">
        <v>422</v>
      </c>
      <c r="Y139" s="14" t="s">
        <v>422</v>
      </c>
      <c r="Z139" s="17" t="s">
        <v>410</v>
      </c>
      <c r="AA139" s="14" t="s">
        <v>424</v>
      </c>
      <c r="AJ139" s="4" t="s">
        <v>160</v>
      </c>
      <c r="AK139" s="4" t="s">
        <v>88</v>
      </c>
    </row>
    <row r="140" spans="1:37">
      <c r="A140" s="12">
        <v>109</v>
      </c>
      <c r="B140" s="13" t="s">
        <v>120</v>
      </c>
      <c r="C140" s="14" t="s">
        <v>425</v>
      </c>
      <c r="D140" s="15" t="s">
        <v>426</v>
      </c>
      <c r="E140" s="16">
        <v>20</v>
      </c>
      <c r="F140" s="17" t="s">
        <v>202</v>
      </c>
      <c r="I140" s="18">
        <f>ROUND(E140*G140,2)</f>
        <v>0</v>
      </c>
      <c r="J140" s="18">
        <f>ROUND(E140*G140,2)</f>
        <v>0</v>
      </c>
      <c r="L140" s="19">
        <f>E140*K140</f>
        <v>0</v>
      </c>
      <c r="N140" s="16">
        <f>E140*M140</f>
        <v>0</v>
      </c>
      <c r="P140" s="17" t="s">
        <v>84</v>
      </c>
      <c r="V140" s="20" t="s">
        <v>64</v>
      </c>
      <c r="X140" s="14" t="s">
        <v>425</v>
      </c>
      <c r="Y140" s="14" t="s">
        <v>425</v>
      </c>
      <c r="Z140" s="17" t="s">
        <v>410</v>
      </c>
      <c r="AA140" s="14" t="s">
        <v>427</v>
      </c>
      <c r="AJ140" s="4" t="s">
        <v>160</v>
      </c>
      <c r="AK140" s="4" t="s">
        <v>88</v>
      </c>
    </row>
    <row r="141" spans="1:37">
      <c r="A141" s="12">
        <v>110</v>
      </c>
      <c r="B141" s="13" t="s">
        <v>120</v>
      </c>
      <c r="C141" s="14" t="s">
        <v>428</v>
      </c>
      <c r="D141" s="15" t="s">
        <v>429</v>
      </c>
      <c r="E141" s="16">
        <v>1</v>
      </c>
      <c r="F141" s="17" t="s">
        <v>202</v>
      </c>
      <c r="I141" s="18">
        <f>ROUND(E141*G141,2)</f>
        <v>0</v>
      </c>
      <c r="J141" s="18">
        <f>ROUND(E141*G141,2)</f>
        <v>0</v>
      </c>
      <c r="L141" s="19">
        <f>E141*K141</f>
        <v>0</v>
      </c>
      <c r="N141" s="16">
        <f>E141*M141</f>
        <v>0</v>
      </c>
      <c r="P141" s="17" t="s">
        <v>84</v>
      </c>
      <c r="V141" s="20" t="s">
        <v>64</v>
      </c>
      <c r="X141" s="14" t="s">
        <v>428</v>
      </c>
      <c r="Y141" s="14" t="s">
        <v>428</v>
      </c>
      <c r="Z141" s="17" t="s">
        <v>430</v>
      </c>
      <c r="AA141" s="14" t="s">
        <v>84</v>
      </c>
      <c r="AJ141" s="4" t="s">
        <v>160</v>
      </c>
      <c r="AK141" s="4" t="s">
        <v>88</v>
      </c>
    </row>
    <row r="142" spans="1:37">
      <c r="A142" s="12">
        <v>111</v>
      </c>
      <c r="B142" s="13" t="s">
        <v>120</v>
      </c>
      <c r="C142" s="14" t="s">
        <v>431</v>
      </c>
      <c r="D142" s="15" t="s">
        <v>432</v>
      </c>
      <c r="E142" s="16">
        <v>1</v>
      </c>
      <c r="F142" s="17" t="s">
        <v>202</v>
      </c>
      <c r="I142" s="18">
        <f>ROUND(E142*G142,2)</f>
        <v>0</v>
      </c>
      <c r="J142" s="18">
        <f>ROUND(E142*G142,2)</f>
        <v>0</v>
      </c>
      <c r="L142" s="19">
        <f>E142*K142</f>
        <v>0</v>
      </c>
      <c r="N142" s="16">
        <f>E142*M142</f>
        <v>0</v>
      </c>
      <c r="P142" s="17" t="s">
        <v>84</v>
      </c>
      <c r="V142" s="20" t="s">
        <v>64</v>
      </c>
      <c r="X142" s="14" t="s">
        <v>431</v>
      </c>
      <c r="Y142" s="14" t="s">
        <v>431</v>
      </c>
      <c r="Z142" s="17" t="s">
        <v>430</v>
      </c>
      <c r="AA142" s="14" t="s">
        <v>84</v>
      </c>
      <c r="AJ142" s="4" t="s">
        <v>160</v>
      </c>
      <c r="AK142" s="4" t="s">
        <v>88</v>
      </c>
    </row>
    <row r="143" spans="1:37">
      <c r="A143" s="12">
        <v>112</v>
      </c>
      <c r="B143" s="13" t="s">
        <v>223</v>
      </c>
      <c r="C143" s="14" t="s">
        <v>433</v>
      </c>
      <c r="D143" s="15" t="s">
        <v>434</v>
      </c>
      <c r="E143" s="16">
        <v>31</v>
      </c>
      <c r="F143" s="17" t="s">
        <v>202</v>
      </c>
      <c r="H143" s="18">
        <f>ROUND(E143*G143,2)</f>
        <v>0</v>
      </c>
      <c r="J143" s="18">
        <f>ROUND(E143*G143,2)</f>
        <v>0</v>
      </c>
      <c r="L143" s="19">
        <f>E143*K143</f>
        <v>0</v>
      </c>
      <c r="N143" s="16">
        <f>E143*M143</f>
        <v>0</v>
      </c>
      <c r="P143" s="17" t="s">
        <v>84</v>
      </c>
      <c r="V143" s="20" t="s">
        <v>152</v>
      </c>
      <c r="X143" s="14" t="s">
        <v>435</v>
      </c>
      <c r="Y143" s="14" t="s">
        <v>433</v>
      </c>
      <c r="Z143" s="17" t="s">
        <v>227</v>
      </c>
      <c r="AJ143" s="4" t="s">
        <v>155</v>
      </c>
      <c r="AK143" s="4" t="s">
        <v>88</v>
      </c>
    </row>
    <row r="144" spans="1:37">
      <c r="A144" s="12">
        <v>113</v>
      </c>
      <c r="B144" s="13" t="s">
        <v>120</v>
      </c>
      <c r="C144" s="14" t="s">
        <v>436</v>
      </c>
      <c r="D144" s="15" t="s">
        <v>437</v>
      </c>
      <c r="E144" s="16">
        <v>8</v>
      </c>
      <c r="F144" s="17" t="s">
        <v>202</v>
      </c>
      <c r="I144" s="18">
        <f>ROUND(E144*G144,2)</f>
        <v>0</v>
      </c>
      <c r="J144" s="18">
        <f>ROUND(E144*G144,2)</f>
        <v>0</v>
      </c>
      <c r="L144" s="19">
        <f>E144*K144</f>
        <v>0</v>
      </c>
      <c r="N144" s="16">
        <f>E144*M144</f>
        <v>0</v>
      </c>
      <c r="P144" s="17" t="s">
        <v>84</v>
      </c>
      <c r="V144" s="20" t="s">
        <v>64</v>
      </c>
      <c r="X144" s="14" t="s">
        <v>436</v>
      </c>
      <c r="Y144" s="14" t="s">
        <v>436</v>
      </c>
      <c r="Z144" s="17" t="s">
        <v>410</v>
      </c>
      <c r="AA144" s="14" t="s">
        <v>438</v>
      </c>
      <c r="AJ144" s="4" t="s">
        <v>160</v>
      </c>
      <c r="AK144" s="4" t="s">
        <v>88</v>
      </c>
    </row>
    <row r="145" spans="1:37">
      <c r="A145" s="12">
        <v>114</v>
      </c>
      <c r="B145" s="13" t="s">
        <v>120</v>
      </c>
      <c r="C145" s="14" t="s">
        <v>439</v>
      </c>
      <c r="D145" s="15" t="s">
        <v>440</v>
      </c>
      <c r="E145" s="16">
        <v>19</v>
      </c>
      <c r="F145" s="17" t="s">
        <v>202</v>
      </c>
      <c r="I145" s="18">
        <f>ROUND(E145*G145,2)</f>
        <v>0</v>
      </c>
      <c r="J145" s="18">
        <f>ROUND(E145*G145,2)</f>
        <v>0</v>
      </c>
      <c r="L145" s="19">
        <f>E145*K145</f>
        <v>0</v>
      </c>
      <c r="N145" s="16">
        <f>E145*M145</f>
        <v>0</v>
      </c>
      <c r="P145" s="17" t="s">
        <v>84</v>
      </c>
      <c r="V145" s="20" t="s">
        <v>64</v>
      </c>
      <c r="X145" s="14" t="s">
        <v>439</v>
      </c>
      <c r="Y145" s="14" t="s">
        <v>439</v>
      </c>
      <c r="Z145" s="17" t="s">
        <v>410</v>
      </c>
      <c r="AA145" s="14" t="s">
        <v>441</v>
      </c>
      <c r="AJ145" s="4" t="s">
        <v>160</v>
      </c>
      <c r="AK145" s="4" t="s">
        <v>88</v>
      </c>
    </row>
    <row r="146" spans="1:37">
      <c r="A146" s="12">
        <v>115</v>
      </c>
      <c r="B146" s="13" t="s">
        <v>120</v>
      </c>
      <c r="C146" s="14" t="s">
        <v>442</v>
      </c>
      <c r="D146" s="15" t="s">
        <v>443</v>
      </c>
      <c r="E146" s="16">
        <v>4</v>
      </c>
      <c r="F146" s="17" t="s">
        <v>202</v>
      </c>
      <c r="I146" s="18">
        <f>ROUND(E146*G146,2)</f>
        <v>0</v>
      </c>
      <c r="J146" s="18">
        <f>ROUND(E146*G146,2)</f>
        <v>0</v>
      </c>
      <c r="L146" s="19">
        <f>E146*K146</f>
        <v>0</v>
      </c>
      <c r="N146" s="16">
        <f>E146*M146</f>
        <v>0</v>
      </c>
      <c r="P146" s="17" t="s">
        <v>84</v>
      </c>
      <c r="V146" s="20" t="s">
        <v>64</v>
      </c>
      <c r="X146" s="14" t="s">
        <v>442</v>
      </c>
      <c r="Y146" s="14" t="s">
        <v>442</v>
      </c>
      <c r="Z146" s="17" t="s">
        <v>430</v>
      </c>
      <c r="AA146" s="14" t="s">
        <v>84</v>
      </c>
      <c r="AJ146" s="4" t="s">
        <v>160</v>
      </c>
      <c r="AK146" s="4" t="s">
        <v>88</v>
      </c>
    </row>
    <row r="147" spans="1:37">
      <c r="A147" s="12">
        <v>116</v>
      </c>
      <c r="B147" s="13" t="s">
        <v>223</v>
      </c>
      <c r="C147" s="14" t="s">
        <v>444</v>
      </c>
      <c r="D147" s="15" t="s">
        <v>445</v>
      </c>
      <c r="E147" s="16">
        <v>3</v>
      </c>
      <c r="F147" s="17" t="s">
        <v>202</v>
      </c>
      <c r="H147" s="18">
        <f>ROUND(E147*G147,2)</f>
        <v>0</v>
      </c>
      <c r="J147" s="18">
        <f>ROUND(E147*G147,2)</f>
        <v>0</v>
      </c>
      <c r="L147" s="19">
        <f>E147*K147</f>
        <v>0</v>
      </c>
      <c r="N147" s="16">
        <f>E147*M147</f>
        <v>0</v>
      </c>
      <c r="P147" s="17" t="s">
        <v>84</v>
      </c>
      <c r="V147" s="20" t="s">
        <v>152</v>
      </c>
      <c r="X147" s="14" t="s">
        <v>446</v>
      </c>
      <c r="Y147" s="14" t="s">
        <v>444</v>
      </c>
      <c r="Z147" s="17" t="s">
        <v>227</v>
      </c>
      <c r="AJ147" s="4" t="s">
        <v>155</v>
      </c>
      <c r="AK147" s="4" t="s">
        <v>88</v>
      </c>
    </row>
    <row r="148" spans="1:37">
      <c r="A148" s="12">
        <v>117</v>
      </c>
      <c r="B148" s="13" t="s">
        <v>120</v>
      </c>
      <c r="C148" s="14" t="s">
        <v>447</v>
      </c>
      <c r="D148" s="15" t="s">
        <v>448</v>
      </c>
      <c r="E148" s="16">
        <v>2</v>
      </c>
      <c r="F148" s="17" t="s">
        <v>202</v>
      </c>
      <c r="I148" s="18">
        <f>ROUND(E148*G148,2)</f>
        <v>0</v>
      </c>
      <c r="J148" s="18">
        <f>ROUND(E148*G148,2)</f>
        <v>0</v>
      </c>
      <c r="L148" s="19">
        <f>E148*K148</f>
        <v>0</v>
      </c>
      <c r="N148" s="16">
        <f>E148*M148</f>
        <v>0</v>
      </c>
      <c r="P148" s="17" t="s">
        <v>84</v>
      </c>
      <c r="V148" s="20" t="s">
        <v>64</v>
      </c>
      <c r="X148" s="14" t="s">
        <v>447</v>
      </c>
      <c r="Y148" s="14" t="s">
        <v>447</v>
      </c>
      <c r="Z148" s="17" t="s">
        <v>410</v>
      </c>
      <c r="AA148" s="14" t="s">
        <v>449</v>
      </c>
      <c r="AJ148" s="4" t="s">
        <v>160</v>
      </c>
      <c r="AK148" s="4" t="s">
        <v>88</v>
      </c>
    </row>
    <row r="149" spans="1:37">
      <c r="A149" s="12">
        <v>118</v>
      </c>
      <c r="B149" s="13" t="s">
        <v>120</v>
      </c>
      <c r="C149" s="14" t="s">
        <v>450</v>
      </c>
      <c r="D149" s="15" t="s">
        <v>451</v>
      </c>
      <c r="E149" s="16">
        <v>1</v>
      </c>
      <c r="F149" s="17" t="s">
        <v>202</v>
      </c>
      <c r="I149" s="18">
        <f>ROUND(E149*G149,2)</f>
        <v>0</v>
      </c>
      <c r="J149" s="18">
        <f>ROUND(E149*G149,2)</f>
        <v>0</v>
      </c>
      <c r="L149" s="19">
        <f>E149*K149</f>
        <v>0</v>
      </c>
      <c r="N149" s="16">
        <f>E149*M149</f>
        <v>0</v>
      </c>
      <c r="P149" s="17" t="s">
        <v>84</v>
      </c>
      <c r="V149" s="20" t="s">
        <v>64</v>
      </c>
      <c r="X149" s="14" t="s">
        <v>450</v>
      </c>
      <c r="Y149" s="14" t="s">
        <v>450</v>
      </c>
      <c r="Z149" s="17" t="s">
        <v>430</v>
      </c>
      <c r="AA149" s="14" t="s">
        <v>84</v>
      </c>
      <c r="AJ149" s="4" t="s">
        <v>160</v>
      </c>
      <c r="AK149" s="4" t="s">
        <v>88</v>
      </c>
    </row>
    <row r="150" spans="1:37">
      <c r="A150" s="12">
        <v>119</v>
      </c>
      <c r="B150" s="13" t="s">
        <v>223</v>
      </c>
      <c r="C150" s="14" t="s">
        <v>452</v>
      </c>
      <c r="D150" s="15" t="s">
        <v>453</v>
      </c>
      <c r="E150" s="16">
        <v>3</v>
      </c>
      <c r="F150" s="17" t="s">
        <v>202</v>
      </c>
      <c r="H150" s="18">
        <f>ROUND(E150*G150,2)</f>
        <v>0</v>
      </c>
      <c r="J150" s="18">
        <f>ROUND(E150*G150,2)</f>
        <v>0</v>
      </c>
      <c r="L150" s="19">
        <f>E150*K150</f>
        <v>0</v>
      </c>
      <c r="N150" s="16">
        <f>E150*M150</f>
        <v>0</v>
      </c>
      <c r="P150" s="17" t="s">
        <v>84</v>
      </c>
      <c r="V150" s="20" t="s">
        <v>152</v>
      </c>
      <c r="X150" s="14" t="s">
        <v>454</v>
      </c>
      <c r="Y150" s="14" t="s">
        <v>452</v>
      </c>
      <c r="Z150" s="17" t="s">
        <v>227</v>
      </c>
      <c r="AJ150" s="4" t="s">
        <v>155</v>
      </c>
      <c r="AK150" s="4" t="s">
        <v>88</v>
      </c>
    </row>
    <row r="151" spans="1:37">
      <c r="A151" s="12">
        <v>120</v>
      </c>
      <c r="B151" s="13" t="s">
        <v>120</v>
      </c>
      <c r="C151" s="14" t="s">
        <v>455</v>
      </c>
      <c r="D151" s="15" t="s">
        <v>456</v>
      </c>
      <c r="E151" s="16">
        <v>2</v>
      </c>
      <c r="F151" s="17" t="s">
        <v>202</v>
      </c>
      <c r="I151" s="18">
        <f>ROUND(E151*G151,2)</f>
        <v>0</v>
      </c>
      <c r="J151" s="18">
        <f>ROUND(E151*G151,2)</f>
        <v>0</v>
      </c>
      <c r="L151" s="19">
        <f>E151*K151</f>
        <v>0</v>
      </c>
      <c r="N151" s="16">
        <f>E151*M151</f>
        <v>0</v>
      </c>
      <c r="P151" s="17" t="s">
        <v>84</v>
      </c>
      <c r="V151" s="20" t="s">
        <v>64</v>
      </c>
      <c r="X151" s="14" t="s">
        <v>455</v>
      </c>
      <c r="Y151" s="14" t="s">
        <v>455</v>
      </c>
      <c r="Z151" s="17" t="s">
        <v>410</v>
      </c>
      <c r="AA151" s="14" t="s">
        <v>457</v>
      </c>
      <c r="AJ151" s="4" t="s">
        <v>160</v>
      </c>
      <c r="AK151" s="4" t="s">
        <v>88</v>
      </c>
    </row>
    <row r="152" spans="1:37">
      <c r="A152" s="12">
        <v>121</v>
      </c>
      <c r="B152" s="13" t="s">
        <v>120</v>
      </c>
      <c r="C152" s="14" t="s">
        <v>458</v>
      </c>
      <c r="D152" s="15" t="s">
        <v>459</v>
      </c>
      <c r="E152" s="16">
        <v>1</v>
      </c>
      <c r="F152" s="17" t="s">
        <v>202</v>
      </c>
      <c r="I152" s="18">
        <f>ROUND(E152*G152,2)</f>
        <v>0</v>
      </c>
      <c r="J152" s="18">
        <f>ROUND(E152*G152,2)</f>
        <v>0</v>
      </c>
      <c r="L152" s="19">
        <f>E152*K152</f>
        <v>0</v>
      </c>
      <c r="N152" s="16">
        <f>E152*M152</f>
        <v>0</v>
      </c>
      <c r="P152" s="17" t="s">
        <v>84</v>
      </c>
      <c r="V152" s="20" t="s">
        <v>64</v>
      </c>
      <c r="X152" s="14" t="s">
        <v>458</v>
      </c>
      <c r="Y152" s="14" t="s">
        <v>458</v>
      </c>
      <c r="Z152" s="17" t="s">
        <v>430</v>
      </c>
      <c r="AA152" s="14" t="s">
        <v>84</v>
      </c>
      <c r="AJ152" s="4" t="s">
        <v>160</v>
      </c>
      <c r="AK152" s="4" t="s">
        <v>88</v>
      </c>
    </row>
    <row r="153" spans="1:37">
      <c r="A153" s="12">
        <v>122</v>
      </c>
      <c r="B153" s="13" t="s">
        <v>223</v>
      </c>
      <c r="C153" s="14" t="s">
        <v>460</v>
      </c>
      <c r="D153" s="15" t="s">
        <v>461</v>
      </c>
      <c r="E153" s="16">
        <v>6</v>
      </c>
      <c r="F153" s="17" t="s">
        <v>400</v>
      </c>
      <c r="H153" s="18">
        <f>ROUND(E153*G153,2)</f>
        <v>0</v>
      </c>
      <c r="J153" s="18">
        <f>ROUND(E153*G153,2)</f>
        <v>0</v>
      </c>
      <c r="K153" s="19">
        <v>5.8049999999999997E-2</v>
      </c>
      <c r="L153" s="19">
        <f>E153*K153</f>
        <v>0.3483</v>
      </c>
      <c r="N153" s="16">
        <f>E153*M153</f>
        <v>0</v>
      </c>
      <c r="P153" s="17" t="s">
        <v>84</v>
      </c>
      <c r="V153" s="20" t="s">
        <v>152</v>
      </c>
      <c r="X153" s="14" t="s">
        <v>462</v>
      </c>
      <c r="Y153" s="14" t="s">
        <v>460</v>
      </c>
      <c r="Z153" s="17" t="s">
        <v>227</v>
      </c>
      <c r="AJ153" s="4" t="s">
        <v>155</v>
      </c>
      <c r="AK153" s="4" t="s">
        <v>88</v>
      </c>
    </row>
    <row r="154" spans="1:37" ht="25.5">
      <c r="A154" s="12">
        <v>123</v>
      </c>
      <c r="B154" s="13" t="s">
        <v>223</v>
      </c>
      <c r="C154" s="14" t="s">
        <v>463</v>
      </c>
      <c r="D154" s="15" t="s">
        <v>464</v>
      </c>
      <c r="E154" s="16">
        <v>2</v>
      </c>
      <c r="F154" s="17" t="s">
        <v>202</v>
      </c>
      <c r="H154" s="18">
        <f>ROUND(E154*G154,2)</f>
        <v>0</v>
      </c>
      <c r="J154" s="18">
        <f>ROUND(E154*G154,2)</f>
        <v>0</v>
      </c>
      <c r="K154" s="19">
        <v>2.31E-3</v>
      </c>
      <c r="L154" s="19">
        <f>E154*K154</f>
        <v>4.62E-3</v>
      </c>
      <c r="N154" s="16">
        <f>E154*M154</f>
        <v>0</v>
      </c>
      <c r="P154" s="17" t="s">
        <v>84</v>
      </c>
      <c r="V154" s="20" t="s">
        <v>152</v>
      </c>
      <c r="X154" s="14" t="s">
        <v>465</v>
      </c>
      <c r="Y154" s="14" t="s">
        <v>463</v>
      </c>
      <c r="Z154" s="17" t="s">
        <v>227</v>
      </c>
      <c r="AJ154" s="4" t="s">
        <v>155</v>
      </c>
      <c r="AK154" s="4" t="s">
        <v>88</v>
      </c>
    </row>
    <row r="155" spans="1:37">
      <c r="A155" s="12">
        <v>124</v>
      </c>
      <c r="B155" s="13" t="s">
        <v>120</v>
      </c>
      <c r="C155" s="14" t="s">
        <v>466</v>
      </c>
      <c r="D155" s="15" t="s">
        <v>467</v>
      </c>
      <c r="E155" s="16">
        <v>2</v>
      </c>
      <c r="F155" s="17" t="s">
        <v>202</v>
      </c>
      <c r="I155" s="18">
        <f>ROUND(E155*G155,2)</f>
        <v>0</v>
      </c>
      <c r="J155" s="18">
        <f>ROUND(E155*G155,2)</f>
        <v>0</v>
      </c>
      <c r="K155" s="19">
        <v>4.4999999999999999E-4</v>
      </c>
      <c r="L155" s="19">
        <f>E155*K155</f>
        <v>8.9999999999999998E-4</v>
      </c>
      <c r="N155" s="16">
        <f>E155*M155</f>
        <v>0</v>
      </c>
      <c r="P155" s="17" t="s">
        <v>84</v>
      </c>
      <c r="V155" s="20" t="s">
        <v>64</v>
      </c>
      <c r="X155" s="14" t="s">
        <v>466</v>
      </c>
      <c r="Y155" s="14" t="s">
        <v>466</v>
      </c>
      <c r="Z155" s="17" t="s">
        <v>468</v>
      </c>
      <c r="AA155" s="14" t="s">
        <v>469</v>
      </c>
      <c r="AJ155" s="4" t="s">
        <v>160</v>
      </c>
      <c r="AK155" s="4" t="s">
        <v>88</v>
      </c>
    </row>
    <row r="156" spans="1:37" ht="25.5">
      <c r="A156" s="12">
        <v>125</v>
      </c>
      <c r="B156" s="13" t="s">
        <v>223</v>
      </c>
      <c r="C156" s="14" t="s">
        <v>470</v>
      </c>
      <c r="D156" s="15" t="s">
        <v>471</v>
      </c>
      <c r="E156" s="16">
        <v>2</v>
      </c>
      <c r="F156" s="17" t="s">
        <v>202</v>
      </c>
      <c r="H156" s="18">
        <f>ROUND(E156*G156,2)</f>
        <v>0</v>
      </c>
      <c r="J156" s="18">
        <f>ROUND(E156*G156,2)</f>
        <v>0</v>
      </c>
      <c r="K156" s="19">
        <v>1.48E-3</v>
      </c>
      <c r="L156" s="19">
        <f>E156*K156</f>
        <v>2.96E-3</v>
      </c>
      <c r="N156" s="16">
        <f>E156*M156</f>
        <v>0</v>
      </c>
      <c r="P156" s="17" t="s">
        <v>84</v>
      </c>
      <c r="V156" s="20" t="s">
        <v>152</v>
      </c>
      <c r="X156" s="14" t="s">
        <v>472</v>
      </c>
      <c r="Y156" s="14" t="s">
        <v>470</v>
      </c>
      <c r="Z156" s="17" t="s">
        <v>227</v>
      </c>
      <c r="AJ156" s="4" t="s">
        <v>155</v>
      </c>
      <c r="AK156" s="4" t="s">
        <v>88</v>
      </c>
    </row>
    <row r="157" spans="1:37">
      <c r="A157" s="12">
        <v>126</v>
      </c>
      <c r="B157" s="13" t="s">
        <v>120</v>
      </c>
      <c r="C157" s="14" t="s">
        <v>473</v>
      </c>
      <c r="D157" s="15" t="s">
        <v>474</v>
      </c>
      <c r="E157" s="16">
        <v>2</v>
      </c>
      <c r="F157" s="17" t="s">
        <v>202</v>
      </c>
      <c r="I157" s="18">
        <f>ROUND(E157*G157,2)</f>
        <v>0</v>
      </c>
      <c r="J157" s="18">
        <f>ROUND(E157*G157,2)</f>
        <v>0</v>
      </c>
      <c r="K157" s="19">
        <v>4.4999999999999999E-4</v>
      </c>
      <c r="L157" s="19">
        <f>E157*K157</f>
        <v>8.9999999999999998E-4</v>
      </c>
      <c r="N157" s="16">
        <f>E157*M157</f>
        <v>0</v>
      </c>
      <c r="P157" s="17" t="s">
        <v>84</v>
      </c>
      <c r="V157" s="20" t="s">
        <v>64</v>
      </c>
      <c r="X157" s="14" t="s">
        <v>473</v>
      </c>
      <c r="Y157" s="14" t="s">
        <v>473</v>
      </c>
      <c r="Z157" s="17" t="s">
        <v>468</v>
      </c>
      <c r="AA157" s="14" t="s">
        <v>475</v>
      </c>
      <c r="AJ157" s="4" t="s">
        <v>160</v>
      </c>
      <c r="AK157" s="4" t="s">
        <v>88</v>
      </c>
    </row>
    <row r="158" spans="1:37">
      <c r="A158" s="12">
        <v>127</v>
      </c>
      <c r="B158" s="13" t="s">
        <v>223</v>
      </c>
      <c r="C158" s="14" t="s">
        <v>476</v>
      </c>
      <c r="D158" s="15" t="s">
        <v>477</v>
      </c>
      <c r="E158" s="16">
        <v>374</v>
      </c>
      <c r="F158" s="17" t="s">
        <v>478</v>
      </c>
      <c r="H158" s="18">
        <f>ROUND(E158*G158,2)</f>
        <v>0</v>
      </c>
      <c r="J158" s="18">
        <f>ROUND(E158*G158,2)</f>
        <v>0</v>
      </c>
      <c r="L158" s="19">
        <f>E158*K158</f>
        <v>0</v>
      </c>
      <c r="N158" s="16">
        <f>E158*M158</f>
        <v>0</v>
      </c>
      <c r="P158" s="17" t="s">
        <v>84</v>
      </c>
      <c r="V158" s="20" t="s">
        <v>152</v>
      </c>
      <c r="X158" s="14" t="s">
        <v>476</v>
      </c>
      <c r="Y158" s="14" t="s">
        <v>476</v>
      </c>
      <c r="Z158" s="17" t="s">
        <v>227</v>
      </c>
      <c r="AJ158" s="4" t="s">
        <v>155</v>
      </c>
      <c r="AK158" s="4" t="s">
        <v>88</v>
      </c>
    </row>
    <row r="159" spans="1:37">
      <c r="A159" s="12">
        <v>128</v>
      </c>
      <c r="B159" s="13" t="s">
        <v>223</v>
      </c>
      <c r="C159" s="14" t="s">
        <v>479</v>
      </c>
      <c r="D159" s="15" t="s">
        <v>480</v>
      </c>
      <c r="E159" s="16">
        <v>1338</v>
      </c>
      <c r="F159" s="17" t="s">
        <v>151</v>
      </c>
      <c r="H159" s="18">
        <f>ROUND(E159*G159,2)</f>
        <v>0</v>
      </c>
      <c r="J159" s="18">
        <f>ROUND(E159*G159,2)</f>
        <v>0</v>
      </c>
      <c r="K159" s="19">
        <v>1.7000000000000001E-4</v>
      </c>
      <c r="L159" s="19">
        <f>E159*K159</f>
        <v>0.22746000000000002</v>
      </c>
      <c r="N159" s="16">
        <f>E159*M159</f>
        <v>0</v>
      </c>
      <c r="P159" s="17" t="s">
        <v>84</v>
      </c>
      <c r="V159" s="20" t="s">
        <v>152</v>
      </c>
      <c r="X159" s="14" t="s">
        <v>479</v>
      </c>
      <c r="Y159" s="14" t="s">
        <v>479</v>
      </c>
      <c r="Z159" s="17" t="s">
        <v>227</v>
      </c>
      <c r="AJ159" s="4" t="s">
        <v>155</v>
      </c>
      <c r="AK159" s="4" t="s">
        <v>88</v>
      </c>
    </row>
    <row r="160" spans="1:37">
      <c r="A160" s="12">
        <v>129</v>
      </c>
      <c r="B160" s="13" t="s">
        <v>223</v>
      </c>
      <c r="C160" s="14" t="s">
        <v>481</v>
      </c>
      <c r="D160" s="15" t="s">
        <v>482</v>
      </c>
      <c r="E160" s="16">
        <v>1338</v>
      </c>
      <c r="F160" s="17" t="s">
        <v>151</v>
      </c>
      <c r="H160" s="18">
        <f>ROUND(E160*G160,2)</f>
        <v>0</v>
      </c>
      <c r="J160" s="18">
        <f>ROUND(E160*G160,2)</f>
        <v>0</v>
      </c>
      <c r="L160" s="19">
        <f>E160*K160</f>
        <v>0</v>
      </c>
      <c r="N160" s="16">
        <f>E160*M160</f>
        <v>0</v>
      </c>
      <c r="P160" s="17" t="s">
        <v>84</v>
      </c>
      <c r="V160" s="20" t="s">
        <v>152</v>
      </c>
      <c r="X160" s="14" t="s">
        <v>481</v>
      </c>
      <c r="Y160" s="14" t="s">
        <v>481</v>
      </c>
      <c r="Z160" s="17" t="s">
        <v>227</v>
      </c>
      <c r="AJ160" s="4" t="s">
        <v>155</v>
      </c>
      <c r="AK160" s="4" t="s">
        <v>88</v>
      </c>
    </row>
    <row r="161" spans="1:37" ht="25.5">
      <c r="A161" s="12">
        <v>130</v>
      </c>
      <c r="B161" s="13" t="s">
        <v>223</v>
      </c>
      <c r="C161" s="14" t="s">
        <v>483</v>
      </c>
      <c r="D161" s="15" t="s">
        <v>484</v>
      </c>
      <c r="E161" s="16">
        <v>1.6140000000000001</v>
      </c>
      <c r="F161" s="17" t="s">
        <v>142</v>
      </c>
      <c r="H161" s="18">
        <f>ROUND(E161*G161,2)</f>
        <v>0</v>
      </c>
      <c r="J161" s="18">
        <f>ROUND(E161*G161,2)</f>
        <v>0</v>
      </c>
      <c r="L161" s="19">
        <f>E161*K161</f>
        <v>0</v>
      </c>
      <c r="N161" s="16">
        <f>E161*M161</f>
        <v>0</v>
      </c>
      <c r="P161" s="17" t="s">
        <v>84</v>
      </c>
      <c r="V161" s="20" t="s">
        <v>152</v>
      </c>
      <c r="X161" s="14" t="s">
        <v>485</v>
      </c>
      <c r="Y161" s="14" t="s">
        <v>483</v>
      </c>
      <c r="Z161" s="17" t="s">
        <v>350</v>
      </c>
      <c r="AJ161" s="4" t="s">
        <v>155</v>
      </c>
      <c r="AK161" s="4" t="s">
        <v>88</v>
      </c>
    </row>
    <row r="162" spans="1:37">
      <c r="D162" s="54" t="s">
        <v>486</v>
      </c>
      <c r="E162" s="55">
        <f>J162</f>
        <v>0</v>
      </c>
      <c r="H162" s="55">
        <f>SUM(H116:H161)</f>
        <v>0</v>
      </c>
      <c r="I162" s="55">
        <f>SUM(I116:I161)</f>
        <v>0</v>
      </c>
      <c r="J162" s="55">
        <f>SUM(J116:J161)</f>
        <v>0</v>
      </c>
      <c r="L162" s="56">
        <f>SUM(L116:L161)</f>
        <v>1.6144600000000002</v>
      </c>
      <c r="N162" s="57">
        <f>SUM(N116:N161)</f>
        <v>0</v>
      </c>
      <c r="W162" s="21">
        <f>SUM(W116:W161)</f>
        <v>0</v>
      </c>
    </row>
    <row r="164" spans="1:37">
      <c r="B164" s="14" t="s">
        <v>487</v>
      </c>
    </row>
    <row r="165" spans="1:37">
      <c r="A165" s="12">
        <v>131</v>
      </c>
      <c r="B165" s="13" t="s">
        <v>223</v>
      </c>
      <c r="C165" s="14" t="s">
        <v>488</v>
      </c>
      <c r="D165" s="15" t="s">
        <v>489</v>
      </c>
      <c r="E165" s="16">
        <v>1</v>
      </c>
      <c r="F165" s="17" t="s">
        <v>400</v>
      </c>
      <c r="H165" s="18">
        <f>ROUND(E165*G165,2)</f>
        <v>0</v>
      </c>
      <c r="J165" s="18">
        <f>ROUND(E165*G165,2)</f>
        <v>0</v>
      </c>
      <c r="K165" s="19">
        <v>4.1399999999999996E-3</v>
      </c>
      <c r="L165" s="19">
        <f>E165*K165</f>
        <v>4.1399999999999996E-3</v>
      </c>
      <c r="N165" s="16">
        <f>E165*M165</f>
        <v>0</v>
      </c>
      <c r="P165" s="17" t="s">
        <v>84</v>
      </c>
      <c r="V165" s="20" t="s">
        <v>152</v>
      </c>
      <c r="X165" s="14" t="s">
        <v>488</v>
      </c>
      <c r="Y165" s="14" t="s">
        <v>488</v>
      </c>
      <c r="Z165" s="17" t="s">
        <v>227</v>
      </c>
      <c r="AJ165" s="4" t="s">
        <v>155</v>
      </c>
      <c r="AK165" s="4" t="s">
        <v>88</v>
      </c>
    </row>
    <row r="166" spans="1:37">
      <c r="A166" s="12">
        <v>132</v>
      </c>
      <c r="B166" s="13" t="s">
        <v>120</v>
      </c>
      <c r="C166" s="14" t="s">
        <v>490</v>
      </c>
      <c r="D166" s="15" t="s">
        <v>491</v>
      </c>
      <c r="E166" s="16">
        <v>1</v>
      </c>
      <c r="F166" s="17" t="s">
        <v>202</v>
      </c>
      <c r="I166" s="18">
        <f>ROUND(E166*G166,2)</f>
        <v>0</v>
      </c>
      <c r="J166" s="18">
        <f>ROUND(E166*G166,2)</f>
        <v>0</v>
      </c>
      <c r="K166" s="19">
        <v>2.3999999999999998E-3</v>
      </c>
      <c r="L166" s="19">
        <f>E166*K166</f>
        <v>2.3999999999999998E-3</v>
      </c>
      <c r="N166" s="16">
        <f>E166*M166</f>
        <v>0</v>
      </c>
      <c r="P166" s="17" t="s">
        <v>84</v>
      </c>
      <c r="V166" s="20" t="s">
        <v>64</v>
      </c>
      <c r="X166" s="14" t="s">
        <v>490</v>
      </c>
      <c r="Y166" s="14" t="s">
        <v>490</v>
      </c>
      <c r="Z166" s="17" t="s">
        <v>492</v>
      </c>
      <c r="AA166" s="14" t="s">
        <v>493</v>
      </c>
      <c r="AJ166" s="4" t="s">
        <v>160</v>
      </c>
      <c r="AK166" s="4" t="s">
        <v>88</v>
      </c>
    </row>
    <row r="167" spans="1:37">
      <c r="A167" s="12">
        <v>133</v>
      </c>
      <c r="B167" s="13" t="s">
        <v>223</v>
      </c>
      <c r="C167" s="14" t="s">
        <v>494</v>
      </c>
      <c r="D167" s="15" t="s">
        <v>495</v>
      </c>
      <c r="E167" s="16">
        <v>1</v>
      </c>
      <c r="F167" s="17" t="s">
        <v>400</v>
      </c>
      <c r="H167" s="18">
        <f>ROUND(E167*G167,2)</f>
        <v>0</v>
      </c>
      <c r="J167" s="18">
        <f>ROUND(E167*G167,2)</f>
        <v>0</v>
      </c>
      <c r="L167" s="19">
        <f>E167*K167</f>
        <v>0</v>
      </c>
      <c r="N167" s="16">
        <f>E167*M167</f>
        <v>0</v>
      </c>
      <c r="P167" s="17" t="s">
        <v>84</v>
      </c>
      <c r="V167" s="20" t="s">
        <v>152</v>
      </c>
      <c r="X167" s="14" t="s">
        <v>496</v>
      </c>
      <c r="Y167" s="14" t="s">
        <v>494</v>
      </c>
      <c r="Z167" s="17" t="s">
        <v>227</v>
      </c>
      <c r="AJ167" s="4" t="s">
        <v>155</v>
      </c>
      <c r="AK167" s="4" t="s">
        <v>88</v>
      </c>
    </row>
    <row r="168" spans="1:37">
      <c r="A168" s="12">
        <v>134</v>
      </c>
      <c r="B168" s="13" t="s">
        <v>120</v>
      </c>
      <c r="C168" s="14" t="s">
        <v>497</v>
      </c>
      <c r="D168" s="15" t="s">
        <v>498</v>
      </c>
      <c r="E168" s="16">
        <v>1</v>
      </c>
      <c r="F168" s="17" t="s">
        <v>202</v>
      </c>
      <c r="I168" s="18">
        <f>ROUND(E168*G168,2)</f>
        <v>0</v>
      </c>
      <c r="J168" s="18">
        <f>ROUND(E168*G168,2)</f>
        <v>0</v>
      </c>
      <c r="K168" s="19">
        <v>1.1000000000000001E-3</v>
      </c>
      <c r="L168" s="19">
        <f>E168*K168</f>
        <v>1.1000000000000001E-3</v>
      </c>
      <c r="N168" s="16">
        <f>E168*M168</f>
        <v>0</v>
      </c>
      <c r="P168" s="17" t="s">
        <v>84</v>
      </c>
      <c r="V168" s="20" t="s">
        <v>64</v>
      </c>
      <c r="X168" s="14" t="s">
        <v>497</v>
      </c>
      <c r="Y168" s="14" t="s">
        <v>497</v>
      </c>
      <c r="Z168" s="17" t="s">
        <v>499</v>
      </c>
      <c r="AA168" s="14" t="s">
        <v>84</v>
      </c>
      <c r="AJ168" s="4" t="s">
        <v>160</v>
      </c>
      <c r="AK168" s="4" t="s">
        <v>88</v>
      </c>
    </row>
    <row r="169" spans="1:37" ht="25.5">
      <c r="A169" s="12">
        <v>135</v>
      </c>
      <c r="B169" s="13" t="s">
        <v>223</v>
      </c>
      <c r="C169" s="14" t="s">
        <v>500</v>
      </c>
      <c r="D169" s="15" t="s">
        <v>501</v>
      </c>
      <c r="E169" s="16">
        <v>1</v>
      </c>
      <c r="F169" s="17" t="s">
        <v>202</v>
      </c>
      <c r="H169" s="18">
        <f>ROUND(E169*G169,2)</f>
        <v>0</v>
      </c>
      <c r="J169" s="18">
        <f>ROUND(E169*G169,2)</f>
        <v>0</v>
      </c>
      <c r="K169" s="19">
        <v>2.8700000000000002E-3</v>
      </c>
      <c r="L169" s="19">
        <f>E169*K169</f>
        <v>2.8700000000000002E-3</v>
      </c>
      <c r="N169" s="16">
        <f>E169*M169</f>
        <v>0</v>
      </c>
      <c r="P169" s="17" t="s">
        <v>84</v>
      </c>
      <c r="V169" s="20" t="s">
        <v>152</v>
      </c>
      <c r="X169" s="14" t="s">
        <v>500</v>
      </c>
      <c r="Y169" s="14" t="s">
        <v>500</v>
      </c>
      <c r="Z169" s="17" t="s">
        <v>227</v>
      </c>
      <c r="AJ169" s="4" t="s">
        <v>155</v>
      </c>
      <c r="AK169" s="4" t="s">
        <v>88</v>
      </c>
    </row>
    <row r="170" spans="1:37">
      <c r="A170" s="12">
        <v>136</v>
      </c>
      <c r="B170" s="13" t="s">
        <v>120</v>
      </c>
      <c r="C170" s="14" t="s">
        <v>502</v>
      </c>
      <c r="D170" s="15" t="s">
        <v>503</v>
      </c>
      <c r="E170" s="16">
        <v>1</v>
      </c>
      <c r="F170" s="17" t="s">
        <v>202</v>
      </c>
      <c r="I170" s="18">
        <f>ROUND(E170*G170,2)</f>
        <v>0</v>
      </c>
      <c r="J170" s="18">
        <f>ROUND(E170*G170,2)</f>
        <v>0</v>
      </c>
      <c r="L170" s="19">
        <f>E170*K170</f>
        <v>0</v>
      </c>
      <c r="N170" s="16">
        <f>E170*M170</f>
        <v>0</v>
      </c>
      <c r="P170" s="17" t="s">
        <v>84</v>
      </c>
      <c r="V170" s="20" t="s">
        <v>64</v>
      </c>
      <c r="X170" s="14" t="s">
        <v>502</v>
      </c>
      <c r="Y170" s="14" t="s">
        <v>502</v>
      </c>
      <c r="Z170" s="17" t="s">
        <v>504</v>
      </c>
      <c r="AA170" s="14" t="s">
        <v>505</v>
      </c>
      <c r="AJ170" s="4" t="s">
        <v>160</v>
      </c>
      <c r="AK170" s="4" t="s">
        <v>88</v>
      </c>
    </row>
    <row r="171" spans="1:37">
      <c r="A171" s="12">
        <v>137</v>
      </c>
      <c r="B171" s="13" t="s">
        <v>120</v>
      </c>
      <c r="C171" s="14" t="s">
        <v>506</v>
      </c>
      <c r="D171" s="15" t="s">
        <v>507</v>
      </c>
      <c r="E171" s="16">
        <v>1</v>
      </c>
      <c r="F171" s="17" t="s">
        <v>202</v>
      </c>
      <c r="I171" s="18">
        <f>ROUND(E171*G171,2)</f>
        <v>0</v>
      </c>
      <c r="J171" s="18">
        <f>ROUND(E171*G171,2)</f>
        <v>0</v>
      </c>
      <c r="L171" s="19">
        <f>E171*K171</f>
        <v>0</v>
      </c>
      <c r="N171" s="16">
        <f>E171*M171</f>
        <v>0</v>
      </c>
      <c r="P171" s="17" t="s">
        <v>84</v>
      </c>
      <c r="V171" s="20" t="s">
        <v>64</v>
      </c>
      <c r="X171" s="14" t="s">
        <v>506</v>
      </c>
      <c r="Y171" s="14" t="s">
        <v>506</v>
      </c>
      <c r="Z171" s="17" t="s">
        <v>504</v>
      </c>
      <c r="AA171" s="14" t="s">
        <v>508</v>
      </c>
      <c r="AJ171" s="4" t="s">
        <v>160</v>
      </c>
      <c r="AK171" s="4" t="s">
        <v>88</v>
      </c>
    </row>
    <row r="172" spans="1:37">
      <c r="A172" s="12">
        <v>138</v>
      </c>
      <c r="B172" s="13" t="s">
        <v>120</v>
      </c>
      <c r="C172" s="14" t="s">
        <v>509</v>
      </c>
      <c r="D172" s="15" t="s">
        <v>510</v>
      </c>
      <c r="E172" s="16">
        <v>1</v>
      </c>
      <c r="F172" s="17" t="s">
        <v>202</v>
      </c>
      <c r="I172" s="18">
        <f>ROUND(E172*G172,2)</f>
        <v>0</v>
      </c>
      <c r="J172" s="18">
        <f>ROUND(E172*G172,2)</f>
        <v>0</v>
      </c>
      <c r="K172" s="19">
        <v>7.4999999999999997E-3</v>
      </c>
      <c r="L172" s="19">
        <f>E172*K172</f>
        <v>7.4999999999999997E-3</v>
      </c>
      <c r="N172" s="16">
        <f>E172*M172</f>
        <v>0</v>
      </c>
      <c r="P172" s="17" t="s">
        <v>84</v>
      </c>
      <c r="V172" s="20" t="s">
        <v>64</v>
      </c>
      <c r="X172" s="14" t="s">
        <v>509</v>
      </c>
      <c r="Y172" s="14" t="s">
        <v>509</v>
      </c>
      <c r="Z172" s="17" t="s">
        <v>504</v>
      </c>
      <c r="AA172" s="14" t="s">
        <v>511</v>
      </c>
      <c r="AJ172" s="4" t="s">
        <v>160</v>
      </c>
      <c r="AK172" s="4" t="s">
        <v>88</v>
      </c>
    </row>
    <row r="173" spans="1:37" ht="25.5">
      <c r="A173" s="12">
        <v>139</v>
      </c>
      <c r="B173" s="13" t="s">
        <v>223</v>
      </c>
      <c r="C173" s="14" t="s">
        <v>512</v>
      </c>
      <c r="D173" s="15" t="s">
        <v>513</v>
      </c>
      <c r="E173" s="16">
        <v>1</v>
      </c>
      <c r="F173" s="17" t="s">
        <v>202</v>
      </c>
      <c r="H173" s="18">
        <f>ROUND(E173*G173,2)</f>
        <v>0</v>
      </c>
      <c r="J173" s="18">
        <f>ROUND(E173*G173,2)</f>
        <v>0</v>
      </c>
      <c r="L173" s="19">
        <f>E173*K173</f>
        <v>0</v>
      </c>
      <c r="N173" s="16">
        <f>E173*M173</f>
        <v>0</v>
      </c>
      <c r="P173" s="17" t="s">
        <v>84</v>
      </c>
      <c r="V173" s="20" t="s">
        <v>152</v>
      </c>
      <c r="X173" s="14" t="s">
        <v>514</v>
      </c>
      <c r="Y173" s="14" t="s">
        <v>512</v>
      </c>
      <c r="Z173" s="17" t="s">
        <v>204</v>
      </c>
      <c r="AJ173" s="4" t="s">
        <v>155</v>
      </c>
      <c r="AK173" s="4" t="s">
        <v>88</v>
      </c>
    </row>
    <row r="174" spans="1:37">
      <c r="A174" s="12">
        <v>140</v>
      </c>
      <c r="B174" s="13" t="s">
        <v>120</v>
      </c>
      <c r="C174" s="14" t="s">
        <v>515</v>
      </c>
      <c r="D174" s="15" t="s">
        <v>516</v>
      </c>
      <c r="E174" s="16">
        <v>1</v>
      </c>
      <c r="F174" s="17" t="s">
        <v>202</v>
      </c>
      <c r="I174" s="18">
        <f>ROUND(E174*G174,2)</f>
        <v>0</v>
      </c>
      <c r="J174" s="18">
        <f>ROUND(E174*G174,2)</f>
        <v>0</v>
      </c>
      <c r="L174" s="19">
        <f>E174*K174</f>
        <v>0</v>
      </c>
      <c r="N174" s="16">
        <f>E174*M174</f>
        <v>0</v>
      </c>
      <c r="P174" s="17" t="s">
        <v>84</v>
      </c>
      <c r="V174" s="20" t="s">
        <v>64</v>
      </c>
      <c r="X174" s="14" t="s">
        <v>515</v>
      </c>
      <c r="Y174" s="14" t="s">
        <v>515</v>
      </c>
      <c r="Z174" s="17" t="s">
        <v>492</v>
      </c>
      <c r="AA174" s="14" t="s">
        <v>84</v>
      </c>
      <c r="AJ174" s="4" t="s">
        <v>160</v>
      </c>
      <c r="AK174" s="4" t="s">
        <v>88</v>
      </c>
    </row>
    <row r="175" spans="1:37">
      <c r="A175" s="12">
        <v>141</v>
      </c>
      <c r="B175" s="13" t="s">
        <v>223</v>
      </c>
      <c r="C175" s="14" t="s">
        <v>517</v>
      </c>
      <c r="D175" s="15" t="s">
        <v>518</v>
      </c>
      <c r="E175" s="16">
        <v>2</v>
      </c>
      <c r="F175" s="17" t="s">
        <v>202</v>
      </c>
      <c r="H175" s="18">
        <f>ROUND(E175*G175,2)</f>
        <v>0</v>
      </c>
      <c r="J175" s="18">
        <f>ROUND(E175*G175,2)</f>
        <v>0</v>
      </c>
      <c r="L175" s="19">
        <f>E175*K175</f>
        <v>0</v>
      </c>
      <c r="N175" s="16">
        <f>E175*M175</f>
        <v>0</v>
      </c>
      <c r="P175" s="17" t="s">
        <v>84</v>
      </c>
      <c r="V175" s="20" t="s">
        <v>152</v>
      </c>
      <c r="X175" s="14" t="s">
        <v>519</v>
      </c>
      <c r="Y175" s="14" t="s">
        <v>517</v>
      </c>
      <c r="Z175" s="17" t="s">
        <v>204</v>
      </c>
      <c r="AJ175" s="4" t="s">
        <v>155</v>
      </c>
      <c r="AK175" s="4" t="s">
        <v>88</v>
      </c>
    </row>
    <row r="176" spans="1:37" ht="25.5">
      <c r="A176" s="12">
        <v>142</v>
      </c>
      <c r="B176" s="13" t="s">
        <v>120</v>
      </c>
      <c r="C176" s="14" t="s">
        <v>520</v>
      </c>
      <c r="D176" s="15" t="s">
        <v>521</v>
      </c>
      <c r="E176" s="16">
        <v>2</v>
      </c>
      <c r="F176" s="17" t="s">
        <v>478</v>
      </c>
      <c r="I176" s="18">
        <f>ROUND(E176*G176,2)</f>
        <v>0</v>
      </c>
      <c r="J176" s="18">
        <f>ROUND(E176*G176,2)</f>
        <v>0</v>
      </c>
      <c r="K176" s="19">
        <v>8.8999999999999999E-3</v>
      </c>
      <c r="L176" s="19">
        <f>E176*K176</f>
        <v>1.78E-2</v>
      </c>
      <c r="N176" s="16">
        <f>E176*M176</f>
        <v>0</v>
      </c>
      <c r="P176" s="17" t="s">
        <v>84</v>
      </c>
      <c r="V176" s="20" t="s">
        <v>64</v>
      </c>
      <c r="X176" s="14" t="s">
        <v>520</v>
      </c>
      <c r="Y176" s="14" t="s">
        <v>520</v>
      </c>
      <c r="Z176" s="17" t="s">
        <v>492</v>
      </c>
      <c r="AA176" s="14" t="s">
        <v>84</v>
      </c>
      <c r="AJ176" s="4" t="s">
        <v>160</v>
      </c>
      <c r="AK176" s="4" t="s">
        <v>88</v>
      </c>
    </row>
    <row r="177" spans="1:37" ht="25.5">
      <c r="A177" s="12">
        <v>143</v>
      </c>
      <c r="B177" s="13" t="s">
        <v>223</v>
      </c>
      <c r="C177" s="14" t="s">
        <v>522</v>
      </c>
      <c r="D177" s="15" t="s">
        <v>523</v>
      </c>
      <c r="E177" s="16">
        <v>3.5999999999999997E-2</v>
      </c>
      <c r="F177" s="17" t="s">
        <v>142</v>
      </c>
      <c r="H177" s="18">
        <f>ROUND(E177*G177,2)</f>
        <v>0</v>
      </c>
      <c r="J177" s="18">
        <f>ROUND(E177*G177,2)</f>
        <v>0</v>
      </c>
      <c r="L177" s="19">
        <f>E177*K177</f>
        <v>0</v>
      </c>
      <c r="N177" s="16">
        <f>E177*M177</f>
        <v>0</v>
      </c>
      <c r="P177" s="17" t="s">
        <v>84</v>
      </c>
      <c r="V177" s="20" t="s">
        <v>152</v>
      </c>
      <c r="X177" s="14" t="s">
        <v>524</v>
      </c>
      <c r="Y177" s="14" t="s">
        <v>522</v>
      </c>
      <c r="Z177" s="17" t="s">
        <v>350</v>
      </c>
      <c r="AJ177" s="4" t="s">
        <v>155</v>
      </c>
      <c r="AK177" s="4" t="s">
        <v>88</v>
      </c>
    </row>
    <row r="178" spans="1:37">
      <c r="D178" s="54" t="s">
        <v>525</v>
      </c>
      <c r="E178" s="55">
        <f>J178</f>
        <v>0</v>
      </c>
      <c r="H178" s="55">
        <f>SUM(H164:H177)</f>
        <v>0</v>
      </c>
      <c r="I178" s="55">
        <f>SUM(I164:I177)</f>
        <v>0</v>
      </c>
      <c r="J178" s="55">
        <f>SUM(J164:J177)</f>
        <v>0</v>
      </c>
      <c r="L178" s="56">
        <f>SUM(L164:L177)</f>
        <v>3.5809999999999995E-2</v>
      </c>
      <c r="N178" s="57">
        <f>SUM(N164:N177)</f>
        <v>0</v>
      </c>
      <c r="W178" s="21">
        <f>SUM(W164:W177)</f>
        <v>0</v>
      </c>
    </row>
    <row r="180" spans="1:37">
      <c r="B180" s="14" t="s">
        <v>526</v>
      </c>
    </row>
    <row r="181" spans="1:37" ht="25.5">
      <c r="A181" s="12">
        <v>144</v>
      </c>
      <c r="B181" s="13" t="s">
        <v>223</v>
      </c>
      <c r="C181" s="14" t="s">
        <v>527</v>
      </c>
      <c r="D181" s="15" t="s">
        <v>528</v>
      </c>
      <c r="E181" s="16">
        <v>22</v>
      </c>
      <c r="F181" s="17" t="s">
        <v>400</v>
      </c>
      <c r="H181" s="18">
        <f>ROUND(E181*G181,2)</f>
        <v>0</v>
      </c>
      <c r="J181" s="18">
        <f>ROUND(E181*G181,2)</f>
        <v>0</v>
      </c>
      <c r="L181" s="19">
        <f>E181*K181</f>
        <v>0</v>
      </c>
      <c r="N181" s="16">
        <f>E181*M181</f>
        <v>0</v>
      </c>
      <c r="P181" s="17" t="s">
        <v>84</v>
      </c>
      <c r="V181" s="20" t="s">
        <v>152</v>
      </c>
      <c r="X181" s="14" t="s">
        <v>529</v>
      </c>
      <c r="Y181" s="14" t="s">
        <v>527</v>
      </c>
      <c r="Z181" s="17" t="s">
        <v>204</v>
      </c>
      <c r="AJ181" s="4" t="s">
        <v>155</v>
      </c>
      <c r="AK181" s="4" t="s">
        <v>88</v>
      </c>
    </row>
    <row r="182" spans="1:37" ht="25.5">
      <c r="A182" s="12">
        <v>145</v>
      </c>
      <c r="B182" s="13" t="s">
        <v>120</v>
      </c>
      <c r="C182" s="14" t="s">
        <v>530</v>
      </c>
      <c r="D182" s="15" t="s">
        <v>531</v>
      </c>
      <c r="E182" s="16">
        <v>22</v>
      </c>
      <c r="F182" s="17" t="s">
        <v>532</v>
      </c>
      <c r="I182" s="18">
        <f>ROUND(E182*G182,2)</f>
        <v>0</v>
      </c>
      <c r="J182" s="18">
        <f>ROUND(E182*G182,2)</f>
        <v>0</v>
      </c>
      <c r="K182" s="19">
        <v>2E-3</v>
      </c>
      <c r="L182" s="19">
        <f>E182*K182</f>
        <v>4.3999999999999997E-2</v>
      </c>
      <c r="N182" s="16">
        <f>E182*M182</f>
        <v>0</v>
      </c>
      <c r="P182" s="17" t="s">
        <v>84</v>
      </c>
      <c r="V182" s="20" t="s">
        <v>64</v>
      </c>
      <c r="X182" s="14" t="s">
        <v>530</v>
      </c>
      <c r="Y182" s="14" t="s">
        <v>530</v>
      </c>
      <c r="Z182" s="17" t="s">
        <v>533</v>
      </c>
      <c r="AA182" s="14" t="s">
        <v>534</v>
      </c>
      <c r="AJ182" s="4" t="s">
        <v>160</v>
      </c>
      <c r="AK182" s="4" t="s">
        <v>88</v>
      </c>
    </row>
    <row r="183" spans="1:37">
      <c r="A183" s="12">
        <v>146</v>
      </c>
      <c r="B183" s="13" t="s">
        <v>120</v>
      </c>
      <c r="C183" s="14" t="s">
        <v>535</v>
      </c>
      <c r="D183" s="15" t="s">
        <v>536</v>
      </c>
      <c r="E183" s="16">
        <v>22</v>
      </c>
      <c r="F183" s="17" t="s">
        <v>532</v>
      </c>
      <c r="I183" s="18">
        <f>ROUND(E183*G183,2)</f>
        <v>0</v>
      </c>
      <c r="J183" s="18">
        <f>ROUND(E183*G183,2)</f>
        <v>0</v>
      </c>
      <c r="K183" s="19">
        <v>2E-3</v>
      </c>
      <c r="L183" s="19">
        <f>E183*K183</f>
        <v>4.3999999999999997E-2</v>
      </c>
      <c r="N183" s="16">
        <f>E183*M183</f>
        <v>0</v>
      </c>
      <c r="P183" s="17" t="s">
        <v>84</v>
      </c>
      <c r="V183" s="20" t="s">
        <v>64</v>
      </c>
      <c r="X183" s="14" t="s">
        <v>535</v>
      </c>
      <c r="Y183" s="14" t="s">
        <v>535</v>
      </c>
      <c r="Z183" s="17" t="s">
        <v>533</v>
      </c>
      <c r="AA183" s="14" t="s">
        <v>537</v>
      </c>
      <c r="AJ183" s="4" t="s">
        <v>160</v>
      </c>
      <c r="AK183" s="4" t="s">
        <v>88</v>
      </c>
    </row>
    <row r="184" spans="1:37">
      <c r="A184" s="12">
        <v>147</v>
      </c>
      <c r="B184" s="13" t="s">
        <v>120</v>
      </c>
      <c r="C184" s="14" t="s">
        <v>538</v>
      </c>
      <c r="D184" s="15" t="s">
        <v>539</v>
      </c>
      <c r="E184" s="16">
        <v>22</v>
      </c>
      <c r="F184" s="17" t="s">
        <v>532</v>
      </c>
      <c r="I184" s="18">
        <f>ROUND(E184*G184,2)</f>
        <v>0</v>
      </c>
      <c r="J184" s="18">
        <f>ROUND(E184*G184,2)</f>
        <v>0</v>
      </c>
      <c r="K184" s="19">
        <v>2E-3</v>
      </c>
      <c r="L184" s="19">
        <f>E184*K184</f>
        <v>4.3999999999999997E-2</v>
      </c>
      <c r="N184" s="16">
        <f>E184*M184</f>
        <v>0</v>
      </c>
      <c r="P184" s="17" t="s">
        <v>84</v>
      </c>
      <c r="V184" s="20" t="s">
        <v>64</v>
      </c>
      <c r="X184" s="14" t="s">
        <v>538</v>
      </c>
      <c r="Y184" s="14" t="s">
        <v>538</v>
      </c>
      <c r="Z184" s="17" t="s">
        <v>533</v>
      </c>
      <c r="AA184" s="14" t="s">
        <v>540</v>
      </c>
      <c r="AJ184" s="4" t="s">
        <v>160</v>
      </c>
      <c r="AK184" s="4" t="s">
        <v>88</v>
      </c>
    </row>
    <row r="185" spans="1:37">
      <c r="A185" s="12">
        <v>148</v>
      </c>
      <c r="B185" s="13" t="s">
        <v>223</v>
      </c>
      <c r="C185" s="14" t="s">
        <v>541</v>
      </c>
      <c r="D185" s="15" t="s">
        <v>542</v>
      </c>
      <c r="E185" s="16">
        <v>22</v>
      </c>
      <c r="F185" s="17" t="s">
        <v>202</v>
      </c>
      <c r="H185" s="18">
        <f>ROUND(E185*G185,2)</f>
        <v>0</v>
      </c>
      <c r="J185" s="18">
        <f>ROUND(E185*G185,2)</f>
        <v>0</v>
      </c>
      <c r="K185" s="19">
        <v>1.8699999999999999E-3</v>
      </c>
      <c r="L185" s="19">
        <f>E185*K185</f>
        <v>4.1139999999999996E-2</v>
      </c>
      <c r="N185" s="16">
        <f>E185*M185</f>
        <v>0</v>
      </c>
      <c r="P185" s="17" t="s">
        <v>84</v>
      </c>
      <c r="V185" s="20" t="s">
        <v>152</v>
      </c>
      <c r="X185" s="14" t="s">
        <v>541</v>
      </c>
      <c r="Y185" s="14" t="s">
        <v>541</v>
      </c>
      <c r="Z185" s="17" t="s">
        <v>227</v>
      </c>
      <c r="AJ185" s="4" t="s">
        <v>155</v>
      </c>
      <c r="AK185" s="4" t="s">
        <v>88</v>
      </c>
    </row>
    <row r="186" spans="1:37">
      <c r="A186" s="12">
        <v>149</v>
      </c>
      <c r="B186" s="13" t="s">
        <v>120</v>
      </c>
      <c r="C186" s="14" t="s">
        <v>543</v>
      </c>
      <c r="D186" s="15" t="s">
        <v>544</v>
      </c>
      <c r="E186" s="16">
        <v>22</v>
      </c>
      <c r="F186" s="17" t="s">
        <v>202</v>
      </c>
      <c r="I186" s="18">
        <f>ROUND(E186*G186,2)</f>
        <v>0</v>
      </c>
      <c r="J186" s="18">
        <f>ROUND(E186*G186,2)</f>
        <v>0</v>
      </c>
      <c r="L186" s="19">
        <f>E186*K186</f>
        <v>0</v>
      </c>
      <c r="N186" s="16">
        <f>E186*M186</f>
        <v>0</v>
      </c>
      <c r="P186" s="17" t="s">
        <v>84</v>
      </c>
      <c r="V186" s="20" t="s">
        <v>64</v>
      </c>
      <c r="X186" s="14" t="s">
        <v>543</v>
      </c>
      <c r="Y186" s="14" t="s">
        <v>543</v>
      </c>
      <c r="Z186" s="17" t="s">
        <v>545</v>
      </c>
      <c r="AA186" s="14" t="s">
        <v>546</v>
      </c>
      <c r="AJ186" s="4" t="s">
        <v>160</v>
      </c>
      <c r="AK186" s="4" t="s">
        <v>88</v>
      </c>
    </row>
    <row r="187" spans="1:37">
      <c r="A187" s="12">
        <v>150</v>
      </c>
      <c r="B187" s="13" t="s">
        <v>120</v>
      </c>
      <c r="C187" s="14" t="s">
        <v>547</v>
      </c>
      <c r="D187" s="15" t="s">
        <v>548</v>
      </c>
      <c r="E187" s="16">
        <v>22</v>
      </c>
      <c r="F187" s="17" t="s">
        <v>202</v>
      </c>
      <c r="I187" s="18">
        <f>ROUND(E187*G187,2)</f>
        <v>0</v>
      </c>
      <c r="J187" s="18">
        <f>ROUND(E187*G187,2)</f>
        <v>0</v>
      </c>
      <c r="L187" s="19">
        <f>E187*K187</f>
        <v>0</v>
      </c>
      <c r="N187" s="16">
        <f>E187*M187</f>
        <v>0</v>
      </c>
      <c r="P187" s="17" t="s">
        <v>84</v>
      </c>
      <c r="V187" s="20" t="s">
        <v>64</v>
      </c>
      <c r="X187" s="14" t="s">
        <v>547</v>
      </c>
      <c r="Y187" s="14" t="s">
        <v>547</v>
      </c>
      <c r="Z187" s="17" t="s">
        <v>549</v>
      </c>
      <c r="AA187" s="14" t="s">
        <v>550</v>
      </c>
      <c r="AJ187" s="4" t="s">
        <v>160</v>
      </c>
      <c r="AK187" s="4" t="s">
        <v>88</v>
      </c>
    </row>
    <row r="188" spans="1:37">
      <c r="A188" s="12">
        <v>151</v>
      </c>
      <c r="B188" s="13" t="s">
        <v>223</v>
      </c>
      <c r="C188" s="14" t="s">
        <v>551</v>
      </c>
      <c r="D188" s="15" t="s">
        <v>552</v>
      </c>
      <c r="E188" s="16">
        <v>20</v>
      </c>
      <c r="F188" s="17" t="s">
        <v>400</v>
      </c>
      <c r="H188" s="18">
        <f>ROUND(E188*G188,2)</f>
        <v>0</v>
      </c>
      <c r="J188" s="18">
        <f>ROUND(E188*G188,2)</f>
        <v>0</v>
      </c>
      <c r="K188" s="19">
        <v>1.65E-3</v>
      </c>
      <c r="L188" s="19">
        <f>E188*K188</f>
        <v>3.3000000000000002E-2</v>
      </c>
      <c r="N188" s="16">
        <f>E188*M188</f>
        <v>0</v>
      </c>
      <c r="P188" s="17" t="s">
        <v>84</v>
      </c>
      <c r="V188" s="20" t="s">
        <v>152</v>
      </c>
      <c r="X188" s="14" t="s">
        <v>553</v>
      </c>
      <c r="Y188" s="14" t="s">
        <v>551</v>
      </c>
      <c r="Z188" s="17" t="s">
        <v>227</v>
      </c>
      <c r="AJ188" s="4" t="s">
        <v>155</v>
      </c>
      <c r="AK188" s="4" t="s">
        <v>88</v>
      </c>
    </row>
    <row r="189" spans="1:37">
      <c r="A189" s="12">
        <v>152</v>
      </c>
      <c r="B189" s="13" t="s">
        <v>120</v>
      </c>
      <c r="C189" s="14" t="s">
        <v>554</v>
      </c>
      <c r="D189" s="15" t="s">
        <v>555</v>
      </c>
      <c r="E189" s="16">
        <v>1</v>
      </c>
      <c r="F189" s="17" t="s">
        <v>202</v>
      </c>
      <c r="I189" s="18">
        <f>ROUND(E189*G189,2)</f>
        <v>0</v>
      </c>
      <c r="J189" s="18">
        <f>ROUND(E189*G189,2)</f>
        <v>0</v>
      </c>
      <c r="L189" s="19">
        <f>E189*K189</f>
        <v>0</v>
      </c>
      <c r="N189" s="16">
        <f>E189*M189</f>
        <v>0</v>
      </c>
      <c r="P189" s="17" t="s">
        <v>84</v>
      </c>
      <c r="V189" s="20" t="s">
        <v>64</v>
      </c>
      <c r="X189" s="14" t="s">
        <v>554</v>
      </c>
      <c r="Y189" s="14" t="s">
        <v>554</v>
      </c>
      <c r="Z189" s="17" t="s">
        <v>545</v>
      </c>
      <c r="AA189" s="14" t="s">
        <v>556</v>
      </c>
      <c r="AJ189" s="4" t="s">
        <v>160</v>
      </c>
      <c r="AK189" s="4" t="s">
        <v>88</v>
      </c>
    </row>
    <row r="190" spans="1:37" ht="25.5">
      <c r="A190" s="12">
        <v>153</v>
      </c>
      <c r="B190" s="13" t="s">
        <v>120</v>
      </c>
      <c r="C190" s="14" t="s">
        <v>557</v>
      </c>
      <c r="D190" s="15" t="s">
        <v>558</v>
      </c>
      <c r="E190" s="16">
        <v>19</v>
      </c>
      <c r="F190" s="17" t="s">
        <v>478</v>
      </c>
      <c r="I190" s="18">
        <f>ROUND(E190*G190,2)</f>
        <v>0</v>
      </c>
      <c r="J190" s="18">
        <f>ROUND(E190*G190,2)</f>
        <v>0</v>
      </c>
      <c r="L190" s="19">
        <f>E190*K190</f>
        <v>0</v>
      </c>
      <c r="N190" s="16">
        <f>E190*M190</f>
        <v>0</v>
      </c>
      <c r="P190" s="17" t="s">
        <v>84</v>
      </c>
      <c r="V190" s="20" t="s">
        <v>64</v>
      </c>
      <c r="X190" s="14" t="s">
        <v>557</v>
      </c>
      <c r="Y190" s="14" t="s">
        <v>557</v>
      </c>
      <c r="Z190" s="17" t="s">
        <v>545</v>
      </c>
      <c r="AA190" s="14" t="s">
        <v>559</v>
      </c>
      <c r="AJ190" s="4" t="s">
        <v>160</v>
      </c>
      <c r="AK190" s="4" t="s">
        <v>88</v>
      </c>
    </row>
    <row r="191" spans="1:37">
      <c r="A191" s="12">
        <v>154</v>
      </c>
      <c r="B191" s="13" t="s">
        <v>120</v>
      </c>
      <c r="C191" s="14" t="s">
        <v>560</v>
      </c>
      <c r="D191" s="15" t="s">
        <v>548</v>
      </c>
      <c r="E191" s="16">
        <v>20</v>
      </c>
      <c r="F191" s="17" t="s">
        <v>202</v>
      </c>
      <c r="I191" s="18">
        <f>ROUND(E191*G191,2)</f>
        <v>0</v>
      </c>
      <c r="J191" s="18">
        <f>ROUND(E191*G191,2)</f>
        <v>0</v>
      </c>
      <c r="L191" s="19">
        <f>E191*K191</f>
        <v>0</v>
      </c>
      <c r="N191" s="16">
        <f>E191*M191</f>
        <v>0</v>
      </c>
      <c r="P191" s="17" t="s">
        <v>84</v>
      </c>
      <c r="V191" s="20" t="s">
        <v>64</v>
      </c>
      <c r="X191" s="14" t="s">
        <v>560</v>
      </c>
      <c r="Y191" s="14" t="s">
        <v>560</v>
      </c>
      <c r="Z191" s="17" t="s">
        <v>549</v>
      </c>
      <c r="AA191" s="14" t="s">
        <v>561</v>
      </c>
      <c r="AJ191" s="4" t="s">
        <v>160</v>
      </c>
      <c r="AK191" s="4" t="s">
        <v>88</v>
      </c>
    </row>
    <row r="192" spans="1:37">
      <c r="A192" s="12">
        <v>155</v>
      </c>
      <c r="B192" s="13" t="s">
        <v>120</v>
      </c>
      <c r="C192" s="14" t="s">
        <v>562</v>
      </c>
      <c r="D192" s="15" t="s">
        <v>563</v>
      </c>
      <c r="E192" s="16">
        <v>19</v>
      </c>
      <c r="F192" s="17" t="s">
        <v>564</v>
      </c>
      <c r="I192" s="18">
        <f>ROUND(E192*G192,2)</f>
        <v>0</v>
      </c>
      <c r="J192" s="18">
        <f>ROUND(E192*G192,2)</f>
        <v>0</v>
      </c>
      <c r="L192" s="19">
        <f>E192*K192</f>
        <v>0</v>
      </c>
      <c r="N192" s="16">
        <f>E192*M192</f>
        <v>0</v>
      </c>
      <c r="P192" s="17" t="s">
        <v>84</v>
      </c>
      <c r="V192" s="20" t="s">
        <v>64</v>
      </c>
      <c r="X192" s="14" t="s">
        <v>562</v>
      </c>
      <c r="Y192" s="14" t="s">
        <v>562</v>
      </c>
      <c r="Z192" s="17" t="s">
        <v>549</v>
      </c>
      <c r="AA192" s="14" t="s">
        <v>565</v>
      </c>
      <c r="AJ192" s="4" t="s">
        <v>160</v>
      </c>
      <c r="AK192" s="4" t="s">
        <v>88</v>
      </c>
    </row>
    <row r="193" spans="1:37">
      <c r="A193" s="12">
        <v>156</v>
      </c>
      <c r="B193" s="13" t="s">
        <v>223</v>
      </c>
      <c r="C193" s="14" t="s">
        <v>566</v>
      </c>
      <c r="D193" s="15" t="s">
        <v>567</v>
      </c>
      <c r="E193" s="16">
        <v>42</v>
      </c>
      <c r="F193" s="17" t="s">
        <v>202</v>
      </c>
      <c r="H193" s="18">
        <f>ROUND(E193*G193,2)</f>
        <v>0</v>
      </c>
      <c r="J193" s="18">
        <f>ROUND(E193*G193,2)</f>
        <v>0</v>
      </c>
      <c r="K193" s="19">
        <v>2.9999999999999997E-4</v>
      </c>
      <c r="L193" s="19">
        <f>E193*K193</f>
        <v>1.2599999999999998E-2</v>
      </c>
      <c r="N193" s="16">
        <f>E193*M193</f>
        <v>0</v>
      </c>
      <c r="P193" s="17" t="s">
        <v>84</v>
      </c>
      <c r="V193" s="20" t="s">
        <v>152</v>
      </c>
      <c r="X193" s="14" t="s">
        <v>568</v>
      </c>
      <c r="Y193" s="14" t="s">
        <v>566</v>
      </c>
      <c r="Z193" s="17" t="s">
        <v>227</v>
      </c>
      <c r="AJ193" s="4" t="s">
        <v>155</v>
      </c>
      <c r="AK193" s="4" t="s">
        <v>88</v>
      </c>
    </row>
    <row r="194" spans="1:37">
      <c r="A194" s="12">
        <v>157</v>
      </c>
      <c r="B194" s="13" t="s">
        <v>223</v>
      </c>
      <c r="C194" s="14" t="s">
        <v>569</v>
      </c>
      <c r="D194" s="15" t="s">
        <v>570</v>
      </c>
      <c r="E194" s="16">
        <v>1</v>
      </c>
      <c r="F194" s="17" t="s">
        <v>400</v>
      </c>
      <c r="H194" s="18">
        <f>ROUND(E194*G194,2)</f>
        <v>0</v>
      </c>
      <c r="J194" s="18">
        <f>ROUND(E194*G194,2)</f>
        <v>0</v>
      </c>
      <c r="K194" s="19">
        <v>4.3800000000000002E-3</v>
      </c>
      <c r="L194" s="19">
        <f>E194*K194</f>
        <v>4.3800000000000002E-3</v>
      </c>
      <c r="N194" s="16">
        <f>E194*M194</f>
        <v>0</v>
      </c>
      <c r="P194" s="17" t="s">
        <v>84</v>
      </c>
      <c r="V194" s="20" t="s">
        <v>152</v>
      </c>
      <c r="X194" s="14" t="s">
        <v>571</v>
      </c>
      <c r="Y194" s="14" t="s">
        <v>569</v>
      </c>
      <c r="Z194" s="17" t="s">
        <v>227</v>
      </c>
      <c r="AJ194" s="4" t="s">
        <v>155</v>
      </c>
      <c r="AK194" s="4" t="s">
        <v>88</v>
      </c>
    </row>
    <row r="195" spans="1:37">
      <c r="A195" s="12">
        <v>158</v>
      </c>
      <c r="B195" s="13" t="s">
        <v>223</v>
      </c>
      <c r="C195" s="14" t="s">
        <v>572</v>
      </c>
      <c r="D195" s="15" t="s">
        <v>573</v>
      </c>
      <c r="E195" s="16">
        <v>1</v>
      </c>
      <c r="F195" s="17" t="s">
        <v>400</v>
      </c>
      <c r="H195" s="18">
        <f>ROUND(E195*G195,2)</f>
        <v>0</v>
      </c>
      <c r="J195" s="18">
        <f>ROUND(E195*G195,2)</f>
        <v>0</v>
      </c>
      <c r="K195" s="19">
        <v>4.0000000000000003E-5</v>
      </c>
      <c r="L195" s="19">
        <f>E195*K195</f>
        <v>4.0000000000000003E-5</v>
      </c>
      <c r="N195" s="16">
        <f>E195*M195</f>
        <v>0</v>
      </c>
      <c r="P195" s="17" t="s">
        <v>84</v>
      </c>
      <c r="V195" s="20" t="s">
        <v>152</v>
      </c>
      <c r="X195" s="14" t="s">
        <v>574</v>
      </c>
      <c r="Y195" s="14" t="s">
        <v>572</v>
      </c>
      <c r="Z195" s="17" t="s">
        <v>227</v>
      </c>
      <c r="AJ195" s="4" t="s">
        <v>155</v>
      </c>
      <c r="AK195" s="4" t="s">
        <v>88</v>
      </c>
    </row>
    <row r="196" spans="1:37">
      <c r="A196" s="12">
        <v>159</v>
      </c>
      <c r="B196" s="13" t="s">
        <v>120</v>
      </c>
      <c r="C196" s="14" t="s">
        <v>575</v>
      </c>
      <c r="D196" s="15" t="s">
        <v>576</v>
      </c>
      <c r="E196" s="16">
        <v>1</v>
      </c>
      <c r="F196" s="17" t="s">
        <v>202</v>
      </c>
      <c r="I196" s="18">
        <f>ROUND(E196*G196,2)</f>
        <v>0</v>
      </c>
      <c r="J196" s="18">
        <f>ROUND(E196*G196,2)</f>
        <v>0</v>
      </c>
      <c r="L196" s="19">
        <f>E196*K196</f>
        <v>0</v>
      </c>
      <c r="N196" s="16">
        <f>E196*M196</f>
        <v>0</v>
      </c>
      <c r="P196" s="17" t="s">
        <v>84</v>
      </c>
      <c r="V196" s="20" t="s">
        <v>64</v>
      </c>
      <c r="X196" s="14" t="s">
        <v>575</v>
      </c>
      <c r="Y196" s="14" t="s">
        <v>575</v>
      </c>
      <c r="Z196" s="17" t="s">
        <v>545</v>
      </c>
      <c r="AA196" s="14" t="s">
        <v>577</v>
      </c>
      <c r="AJ196" s="4" t="s">
        <v>160</v>
      </c>
      <c r="AK196" s="4" t="s">
        <v>88</v>
      </c>
    </row>
    <row r="197" spans="1:37">
      <c r="A197" s="12">
        <v>160</v>
      </c>
      <c r="B197" s="13" t="s">
        <v>223</v>
      </c>
      <c r="C197" s="14" t="s">
        <v>578</v>
      </c>
      <c r="D197" s="15" t="s">
        <v>579</v>
      </c>
      <c r="E197" s="16">
        <v>1</v>
      </c>
      <c r="F197" s="17" t="s">
        <v>202</v>
      </c>
      <c r="H197" s="18">
        <f>ROUND(E197*G197,2)</f>
        <v>0</v>
      </c>
      <c r="J197" s="18">
        <f>ROUND(E197*G197,2)</f>
        <v>0</v>
      </c>
      <c r="K197" s="19">
        <v>5.9999999999999995E-4</v>
      </c>
      <c r="L197" s="19">
        <f>E197*K197</f>
        <v>5.9999999999999995E-4</v>
      </c>
      <c r="N197" s="16">
        <f>E197*M197</f>
        <v>0</v>
      </c>
      <c r="P197" s="17" t="s">
        <v>84</v>
      </c>
      <c r="V197" s="20" t="s">
        <v>152</v>
      </c>
      <c r="X197" s="14" t="s">
        <v>580</v>
      </c>
      <c r="Y197" s="14" t="s">
        <v>578</v>
      </c>
      <c r="Z197" s="17" t="s">
        <v>227</v>
      </c>
      <c r="AJ197" s="4" t="s">
        <v>155</v>
      </c>
      <c r="AK197" s="4" t="s">
        <v>88</v>
      </c>
    </row>
    <row r="198" spans="1:37" ht="25.5">
      <c r="A198" s="12">
        <v>161</v>
      </c>
      <c r="B198" s="13" t="s">
        <v>223</v>
      </c>
      <c r="C198" s="14" t="s">
        <v>581</v>
      </c>
      <c r="D198" s="15" t="s">
        <v>582</v>
      </c>
      <c r="E198" s="16">
        <v>54</v>
      </c>
      <c r="F198" s="17" t="s">
        <v>400</v>
      </c>
      <c r="H198" s="18">
        <f>ROUND(E198*G198,2)</f>
        <v>0</v>
      </c>
      <c r="J198" s="18">
        <f>ROUND(E198*G198,2)</f>
        <v>0</v>
      </c>
      <c r="K198" s="19">
        <v>8.0000000000000007E-5</v>
      </c>
      <c r="L198" s="19">
        <f>E198*K198</f>
        <v>4.3200000000000001E-3</v>
      </c>
      <c r="N198" s="16">
        <f>E198*M198</f>
        <v>0</v>
      </c>
      <c r="P198" s="17" t="s">
        <v>84</v>
      </c>
      <c r="V198" s="20" t="s">
        <v>152</v>
      </c>
      <c r="X198" s="14" t="s">
        <v>581</v>
      </c>
      <c r="Y198" s="14" t="s">
        <v>581</v>
      </c>
      <c r="Z198" s="17" t="s">
        <v>227</v>
      </c>
      <c r="AJ198" s="4" t="s">
        <v>155</v>
      </c>
      <c r="AK198" s="4" t="s">
        <v>88</v>
      </c>
    </row>
    <row r="199" spans="1:37">
      <c r="A199" s="12">
        <v>162</v>
      </c>
      <c r="B199" s="13" t="s">
        <v>120</v>
      </c>
      <c r="C199" s="14" t="s">
        <v>583</v>
      </c>
      <c r="D199" s="15" t="s">
        <v>584</v>
      </c>
      <c r="E199" s="16">
        <v>16</v>
      </c>
      <c r="F199" s="17" t="s">
        <v>202</v>
      </c>
      <c r="I199" s="18">
        <f>ROUND(E199*G199,2)</f>
        <v>0</v>
      </c>
      <c r="J199" s="18">
        <f>ROUND(E199*G199,2)</f>
        <v>0</v>
      </c>
      <c r="L199" s="19">
        <f>E199*K199</f>
        <v>0</v>
      </c>
      <c r="N199" s="16">
        <f>E199*M199</f>
        <v>0</v>
      </c>
      <c r="P199" s="17" t="s">
        <v>84</v>
      </c>
      <c r="V199" s="20" t="s">
        <v>64</v>
      </c>
      <c r="X199" s="14" t="s">
        <v>583</v>
      </c>
      <c r="Y199" s="14" t="s">
        <v>583</v>
      </c>
      <c r="Z199" s="17" t="s">
        <v>545</v>
      </c>
      <c r="AA199" s="14" t="s">
        <v>585</v>
      </c>
      <c r="AJ199" s="4" t="s">
        <v>160</v>
      </c>
      <c r="AK199" s="4" t="s">
        <v>88</v>
      </c>
    </row>
    <row r="200" spans="1:37">
      <c r="A200" s="12">
        <v>163</v>
      </c>
      <c r="B200" s="13" t="s">
        <v>120</v>
      </c>
      <c r="C200" s="14" t="s">
        <v>586</v>
      </c>
      <c r="D200" s="15" t="s">
        <v>587</v>
      </c>
      <c r="E200" s="16">
        <v>16</v>
      </c>
      <c r="F200" s="17" t="s">
        <v>202</v>
      </c>
      <c r="I200" s="18">
        <f>ROUND(E200*G200,2)</f>
        <v>0</v>
      </c>
      <c r="J200" s="18">
        <f>ROUND(E200*G200,2)</f>
        <v>0</v>
      </c>
      <c r="L200" s="19">
        <f>E200*K200</f>
        <v>0</v>
      </c>
      <c r="N200" s="16">
        <f>E200*M200</f>
        <v>0</v>
      </c>
      <c r="P200" s="17" t="s">
        <v>84</v>
      </c>
      <c r="V200" s="20" t="s">
        <v>64</v>
      </c>
      <c r="X200" s="14" t="s">
        <v>586</v>
      </c>
      <c r="Y200" s="14" t="s">
        <v>586</v>
      </c>
      <c r="Z200" s="17" t="s">
        <v>545</v>
      </c>
      <c r="AA200" s="14" t="s">
        <v>588</v>
      </c>
      <c r="AJ200" s="4" t="s">
        <v>160</v>
      </c>
      <c r="AK200" s="4" t="s">
        <v>88</v>
      </c>
    </row>
    <row r="201" spans="1:37">
      <c r="A201" s="12">
        <v>164</v>
      </c>
      <c r="B201" s="13" t="s">
        <v>120</v>
      </c>
      <c r="C201" s="14" t="s">
        <v>589</v>
      </c>
      <c r="D201" s="15" t="s">
        <v>590</v>
      </c>
      <c r="E201" s="16">
        <v>3</v>
      </c>
      <c r="F201" s="17" t="s">
        <v>202</v>
      </c>
      <c r="I201" s="18">
        <f>ROUND(E201*G201,2)</f>
        <v>0</v>
      </c>
      <c r="J201" s="18">
        <f>ROUND(E201*G201,2)</f>
        <v>0</v>
      </c>
      <c r="L201" s="19">
        <f>E201*K201</f>
        <v>0</v>
      </c>
      <c r="N201" s="16">
        <f>E201*M201</f>
        <v>0</v>
      </c>
      <c r="P201" s="17" t="s">
        <v>84</v>
      </c>
      <c r="V201" s="20" t="s">
        <v>64</v>
      </c>
      <c r="X201" s="14" t="s">
        <v>589</v>
      </c>
      <c r="Y201" s="14" t="s">
        <v>589</v>
      </c>
      <c r="Z201" s="17" t="s">
        <v>545</v>
      </c>
      <c r="AA201" s="14" t="s">
        <v>591</v>
      </c>
      <c r="AJ201" s="4" t="s">
        <v>160</v>
      </c>
      <c r="AK201" s="4" t="s">
        <v>88</v>
      </c>
    </row>
    <row r="202" spans="1:37">
      <c r="A202" s="12">
        <v>165</v>
      </c>
      <c r="B202" s="13" t="s">
        <v>120</v>
      </c>
      <c r="C202" s="14" t="s">
        <v>592</v>
      </c>
      <c r="D202" s="15" t="s">
        <v>593</v>
      </c>
      <c r="E202" s="16">
        <v>19</v>
      </c>
      <c r="F202" s="17" t="s">
        <v>202</v>
      </c>
      <c r="I202" s="18">
        <f>ROUND(E202*G202,2)</f>
        <v>0</v>
      </c>
      <c r="J202" s="18">
        <f>ROUND(E202*G202,2)</f>
        <v>0</v>
      </c>
      <c r="K202" s="19">
        <v>1.6500000000000001E-2</v>
      </c>
      <c r="L202" s="19">
        <f>E202*K202</f>
        <v>0.3135</v>
      </c>
      <c r="N202" s="16">
        <f>E202*M202</f>
        <v>0</v>
      </c>
      <c r="P202" s="17" t="s">
        <v>84</v>
      </c>
      <c r="V202" s="20" t="s">
        <v>64</v>
      </c>
      <c r="X202" s="14" t="s">
        <v>592</v>
      </c>
      <c r="Y202" s="14" t="s">
        <v>592</v>
      </c>
      <c r="Z202" s="17" t="s">
        <v>545</v>
      </c>
      <c r="AA202" s="14" t="s">
        <v>594</v>
      </c>
      <c r="AJ202" s="4" t="s">
        <v>160</v>
      </c>
      <c r="AK202" s="4" t="s">
        <v>88</v>
      </c>
    </row>
    <row r="203" spans="1:37">
      <c r="A203" s="12">
        <v>166</v>
      </c>
      <c r="B203" s="13" t="s">
        <v>120</v>
      </c>
      <c r="C203" s="14" t="s">
        <v>595</v>
      </c>
      <c r="D203" s="15" t="s">
        <v>596</v>
      </c>
      <c r="E203" s="16">
        <v>19</v>
      </c>
      <c r="F203" s="17" t="s">
        <v>478</v>
      </c>
      <c r="I203" s="18">
        <f>ROUND(E203*G203,2)</f>
        <v>0</v>
      </c>
      <c r="J203" s="18">
        <f>ROUND(E203*G203,2)</f>
        <v>0</v>
      </c>
      <c r="L203" s="19">
        <f>E203*K203</f>
        <v>0</v>
      </c>
      <c r="N203" s="16">
        <f>E203*M203</f>
        <v>0</v>
      </c>
      <c r="P203" s="17" t="s">
        <v>84</v>
      </c>
      <c r="V203" s="20" t="s">
        <v>64</v>
      </c>
      <c r="X203" s="14" t="s">
        <v>595</v>
      </c>
      <c r="Y203" s="14" t="s">
        <v>595</v>
      </c>
      <c r="Z203" s="17" t="s">
        <v>549</v>
      </c>
      <c r="AA203" s="14" t="s">
        <v>565</v>
      </c>
      <c r="AJ203" s="4" t="s">
        <v>160</v>
      </c>
      <c r="AK203" s="4" t="s">
        <v>88</v>
      </c>
    </row>
    <row r="204" spans="1:37" ht="25.5">
      <c r="A204" s="12">
        <v>167</v>
      </c>
      <c r="B204" s="13" t="s">
        <v>223</v>
      </c>
      <c r="C204" s="14" t="s">
        <v>597</v>
      </c>
      <c r="D204" s="15" t="s">
        <v>598</v>
      </c>
      <c r="E204" s="16">
        <v>3</v>
      </c>
      <c r="F204" s="17" t="s">
        <v>400</v>
      </c>
      <c r="H204" s="18">
        <f>ROUND(E204*G204,2)</f>
        <v>0</v>
      </c>
      <c r="J204" s="18">
        <f>ROUND(E204*G204,2)</f>
        <v>0</v>
      </c>
      <c r="K204" s="19">
        <v>3.5E-4</v>
      </c>
      <c r="L204" s="19">
        <f>E204*K204</f>
        <v>1.0499999999999999E-3</v>
      </c>
      <c r="N204" s="16">
        <f>E204*M204</f>
        <v>0</v>
      </c>
      <c r="P204" s="17" t="s">
        <v>84</v>
      </c>
      <c r="V204" s="20" t="s">
        <v>152</v>
      </c>
      <c r="X204" s="14" t="s">
        <v>599</v>
      </c>
      <c r="Y204" s="14" t="s">
        <v>597</v>
      </c>
      <c r="Z204" s="17" t="s">
        <v>204</v>
      </c>
      <c r="AJ204" s="4" t="s">
        <v>155</v>
      </c>
      <c r="AK204" s="4" t="s">
        <v>88</v>
      </c>
    </row>
    <row r="205" spans="1:37">
      <c r="A205" s="12">
        <v>168</v>
      </c>
      <c r="B205" s="13" t="s">
        <v>223</v>
      </c>
      <c r="C205" s="14" t="s">
        <v>600</v>
      </c>
      <c r="D205" s="15" t="s">
        <v>601</v>
      </c>
      <c r="E205" s="16">
        <v>3</v>
      </c>
      <c r="F205" s="17" t="s">
        <v>400</v>
      </c>
      <c r="H205" s="18">
        <f>ROUND(E205*G205,2)</f>
        <v>0</v>
      </c>
      <c r="J205" s="18">
        <f>ROUND(E205*G205,2)</f>
        <v>0</v>
      </c>
      <c r="K205" s="19">
        <v>1.7000000000000001E-4</v>
      </c>
      <c r="L205" s="19">
        <f>E205*K205</f>
        <v>5.1000000000000004E-4</v>
      </c>
      <c r="N205" s="16">
        <f>E205*M205</f>
        <v>0</v>
      </c>
      <c r="P205" s="17" t="s">
        <v>84</v>
      </c>
      <c r="V205" s="20" t="s">
        <v>152</v>
      </c>
      <c r="X205" s="14" t="s">
        <v>602</v>
      </c>
      <c r="Y205" s="14" t="s">
        <v>600</v>
      </c>
      <c r="Z205" s="17" t="s">
        <v>227</v>
      </c>
      <c r="AJ205" s="4" t="s">
        <v>155</v>
      </c>
      <c r="AK205" s="4" t="s">
        <v>88</v>
      </c>
    </row>
    <row r="206" spans="1:37">
      <c r="A206" s="12">
        <v>169</v>
      </c>
      <c r="B206" s="13" t="s">
        <v>120</v>
      </c>
      <c r="C206" s="14" t="s">
        <v>603</v>
      </c>
      <c r="D206" s="15" t="s">
        <v>604</v>
      </c>
      <c r="E206" s="16">
        <v>3</v>
      </c>
      <c r="F206" s="17" t="s">
        <v>202</v>
      </c>
      <c r="I206" s="18">
        <f>ROUND(E206*G206,2)</f>
        <v>0</v>
      </c>
      <c r="J206" s="18">
        <f>ROUND(E206*G206,2)</f>
        <v>0</v>
      </c>
      <c r="L206" s="19">
        <f>E206*K206</f>
        <v>0</v>
      </c>
      <c r="N206" s="16">
        <f>E206*M206</f>
        <v>0</v>
      </c>
      <c r="P206" s="17" t="s">
        <v>84</v>
      </c>
      <c r="V206" s="20" t="s">
        <v>64</v>
      </c>
      <c r="X206" s="14" t="s">
        <v>603</v>
      </c>
      <c r="Y206" s="14" t="s">
        <v>603</v>
      </c>
      <c r="Z206" s="17" t="s">
        <v>549</v>
      </c>
      <c r="AA206" s="14" t="s">
        <v>605</v>
      </c>
      <c r="AJ206" s="4" t="s">
        <v>160</v>
      </c>
      <c r="AK206" s="4" t="s">
        <v>88</v>
      </c>
    </row>
    <row r="207" spans="1:37">
      <c r="A207" s="12">
        <v>170</v>
      </c>
      <c r="B207" s="13" t="s">
        <v>223</v>
      </c>
      <c r="C207" s="14" t="s">
        <v>606</v>
      </c>
      <c r="D207" s="15" t="s">
        <v>607</v>
      </c>
      <c r="E207" s="16">
        <v>4</v>
      </c>
      <c r="F207" s="17" t="s">
        <v>400</v>
      </c>
      <c r="H207" s="18">
        <f>ROUND(E207*G207,2)</f>
        <v>0</v>
      </c>
      <c r="J207" s="18">
        <f>ROUND(E207*G207,2)</f>
        <v>0</v>
      </c>
      <c r="K207" s="19">
        <v>9.0000000000000006E-5</v>
      </c>
      <c r="L207" s="19">
        <f>E207*K207</f>
        <v>3.6000000000000002E-4</v>
      </c>
      <c r="N207" s="16">
        <f>E207*M207</f>
        <v>0</v>
      </c>
      <c r="P207" s="17" t="s">
        <v>84</v>
      </c>
      <c r="V207" s="20" t="s">
        <v>152</v>
      </c>
      <c r="X207" s="14" t="s">
        <v>608</v>
      </c>
      <c r="Y207" s="14" t="s">
        <v>606</v>
      </c>
      <c r="Z207" s="17" t="s">
        <v>204</v>
      </c>
      <c r="AJ207" s="4" t="s">
        <v>155</v>
      </c>
      <c r="AK207" s="4" t="s">
        <v>88</v>
      </c>
    </row>
    <row r="208" spans="1:37">
      <c r="A208" s="12">
        <v>171</v>
      </c>
      <c r="B208" s="13" t="s">
        <v>120</v>
      </c>
      <c r="C208" s="14" t="s">
        <v>609</v>
      </c>
      <c r="D208" s="15" t="s">
        <v>610</v>
      </c>
      <c r="E208" s="16">
        <v>3</v>
      </c>
      <c r="F208" s="17" t="s">
        <v>202</v>
      </c>
      <c r="I208" s="18">
        <f>ROUND(E208*G208,2)</f>
        <v>0</v>
      </c>
      <c r="J208" s="18">
        <f>ROUND(E208*G208,2)</f>
        <v>0</v>
      </c>
      <c r="K208" s="19">
        <v>3.2000000000000002E-3</v>
      </c>
      <c r="L208" s="19">
        <f>E208*K208</f>
        <v>9.6000000000000009E-3</v>
      </c>
      <c r="N208" s="16">
        <f>E208*M208</f>
        <v>0</v>
      </c>
      <c r="P208" s="17" t="s">
        <v>84</v>
      </c>
      <c r="V208" s="20" t="s">
        <v>64</v>
      </c>
      <c r="X208" s="14" t="s">
        <v>609</v>
      </c>
      <c r="Y208" s="14" t="s">
        <v>609</v>
      </c>
      <c r="Z208" s="17" t="s">
        <v>611</v>
      </c>
      <c r="AA208" s="14" t="s">
        <v>84</v>
      </c>
      <c r="AJ208" s="4" t="s">
        <v>160</v>
      </c>
      <c r="AK208" s="4" t="s">
        <v>88</v>
      </c>
    </row>
    <row r="209" spans="1:37">
      <c r="A209" s="12">
        <v>172</v>
      </c>
      <c r="B209" s="13" t="s">
        <v>120</v>
      </c>
      <c r="C209" s="14" t="s">
        <v>612</v>
      </c>
      <c r="D209" s="15" t="s">
        <v>613</v>
      </c>
      <c r="E209" s="16">
        <v>1</v>
      </c>
      <c r="F209" s="17" t="s">
        <v>202</v>
      </c>
      <c r="I209" s="18">
        <f>ROUND(E209*G209,2)</f>
        <v>0</v>
      </c>
      <c r="J209" s="18">
        <f>ROUND(E209*G209,2)</f>
        <v>0</v>
      </c>
      <c r="K209" s="19">
        <v>8.6999999999999994E-3</v>
      </c>
      <c r="L209" s="19">
        <f>E209*K209</f>
        <v>8.6999999999999994E-3</v>
      </c>
      <c r="N209" s="16">
        <f>E209*M209</f>
        <v>0</v>
      </c>
      <c r="P209" s="17" t="s">
        <v>84</v>
      </c>
      <c r="V209" s="20" t="s">
        <v>64</v>
      </c>
      <c r="X209" s="14" t="s">
        <v>612</v>
      </c>
      <c r="Y209" s="14" t="s">
        <v>612</v>
      </c>
      <c r="Z209" s="17" t="s">
        <v>611</v>
      </c>
      <c r="AA209" s="14" t="s">
        <v>84</v>
      </c>
      <c r="AJ209" s="4" t="s">
        <v>160</v>
      </c>
      <c r="AK209" s="4" t="s">
        <v>88</v>
      </c>
    </row>
    <row r="210" spans="1:37">
      <c r="A210" s="12">
        <v>173</v>
      </c>
      <c r="B210" s="13" t="s">
        <v>223</v>
      </c>
      <c r="C210" s="14" t="s">
        <v>614</v>
      </c>
      <c r="D210" s="15" t="s">
        <v>615</v>
      </c>
      <c r="E210" s="16">
        <v>61</v>
      </c>
      <c r="F210" s="17" t="s">
        <v>202</v>
      </c>
      <c r="H210" s="18">
        <f>ROUND(E210*G210,2)</f>
        <v>0</v>
      </c>
      <c r="J210" s="18">
        <f>ROUND(E210*G210,2)</f>
        <v>0</v>
      </c>
      <c r="K210" s="19">
        <v>2.0000000000000001E-4</v>
      </c>
      <c r="L210" s="19">
        <f>E210*K210</f>
        <v>1.2200000000000001E-2</v>
      </c>
      <c r="N210" s="16">
        <f>E210*M210</f>
        <v>0</v>
      </c>
      <c r="P210" s="17" t="s">
        <v>84</v>
      </c>
      <c r="V210" s="20" t="s">
        <v>152</v>
      </c>
      <c r="X210" s="14" t="s">
        <v>614</v>
      </c>
      <c r="Y210" s="14" t="s">
        <v>614</v>
      </c>
      <c r="Z210" s="17" t="s">
        <v>227</v>
      </c>
      <c r="AJ210" s="4" t="s">
        <v>155</v>
      </c>
      <c r="AK210" s="4" t="s">
        <v>88</v>
      </c>
    </row>
    <row r="211" spans="1:37" ht="25.5">
      <c r="A211" s="12">
        <v>174</v>
      </c>
      <c r="B211" s="13" t="s">
        <v>223</v>
      </c>
      <c r="C211" s="14" t="s">
        <v>616</v>
      </c>
      <c r="D211" s="15" t="s">
        <v>617</v>
      </c>
      <c r="E211" s="16">
        <v>5</v>
      </c>
      <c r="F211" s="17" t="s">
        <v>400</v>
      </c>
      <c r="H211" s="18">
        <f>ROUND(E211*G211,2)</f>
        <v>0</v>
      </c>
      <c r="J211" s="18">
        <f>ROUND(E211*G211,2)</f>
        <v>0</v>
      </c>
      <c r="K211" s="19">
        <v>2.6199999999999999E-3</v>
      </c>
      <c r="L211" s="19">
        <f>E211*K211</f>
        <v>1.3100000000000001E-2</v>
      </c>
      <c r="N211" s="16">
        <f>E211*M211</f>
        <v>0</v>
      </c>
      <c r="P211" s="17" t="s">
        <v>84</v>
      </c>
      <c r="V211" s="20" t="s">
        <v>152</v>
      </c>
      <c r="X211" s="14" t="s">
        <v>618</v>
      </c>
      <c r="Y211" s="14" t="s">
        <v>616</v>
      </c>
      <c r="Z211" s="17" t="s">
        <v>227</v>
      </c>
      <c r="AJ211" s="4" t="s">
        <v>155</v>
      </c>
      <c r="AK211" s="4" t="s">
        <v>88</v>
      </c>
    </row>
    <row r="212" spans="1:37">
      <c r="A212" s="12">
        <v>175</v>
      </c>
      <c r="B212" s="13" t="s">
        <v>120</v>
      </c>
      <c r="C212" s="14" t="s">
        <v>619</v>
      </c>
      <c r="D212" s="15" t="s">
        <v>620</v>
      </c>
      <c r="E212" s="16">
        <v>5</v>
      </c>
      <c r="F212" s="17" t="s">
        <v>202</v>
      </c>
      <c r="I212" s="18">
        <f>ROUND(E212*G212,2)</f>
        <v>0</v>
      </c>
      <c r="J212" s="18">
        <f>ROUND(E212*G212,2)</f>
        <v>0</v>
      </c>
      <c r="K212" s="19">
        <v>1.4E-2</v>
      </c>
      <c r="L212" s="19">
        <f>E212*K212</f>
        <v>7.0000000000000007E-2</v>
      </c>
      <c r="N212" s="16">
        <f>E212*M212</f>
        <v>0</v>
      </c>
      <c r="P212" s="17" t="s">
        <v>84</v>
      </c>
      <c r="V212" s="20" t="s">
        <v>64</v>
      </c>
      <c r="X212" s="14" t="s">
        <v>619</v>
      </c>
      <c r="Y212" s="14" t="s">
        <v>619</v>
      </c>
      <c r="Z212" s="17" t="s">
        <v>545</v>
      </c>
      <c r="AA212" s="14" t="s">
        <v>621</v>
      </c>
      <c r="AJ212" s="4" t="s">
        <v>160</v>
      </c>
      <c r="AK212" s="4" t="s">
        <v>88</v>
      </c>
    </row>
    <row r="213" spans="1:37">
      <c r="A213" s="12">
        <v>176</v>
      </c>
      <c r="B213" s="13" t="s">
        <v>223</v>
      </c>
      <c r="C213" s="14" t="s">
        <v>622</v>
      </c>
      <c r="D213" s="15" t="s">
        <v>623</v>
      </c>
      <c r="E213" s="16">
        <v>5</v>
      </c>
      <c r="F213" s="17" t="s">
        <v>400</v>
      </c>
      <c r="H213" s="18">
        <f>ROUND(E213*G213,2)</f>
        <v>0</v>
      </c>
      <c r="J213" s="18">
        <f>ROUND(E213*G213,2)</f>
        <v>0</v>
      </c>
      <c r="K213" s="19">
        <v>4.0000000000000003E-5</v>
      </c>
      <c r="L213" s="19">
        <f>E213*K213</f>
        <v>2.0000000000000001E-4</v>
      </c>
      <c r="N213" s="16">
        <f>E213*M213</f>
        <v>0</v>
      </c>
      <c r="P213" s="17" t="s">
        <v>84</v>
      </c>
      <c r="V213" s="20" t="s">
        <v>152</v>
      </c>
      <c r="X213" s="14" t="s">
        <v>622</v>
      </c>
      <c r="Y213" s="14" t="s">
        <v>622</v>
      </c>
      <c r="Z213" s="17" t="s">
        <v>227</v>
      </c>
      <c r="AJ213" s="4" t="s">
        <v>155</v>
      </c>
      <c r="AK213" s="4" t="s">
        <v>88</v>
      </c>
    </row>
    <row r="214" spans="1:37">
      <c r="A214" s="12">
        <v>177</v>
      </c>
      <c r="B214" s="13" t="s">
        <v>120</v>
      </c>
      <c r="C214" s="14" t="s">
        <v>624</v>
      </c>
      <c r="D214" s="15" t="s">
        <v>625</v>
      </c>
      <c r="E214" s="16">
        <v>3</v>
      </c>
      <c r="F214" s="17" t="s">
        <v>202</v>
      </c>
      <c r="I214" s="18">
        <f>ROUND(E214*G214,2)</f>
        <v>0</v>
      </c>
      <c r="J214" s="18">
        <f>ROUND(E214*G214,2)</f>
        <v>0</v>
      </c>
      <c r="L214" s="19">
        <f>E214*K214</f>
        <v>0</v>
      </c>
      <c r="N214" s="16">
        <f>E214*M214</f>
        <v>0</v>
      </c>
      <c r="P214" s="17" t="s">
        <v>84</v>
      </c>
      <c r="V214" s="20" t="s">
        <v>64</v>
      </c>
      <c r="X214" s="14" t="s">
        <v>624</v>
      </c>
      <c r="Y214" s="14" t="s">
        <v>624</v>
      </c>
      <c r="Z214" s="17" t="s">
        <v>410</v>
      </c>
      <c r="AA214" s="14" t="s">
        <v>626</v>
      </c>
      <c r="AJ214" s="4" t="s">
        <v>160</v>
      </c>
      <c r="AK214" s="4" t="s">
        <v>88</v>
      </c>
    </row>
    <row r="215" spans="1:37">
      <c r="A215" s="12">
        <v>178</v>
      </c>
      <c r="B215" s="13" t="s">
        <v>120</v>
      </c>
      <c r="C215" s="14" t="s">
        <v>627</v>
      </c>
      <c r="D215" s="15" t="s">
        <v>628</v>
      </c>
      <c r="E215" s="16">
        <v>1</v>
      </c>
      <c r="F215" s="17" t="s">
        <v>202</v>
      </c>
      <c r="I215" s="18">
        <f>ROUND(E215*G215,2)</f>
        <v>0</v>
      </c>
      <c r="J215" s="18">
        <f>ROUND(E215*G215,2)</f>
        <v>0</v>
      </c>
      <c r="K215" s="19">
        <v>1E-3</v>
      </c>
      <c r="L215" s="19">
        <f>E215*K215</f>
        <v>1E-3</v>
      </c>
      <c r="N215" s="16">
        <f>E215*M215</f>
        <v>0</v>
      </c>
      <c r="P215" s="17" t="s">
        <v>84</v>
      </c>
      <c r="V215" s="20" t="s">
        <v>64</v>
      </c>
      <c r="X215" s="14" t="s">
        <v>627</v>
      </c>
      <c r="Y215" s="14" t="s">
        <v>627</v>
      </c>
      <c r="Z215" s="17" t="s">
        <v>629</v>
      </c>
      <c r="AA215" s="14" t="s">
        <v>84</v>
      </c>
      <c r="AJ215" s="4" t="s">
        <v>160</v>
      </c>
      <c r="AK215" s="4" t="s">
        <v>88</v>
      </c>
    </row>
    <row r="216" spans="1:37">
      <c r="A216" s="12">
        <v>179</v>
      </c>
      <c r="B216" s="13" t="s">
        <v>120</v>
      </c>
      <c r="C216" s="14" t="s">
        <v>630</v>
      </c>
      <c r="D216" s="15" t="s">
        <v>631</v>
      </c>
      <c r="E216" s="16">
        <v>1</v>
      </c>
      <c r="F216" s="17" t="s">
        <v>202</v>
      </c>
      <c r="I216" s="18">
        <f>ROUND(E216*G216,2)</f>
        <v>0</v>
      </c>
      <c r="J216" s="18">
        <f>ROUND(E216*G216,2)</f>
        <v>0</v>
      </c>
      <c r="L216" s="19">
        <f>E216*K216</f>
        <v>0</v>
      </c>
      <c r="N216" s="16">
        <f>E216*M216</f>
        <v>0</v>
      </c>
      <c r="P216" s="17" t="s">
        <v>84</v>
      </c>
      <c r="V216" s="20" t="s">
        <v>64</v>
      </c>
      <c r="X216" s="14" t="s">
        <v>630</v>
      </c>
      <c r="Y216" s="14" t="s">
        <v>630</v>
      </c>
      <c r="Z216" s="17" t="s">
        <v>629</v>
      </c>
      <c r="AA216" s="14" t="s">
        <v>84</v>
      </c>
      <c r="AJ216" s="4" t="s">
        <v>160</v>
      </c>
      <c r="AK216" s="4" t="s">
        <v>88</v>
      </c>
    </row>
    <row r="217" spans="1:37">
      <c r="A217" s="12">
        <v>180</v>
      </c>
      <c r="B217" s="13" t="s">
        <v>223</v>
      </c>
      <c r="C217" s="14" t="s">
        <v>632</v>
      </c>
      <c r="D217" s="15" t="s">
        <v>633</v>
      </c>
      <c r="E217" s="16">
        <v>156</v>
      </c>
      <c r="F217" s="17" t="s">
        <v>400</v>
      </c>
      <c r="H217" s="18">
        <f>ROUND(E217*G217,2)</f>
        <v>0</v>
      </c>
      <c r="J217" s="18">
        <f>ROUND(E217*G217,2)</f>
        <v>0</v>
      </c>
      <c r="K217" s="19">
        <v>4.0000000000000003E-5</v>
      </c>
      <c r="L217" s="19">
        <f>E217*K217</f>
        <v>6.2400000000000008E-3</v>
      </c>
      <c r="N217" s="16">
        <f>E217*M217</f>
        <v>0</v>
      </c>
      <c r="P217" s="17" t="s">
        <v>84</v>
      </c>
      <c r="V217" s="20" t="s">
        <v>152</v>
      </c>
      <c r="X217" s="14" t="s">
        <v>632</v>
      </c>
      <c r="Y217" s="14" t="s">
        <v>632</v>
      </c>
      <c r="Z217" s="17" t="s">
        <v>227</v>
      </c>
      <c r="AJ217" s="4" t="s">
        <v>155</v>
      </c>
      <c r="AK217" s="4" t="s">
        <v>88</v>
      </c>
    </row>
    <row r="218" spans="1:37">
      <c r="A218" s="12">
        <v>181</v>
      </c>
      <c r="B218" s="13" t="s">
        <v>120</v>
      </c>
      <c r="C218" s="14" t="s">
        <v>634</v>
      </c>
      <c r="D218" s="15" t="s">
        <v>635</v>
      </c>
      <c r="E218" s="16">
        <v>153</v>
      </c>
      <c r="F218" s="17" t="s">
        <v>202</v>
      </c>
      <c r="I218" s="18">
        <f>ROUND(E218*G218,2)</f>
        <v>0</v>
      </c>
      <c r="J218" s="18">
        <f>ROUND(E218*G218,2)</f>
        <v>0</v>
      </c>
      <c r="L218" s="19">
        <f>E218*K218</f>
        <v>0</v>
      </c>
      <c r="N218" s="16">
        <f>E218*M218</f>
        <v>0</v>
      </c>
      <c r="P218" s="17" t="s">
        <v>84</v>
      </c>
      <c r="V218" s="20" t="s">
        <v>64</v>
      </c>
      <c r="X218" s="14" t="s">
        <v>634</v>
      </c>
      <c r="Y218" s="14" t="s">
        <v>634</v>
      </c>
      <c r="Z218" s="17" t="s">
        <v>410</v>
      </c>
      <c r="AA218" s="14" t="s">
        <v>636</v>
      </c>
      <c r="AJ218" s="4" t="s">
        <v>160</v>
      </c>
      <c r="AK218" s="4" t="s">
        <v>88</v>
      </c>
    </row>
    <row r="219" spans="1:37">
      <c r="A219" s="12">
        <v>182</v>
      </c>
      <c r="B219" s="13" t="s">
        <v>120</v>
      </c>
      <c r="C219" s="14" t="s">
        <v>637</v>
      </c>
      <c r="D219" s="15" t="s">
        <v>638</v>
      </c>
      <c r="E219" s="16">
        <v>3</v>
      </c>
      <c r="F219" s="17" t="s">
        <v>202</v>
      </c>
      <c r="I219" s="18">
        <f>ROUND(E219*G219,2)</f>
        <v>0</v>
      </c>
      <c r="J219" s="18">
        <f>ROUND(E219*G219,2)</f>
        <v>0</v>
      </c>
      <c r="K219" s="19">
        <v>3.8000000000000002E-4</v>
      </c>
      <c r="L219" s="19">
        <f>E219*K219</f>
        <v>1.14E-3</v>
      </c>
      <c r="N219" s="16">
        <f>E219*M219</f>
        <v>0</v>
      </c>
      <c r="P219" s="17" t="s">
        <v>84</v>
      </c>
      <c r="V219" s="20" t="s">
        <v>64</v>
      </c>
      <c r="X219" s="14" t="s">
        <v>637</v>
      </c>
      <c r="Y219" s="14" t="s">
        <v>637</v>
      </c>
      <c r="Z219" s="17" t="s">
        <v>639</v>
      </c>
      <c r="AA219" s="14" t="s">
        <v>84</v>
      </c>
      <c r="AJ219" s="4" t="s">
        <v>160</v>
      </c>
      <c r="AK219" s="4" t="s">
        <v>88</v>
      </c>
    </row>
    <row r="220" spans="1:37">
      <c r="A220" s="12">
        <v>183</v>
      </c>
      <c r="B220" s="13" t="s">
        <v>223</v>
      </c>
      <c r="C220" s="14" t="s">
        <v>640</v>
      </c>
      <c r="D220" s="15" t="s">
        <v>641</v>
      </c>
      <c r="E220" s="16">
        <v>54</v>
      </c>
      <c r="F220" s="17" t="s">
        <v>202</v>
      </c>
      <c r="H220" s="18">
        <f>ROUND(E220*G220,2)</f>
        <v>0</v>
      </c>
      <c r="J220" s="18">
        <f>ROUND(E220*G220,2)</f>
        <v>0</v>
      </c>
      <c r="L220" s="19">
        <f>E220*K220</f>
        <v>0</v>
      </c>
      <c r="N220" s="16">
        <f>E220*M220</f>
        <v>0</v>
      </c>
      <c r="P220" s="17" t="s">
        <v>84</v>
      </c>
      <c r="V220" s="20" t="s">
        <v>152</v>
      </c>
      <c r="X220" s="14" t="s">
        <v>640</v>
      </c>
      <c r="Y220" s="14" t="s">
        <v>640</v>
      </c>
      <c r="Z220" s="17" t="s">
        <v>227</v>
      </c>
      <c r="AJ220" s="4" t="s">
        <v>155</v>
      </c>
      <c r="AK220" s="4" t="s">
        <v>88</v>
      </c>
    </row>
    <row r="221" spans="1:37" ht="25.5">
      <c r="A221" s="12">
        <v>184</v>
      </c>
      <c r="B221" s="13" t="s">
        <v>120</v>
      </c>
      <c r="C221" s="14" t="s">
        <v>642</v>
      </c>
      <c r="D221" s="15" t="s">
        <v>643</v>
      </c>
      <c r="E221" s="16">
        <v>54</v>
      </c>
      <c r="F221" s="17" t="s">
        <v>202</v>
      </c>
      <c r="I221" s="18">
        <f>ROUND(E221*G221,2)</f>
        <v>0</v>
      </c>
      <c r="J221" s="18">
        <f>ROUND(E221*G221,2)</f>
        <v>0</v>
      </c>
      <c r="K221" s="19">
        <v>1.8E-3</v>
      </c>
      <c r="L221" s="19">
        <f>E221*K221</f>
        <v>9.7199999999999995E-2</v>
      </c>
      <c r="N221" s="16">
        <f>E221*M221</f>
        <v>0</v>
      </c>
      <c r="P221" s="17" t="s">
        <v>84</v>
      </c>
      <c r="V221" s="20" t="s">
        <v>64</v>
      </c>
      <c r="X221" s="14" t="s">
        <v>642</v>
      </c>
      <c r="Y221" s="14" t="s">
        <v>642</v>
      </c>
      <c r="Z221" s="17" t="s">
        <v>629</v>
      </c>
      <c r="AA221" s="14" t="s">
        <v>84</v>
      </c>
      <c r="AJ221" s="4" t="s">
        <v>160</v>
      </c>
      <c r="AK221" s="4" t="s">
        <v>88</v>
      </c>
    </row>
    <row r="222" spans="1:37" ht="25.5">
      <c r="A222" s="12">
        <v>185</v>
      </c>
      <c r="B222" s="13" t="s">
        <v>223</v>
      </c>
      <c r="C222" s="14" t="s">
        <v>644</v>
      </c>
      <c r="D222" s="15" t="s">
        <v>645</v>
      </c>
      <c r="E222" s="16">
        <v>5</v>
      </c>
      <c r="F222" s="17" t="s">
        <v>400</v>
      </c>
      <c r="H222" s="18">
        <f>ROUND(E222*G222,2)</f>
        <v>0</v>
      </c>
      <c r="J222" s="18">
        <f>ROUND(E222*G222,2)</f>
        <v>0</v>
      </c>
      <c r="K222" s="19">
        <v>3.4000000000000002E-4</v>
      </c>
      <c r="L222" s="19">
        <f>E222*K222</f>
        <v>1.7000000000000001E-3</v>
      </c>
      <c r="N222" s="16">
        <f>E222*M222</f>
        <v>0</v>
      </c>
      <c r="P222" s="17" t="s">
        <v>84</v>
      </c>
      <c r="V222" s="20" t="s">
        <v>152</v>
      </c>
      <c r="X222" s="14" t="s">
        <v>646</v>
      </c>
      <c r="Y222" s="14" t="s">
        <v>644</v>
      </c>
      <c r="Z222" s="17" t="s">
        <v>227</v>
      </c>
      <c r="AJ222" s="4" t="s">
        <v>155</v>
      </c>
      <c r="AK222" s="4" t="s">
        <v>88</v>
      </c>
    </row>
    <row r="223" spans="1:37" ht="25.5">
      <c r="A223" s="12">
        <v>186</v>
      </c>
      <c r="B223" s="13" t="s">
        <v>120</v>
      </c>
      <c r="C223" s="14" t="s">
        <v>647</v>
      </c>
      <c r="D223" s="15" t="s">
        <v>648</v>
      </c>
      <c r="E223" s="16">
        <v>5</v>
      </c>
      <c r="F223" s="17" t="s">
        <v>202</v>
      </c>
      <c r="I223" s="18">
        <f>ROUND(E223*G223,2)</f>
        <v>0</v>
      </c>
      <c r="J223" s="18">
        <f>ROUND(E223*G223,2)</f>
        <v>0</v>
      </c>
      <c r="K223" s="19">
        <v>1.33E-3</v>
      </c>
      <c r="L223" s="19">
        <f>E223*K223</f>
        <v>6.6499999999999997E-3</v>
      </c>
      <c r="N223" s="16">
        <f>E223*M223</f>
        <v>0</v>
      </c>
      <c r="P223" s="17" t="s">
        <v>84</v>
      </c>
      <c r="V223" s="20" t="s">
        <v>64</v>
      </c>
      <c r="X223" s="14" t="s">
        <v>647</v>
      </c>
      <c r="Y223" s="14" t="s">
        <v>647</v>
      </c>
      <c r="Z223" s="17" t="s">
        <v>629</v>
      </c>
      <c r="AA223" s="14" t="s">
        <v>84</v>
      </c>
      <c r="AJ223" s="4" t="s">
        <v>160</v>
      </c>
      <c r="AK223" s="4" t="s">
        <v>88</v>
      </c>
    </row>
    <row r="224" spans="1:37">
      <c r="A224" s="12">
        <v>187</v>
      </c>
      <c r="B224" s="13" t="s">
        <v>223</v>
      </c>
      <c r="C224" s="14" t="s">
        <v>649</v>
      </c>
      <c r="D224" s="15" t="s">
        <v>650</v>
      </c>
      <c r="E224" s="16">
        <v>3</v>
      </c>
      <c r="F224" s="17" t="s">
        <v>202</v>
      </c>
      <c r="H224" s="18">
        <f>ROUND(E224*G224,2)</f>
        <v>0</v>
      </c>
      <c r="J224" s="18">
        <f>ROUND(E224*G224,2)</f>
        <v>0</v>
      </c>
      <c r="L224" s="19">
        <f>E224*K224</f>
        <v>0</v>
      </c>
      <c r="N224" s="16">
        <f>E224*M224</f>
        <v>0</v>
      </c>
      <c r="P224" s="17" t="s">
        <v>84</v>
      </c>
      <c r="V224" s="20" t="s">
        <v>152</v>
      </c>
      <c r="X224" s="14" t="s">
        <v>651</v>
      </c>
      <c r="Y224" s="14" t="s">
        <v>649</v>
      </c>
      <c r="Z224" s="17" t="s">
        <v>227</v>
      </c>
      <c r="AJ224" s="4" t="s">
        <v>155</v>
      </c>
      <c r="AK224" s="4" t="s">
        <v>88</v>
      </c>
    </row>
    <row r="225" spans="1:37" ht="25.5">
      <c r="A225" s="12">
        <v>188</v>
      </c>
      <c r="B225" s="13" t="s">
        <v>120</v>
      </c>
      <c r="C225" s="14" t="s">
        <v>652</v>
      </c>
      <c r="D225" s="15" t="s">
        <v>653</v>
      </c>
      <c r="E225" s="16">
        <v>3</v>
      </c>
      <c r="F225" s="17" t="s">
        <v>202</v>
      </c>
      <c r="I225" s="18">
        <f>ROUND(E225*G225,2)</f>
        <v>0</v>
      </c>
      <c r="J225" s="18">
        <f>ROUND(E225*G225,2)</f>
        <v>0</v>
      </c>
      <c r="K225" s="19">
        <v>1.33E-3</v>
      </c>
      <c r="L225" s="19">
        <f>E225*K225</f>
        <v>3.9900000000000005E-3</v>
      </c>
      <c r="N225" s="16">
        <f>E225*M225</f>
        <v>0</v>
      </c>
      <c r="P225" s="17" t="s">
        <v>84</v>
      </c>
      <c r="V225" s="20" t="s">
        <v>64</v>
      </c>
      <c r="X225" s="14" t="s">
        <v>652</v>
      </c>
      <c r="Y225" s="14" t="s">
        <v>652</v>
      </c>
      <c r="Z225" s="17" t="s">
        <v>629</v>
      </c>
      <c r="AA225" s="14" t="s">
        <v>84</v>
      </c>
      <c r="AJ225" s="4" t="s">
        <v>160</v>
      </c>
      <c r="AK225" s="4" t="s">
        <v>88</v>
      </c>
    </row>
    <row r="226" spans="1:37">
      <c r="A226" s="12">
        <v>189</v>
      </c>
      <c r="B226" s="13" t="s">
        <v>223</v>
      </c>
      <c r="C226" s="14" t="s">
        <v>654</v>
      </c>
      <c r="D226" s="15" t="s">
        <v>655</v>
      </c>
      <c r="E226" s="16">
        <v>29</v>
      </c>
      <c r="F226" s="17" t="s">
        <v>202</v>
      </c>
      <c r="H226" s="18">
        <f>ROUND(E226*G226,2)</f>
        <v>0</v>
      </c>
      <c r="J226" s="18">
        <f>ROUND(E226*G226,2)</f>
        <v>0</v>
      </c>
      <c r="K226" s="19">
        <v>9.0000000000000006E-5</v>
      </c>
      <c r="L226" s="19">
        <f>E226*K226</f>
        <v>2.6100000000000003E-3</v>
      </c>
      <c r="N226" s="16">
        <f>E226*M226</f>
        <v>0</v>
      </c>
      <c r="P226" s="17" t="s">
        <v>84</v>
      </c>
      <c r="V226" s="20" t="s">
        <v>152</v>
      </c>
      <c r="X226" s="14" t="s">
        <v>656</v>
      </c>
      <c r="Y226" s="14" t="s">
        <v>654</v>
      </c>
      <c r="Z226" s="17" t="s">
        <v>227</v>
      </c>
      <c r="AJ226" s="4" t="s">
        <v>155</v>
      </c>
      <c r="AK226" s="4" t="s">
        <v>88</v>
      </c>
    </row>
    <row r="227" spans="1:37">
      <c r="A227" s="12">
        <v>190</v>
      </c>
      <c r="B227" s="13" t="s">
        <v>120</v>
      </c>
      <c r="C227" s="14" t="s">
        <v>657</v>
      </c>
      <c r="D227" s="15" t="s">
        <v>658</v>
      </c>
      <c r="E227" s="16">
        <v>29</v>
      </c>
      <c r="F227" s="17" t="s">
        <v>202</v>
      </c>
      <c r="I227" s="18">
        <f>ROUND(E227*G227,2)</f>
        <v>0</v>
      </c>
      <c r="J227" s="18">
        <f>ROUND(E227*G227,2)</f>
        <v>0</v>
      </c>
      <c r="K227" s="19">
        <v>2.2000000000000001E-3</v>
      </c>
      <c r="L227" s="19">
        <f>E227*K227</f>
        <v>6.3800000000000009E-2</v>
      </c>
      <c r="N227" s="16">
        <f>E227*M227</f>
        <v>0</v>
      </c>
      <c r="P227" s="17" t="s">
        <v>84</v>
      </c>
      <c r="V227" s="20" t="s">
        <v>64</v>
      </c>
      <c r="X227" s="14" t="s">
        <v>657</v>
      </c>
      <c r="Y227" s="14" t="s">
        <v>657</v>
      </c>
      <c r="Z227" s="17" t="s">
        <v>629</v>
      </c>
      <c r="AA227" s="14" t="s">
        <v>84</v>
      </c>
      <c r="AJ227" s="4" t="s">
        <v>160</v>
      </c>
      <c r="AK227" s="4" t="s">
        <v>88</v>
      </c>
    </row>
    <row r="228" spans="1:37" ht="25.5">
      <c r="A228" s="12">
        <v>191</v>
      </c>
      <c r="B228" s="13" t="s">
        <v>223</v>
      </c>
      <c r="C228" s="14" t="s">
        <v>659</v>
      </c>
      <c r="D228" s="15" t="s">
        <v>660</v>
      </c>
      <c r="E228" s="16">
        <v>57</v>
      </c>
      <c r="F228" s="17" t="s">
        <v>202</v>
      </c>
      <c r="H228" s="18">
        <f>ROUND(E228*G228,2)</f>
        <v>0</v>
      </c>
      <c r="J228" s="18">
        <f>ROUND(E228*G228,2)</f>
        <v>0</v>
      </c>
      <c r="K228" s="19">
        <v>3.3E-4</v>
      </c>
      <c r="L228" s="19">
        <f>E228*K228</f>
        <v>1.881E-2</v>
      </c>
      <c r="N228" s="16">
        <f>E228*M228</f>
        <v>0</v>
      </c>
      <c r="P228" s="17" t="s">
        <v>84</v>
      </c>
      <c r="V228" s="20" t="s">
        <v>152</v>
      </c>
      <c r="X228" s="14" t="s">
        <v>659</v>
      </c>
      <c r="Y228" s="14" t="s">
        <v>659</v>
      </c>
      <c r="Z228" s="17" t="s">
        <v>227</v>
      </c>
      <c r="AJ228" s="4" t="s">
        <v>155</v>
      </c>
      <c r="AK228" s="4" t="s">
        <v>88</v>
      </c>
    </row>
    <row r="229" spans="1:37">
      <c r="A229" s="12">
        <v>192</v>
      </c>
      <c r="B229" s="13" t="s">
        <v>223</v>
      </c>
      <c r="C229" s="14" t="s">
        <v>661</v>
      </c>
      <c r="D229" s="15" t="s">
        <v>662</v>
      </c>
      <c r="E229" s="16">
        <v>54</v>
      </c>
      <c r="F229" s="17" t="s">
        <v>202</v>
      </c>
      <c r="H229" s="18">
        <f>ROUND(E229*G229,2)</f>
        <v>0</v>
      </c>
      <c r="J229" s="18">
        <f>ROUND(E229*G229,2)</f>
        <v>0</v>
      </c>
      <c r="K229" s="19">
        <v>9.0000000000000006E-5</v>
      </c>
      <c r="L229" s="19">
        <f>E229*K229</f>
        <v>4.8600000000000006E-3</v>
      </c>
      <c r="N229" s="16">
        <f>E229*M229</f>
        <v>0</v>
      </c>
      <c r="P229" s="17" t="s">
        <v>84</v>
      </c>
      <c r="V229" s="20" t="s">
        <v>152</v>
      </c>
      <c r="X229" s="14" t="s">
        <v>661</v>
      </c>
      <c r="Y229" s="14" t="s">
        <v>661</v>
      </c>
      <c r="Z229" s="17" t="s">
        <v>227</v>
      </c>
      <c r="AJ229" s="4" t="s">
        <v>155</v>
      </c>
      <c r="AK229" s="4" t="s">
        <v>88</v>
      </c>
    </row>
    <row r="230" spans="1:37" ht="25.5">
      <c r="A230" s="12">
        <v>193</v>
      </c>
      <c r="B230" s="13" t="s">
        <v>120</v>
      </c>
      <c r="C230" s="14" t="s">
        <v>663</v>
      </c>
      <c r="D230" s="15" t="s">
        <v>664</v>
      </c>
      <c r="E230" s="16">
        <v>35</v>
      </c>
      <c r="F230" s="17" t="s">
        <v>202</v>
      </c>
      <c r="I230" s="18">
        <f>ROUND(E230*G230,2)</f>
        <v>0</v>
      </c>
      <c r="J230" s="18">
        <f>ROUND(E230*G230,2)</f>
        <v>0</v>
      </c>
      <c r="K230" s="19">
        <v>1.9000000000000001E-4</v>
      </c>
      <c r="L230" s="19">
        <f>E230*K230</f>
        <v>6.6500000000000005E-3</v>
      </c>
      <c r="N230" s="16">
        <f>E230*M230</f>
        <v>0</v>
      </c>
      <c r="P230" s="17" t="s">
        <v>84</v>
      </c>
      <c r="V230" s="20" t="s">
        <v>64</v>
      </c>
      <c r="X230" s="14" t="s">
        <v>663</v>
      </c>
      <c r="Y230" s="14" t="s">
        <v>663</v>
      </c>
      <c r="Z230" s="17" t="s">
        <v>204</v>
      </c>
      <c r="AA230" s="14" t="s">
        <v>84</v>
      </c>
      <c r="AJ230" s="4" t="s">
        <v>160</v>
      </c>
      <c r="AK230" s="4" t="s">
        <v>88</v>
      </c>
    </row>
    <row r="231" spans="1:37" ht="25.5">
      <c r="A231" s="12">
        <v>194</v>
      </c>
      <c r="B231" s="13" t="s">
        <v>120</v>
      </c>
      <c r="C231" s="14" t="s">
        <v>665</v>
      </c>
      <c r="D231" s="15" t="s">
        <v>666</v>
      </c>
      <c r="E231" s="16">
        <v>19</v>
      </c>
      <c r="F231" s="17" t="s">
        <v>202</v>
      </c>
      <c r="I231" s="18">
        <f>ROUND(E231*G231,2)</f>
        <v>0</v>
      </c>
      <c r="J231" s="18">
        <f>ROUND(E231*G231,2)</f>
        <v>0</v>
      </c>
      <c r="L231" s="19">
        <f>E231*K231</f>
        <v>0</v>
      </c>
      <c r="N231" s="16">
        <f>E231*M231</f>
        <v>0</v>
      </c>
      <c r="P231" s="17" t="s">
        <v>84</v>
      </c>
      <c r="V231" s="20" t="s">
        <v>64</v>
      </c>
      <c r="X231" s="14" t="s">
        <v>665</v>
      </c>
      <c r="Y231" s="14" t="s">
        <v>665</v>
      </c>
      <c r="Z231" s="17" t="s">
        <v>629</v>
      </c>
      <c r="AA231" s="14" t="s">
        <v>667</v>
      </c>
      <c r="AJ231" s="4" t="s">
        <v>160</v>
      </c>
      <c r="AK231" s="4" t="s">
        <v>88</v>
      </c>
    </row>
    <row r="232" spans="1:37">
      <c r="A232" s="12">
        <v>195</v>
      </c>
      <c r="B232" s="13" t="s">
        <v>223</v>
      </c>
      <c r="C232" s="14" t="s">
        <v>668</v>
      </c>
      <c r="D232" s="15" t="s">
        <v>669</v>
      </c>
      <c r="E232" s="16">
        <v>11</v>
      </c>
      <c r="F232" s="17" t="s">
        <v>202</v>
      </c>
      <c r="H232" s="18">
        <f>ROUND(E232*G232,2)</f>
        <v>0</v>
      </c>
      <c r="J232" s="18">
        <f>ROUND(E232*G232,2)</f>
        <v>0</v>
      </c>
      <c r="K232" s="19">
        <v>9.0000000000000006E-5</v>
      </c>
      <c r="L232" s="19">
        <f>E232*K232</f>
        <v>9.8999999999999999E-4</v>
      </c>
      <c r="N232" s="16">
        <f>E232*M232</f>
        <v>0</v>
      </c>
      <c r="P232" s="17" t="s">
        <v>84</v>
      </c>
      <c r="V232" s="20" t="s">
        <v>152</v>
      </c>
      <c r="X232" s="14" t="s">
        <v>670</v>
      </c>
      <c r="Y232" s="14" t="s">
        <v>668</v>
      </c>
      <c r="Z232" s="17" t="s">
        <v>227</v>
      </c>
      <c r="AJ232" s="4" t="s">
        <v>155</v>
      </c>
      <c r="AK232" s="4" t="s">
        <v>88</v>
      </c>
    </row>
    <row r="233" spans="1:37">
      <c r="A233" s="12">
        <v>196</v>
      </c>
      <c r="B233" s="13" t="s">
        <v>120</v>
      </c>
      <c r="C233" s="14" t="s">
        <v>671</v>
      </c>
      <c r="D233" s="15" t="s">
        <v>672</v>
      </c>
      <c r="E233" s="16">
        <v>10</v>
      </c>
      <c r="F233" s="17" t="s">
        <v>202</v>
      </c>
      <c r="I233" s="18">
        <f>ROUND(E233*G233,2)</f>
        <v>0</v>
      </c>
      <c r="J233" s="18">
        <f>ROUND(E233*G233,2)</f>
        <v>0</v>
      </c>
      <c r="K233" s="19">
        <v>2.3000000000000001E-4</v>
      </c>
      <c r="L233" s="19">
        <f>E233*K233</f>
        <v>2.3E-3</v>
      </c>
      <c r="N233" s="16">
        <f>E233*M233</f>
        <v>0</v>
      </c>
      <c r="P233" s="17" t="s">
        <v>84</v>
      </c>
      <c r="V233" s="20" t="s">
        <v>64</v>
      </c>
      <c r="X233" s="14" t="s">
        <v>671</v>
      </c>
      <c r="Y233" s="14" t="s">
        <v>671</v>
      </c>
      <c r="Z233" s="17" t="s">
        <v>204</v>
      </c>
      <c r="AA233" s="14" t="s">
        <v>84</v>
      </c>
      <c r="AJ233" s="4" t="s">
        <v>160</v>
      </c>
      <c r="AK233" s="4" t="s">
        <v>88</v>
      </c>
    </row>
    <row r="234" spans="1:37" ht="25.5">
      <c r="A234" s="12">
        <v>197</v>
      </c>
      <c r="B234" s="13" t="s">
        <v>120</v>
      </c>
      <c r="C234" s="14" t="s">
        <v>673</v>
      </c>
      <c r="D234" s="15" t="s">
        <v>674</v>
      </c>
      <c r="E234" s="16">
        <v>1</v>
      </c>
      <c r="F234" s="17" t="s">
        <v>202</v>
      </c>
      <c r="I234" s="18">
        <f>ROUND(E234*G234,2)</f>
        <v>0</v>
      </c>
      <c r="J234" s="18">
        <f>ROUND(E234*G234,2)</f>
        <v>0</v>
      </c>
      <c r="K234" s="19">
        <v>4.0000000000000002E-4</v>
      </c>
      <c r="L234" s="19">
        <f>E234*K234</f>
        <v>4.0000000000000002E-4</v>
      </c>
      <c r="N234" s="16">
        <f>E234*M234</f>
        <v>0</v>
      </c>
      <c r="P234" s="17" t="s">
        <v>84</v>
      </c>
      <c r="V234" s="20" t="s">
        <v>64</v>
      </c>
      <c r="X234" s="14" t="s">
        <v>673</v>
      </c>
      <c r="Y234" s="14" t="s">
        <v>673</v>
      </c>
      <c r="Z234" s="17" t="s">
        <v>204</v>
      </c>
      <c r="AA234" s="14" t="s">
        <v>84</v>
      </c>
      <c r="AJ234" s="4" t="s">
        <v>160</v>
      </c>
      <c r="AK234" s="4" t="s">
        <v>88</v>
      </c>
    </row>
    <row r="235" spans="1:37">
      <c r="A235" s="12">
        <v>198</v>
      </c>
      <c r="B235" s="13" t="s">
        <v>223</v>
      </c>
      <c r="C235" s="14" t="s">
        <v>675</v>
      </c>
      <c r="D235" s="15" t="s">
        <v>676</v>
      </c>
      <c r="E235" s="16">
        <v>3</v>
      </c>
      <c r="F235" s="17" t="s">
        <v>202</v>
      </c>
      <c r="H235" s="18">
        <f>ROUND(E235*G235,2)</f>
        <v>0</v>
      </c>
      <c r="J235" s="18">
        <f>ROUND(E235*G235,2)</f>
        <v>0</v>
      </c>
      <c r="K235" s="19">
        <v>9.0000000000000006E-5</v>
      </c>
      <c r="L235" s="19">
        <f>E235*K235</f>
        <v>2.7E-4</v>
      </c>
      <c r="N235" s="16">
        <f>E235*M235</f>
        <v>0</v>
      </c>
      <c r="P235" s="17" t="s">
        <v>84</v>
      </c>
      <c r="V235" s="20" t="s">
        <v>152</v>
      </c>
      <c r="X235" s="14" t="s">
        <v>677</v>
      </c>
      <c r="Y235" s="14" t="s">
        <v>675</v>
      </c>
      <c r="Z235" s="17" t="s">
        <v>227</v>
      </c>
      <c r="AJ235" s="4" t="s">
        <v>155</v>
      </c>
      <c r="AK235" s="4" t="s">
        <v>88</v>
      </c>
    </row>
    <row r="236" spans="1:37" ht="25.5">
      <c r="A236" s="12">
        <v>199</v>
      </c>
      <c r="B236" s="13" t="s">
        <v>120</v>
      </c>
      <c r="C236" s="14" t="s">
        <v>678</v>
      </c>
      <c r="D236" s="15" t="s">
        <v>679</v>
      </c>
      <c r="E236" s="16">
        <v>3</v>
      </c>
      <c r="F236" s="17" t="s">
        <v>202</v>
      </c>
      <c r="I236" s="18">
        <f>ROUND(E236*G236,2)</f>
        <v>0</v>
      </c>
      <c r="J236" s="18">
        <f>ROUND(E236*G236,2)</f>
        <v>0</v>
      </c>
      <c r="K236" s="19">
        <v>3.3E-4</v>
      </c>
      <c r="L236" s="19">
        <f>E236*K236</f>
        <v>9.8999999999999999E-4</v>
      </c>
      <c r="N236" s="16">
        <f>E236*M236</f>
        <v>0</v>
      </c>
      <c r="P236" s="17" t="s">
        <v>84</v>
      </c>
      <c r="V236" s="20" t="s">
        <v>64</v>
      </c>
      <c r="X236" s="14" t="s">
        <v>678</v>
      </c>
      <c r="Y236" s="14" t="s">
        <v>678</v>
      </c>
      <c r="Z236" s="17" t="s">
        <v>204</v>
      </c>
      <c r="AA236" s="14" t="s">
        <v>84</v>
      </c>
      <c r="AJ236" s="4" t="s">
        <v>160</v>
      </c>
      <c r="AK236" s="4" t="s">
        <v>88</v>
      </c>
    </row>
    <row r="237" spans="1:37">
      <c r="A237" s="12">
        <v>200</v>
      </c>
      <c r="B237" s="13" t="s">
        <v>223</v>
      </c>
      <c r="C237" s="14" t="s">
        <v>680</v>
      </c>
      <c r="D237" s="15" t="s">
        <v>681</v>
      </c>
      <c r="E237" s="16">
        <v>1</v>
      </c>
      <c r="F237" s="17" t="s">
        <v>202</v>
      </c>
      <c r="H237" s="18">
        <f>ROUND(E237*G237,2)</f>
        <v>0</v>
      </c>
      <c r="J237" s="18">
        <f>ROUND(E237*G237,2)</f>
        <v>0</v>
      </c>
      <c r="K237" s="19">
        <v>9.0000000000000006E-5</v>
      </c>
      <c r="L237" s="19">
        <f>E237*K237</f>
        <v>9.0000000000000006E-5</v>
      </c>
      <c r="N237" s="16">
        <f>E237*M237</f>
        <v>0</v>
      </c>
      <c r="P237" s="17" t="s">
        <v>84</v>
      </c>
      <c r="V237" s="20" t="s">
        <v>152</v>
      </c>
      <c r="X237" s="14" t="s">
        <v>682</v>
      </c>
      <c r="Y237" s="14" t="s">
        <v>680</v>
      </c>
      <c r="Z237" s="17" t="s">
        <v>227</v>
      </c>
      <c r="AJ237" s="4" t="s">
        <v>155</v>
      </c>
      <c r="AK237" s="4" t="s">
        <v>88</v>
      </c>
    </row>
    <row r="238" spans="1:37">
      <c r="A238" s="12">
        <v>201</v>
      </c>
      <c r="B238" s="13" t="s">
        <v>120</v>
      </c>
      <c r="C238" s="14" t="s">
        <v>683</v>
      </c>
      <c r="D238" s="15" t="s">
        <v>684</v>
      </c>
      <c r="E238" s="16">
        <v>1</v>
      </c>
      <c r="F238" s="17" t="s">
        <v>202</v>
      </c>
      <c r="I238" s="18">
        <f>ROUND(E238*G238,2)</f>
        <v>0</v>
      </c>
      <c r="J238" s="18">
        <f>ROUND(E238*G238,2)</f>
        <v>0</v>
      </c>
      <c r="K238" s="19">
        <v>5.9000000000000003E-4</v>
      </c>
      <c r="L238" s="19">
        <f>E238*K238</f>
        <v>5.9000000000000003E-4</v>
      </c>
      <c r="N238" s="16">
        <f>E238*M238</f>
        <v>0</v>
      </c>
      <c r="P238" s="17" t="s">
        <v>84</v>
      </c>
      <c r="V238" s="20" t="s">
        <v>64</v>
      </c>
      <c r="X238" s="14" t="s">
        <v>683</v>
      </c>
      <c r="Y238" s="14" t="s">
        <v>683</v>
      </c>
      <c r="Z238" s="17" t="s">
        <v>204</v>
      </c>
      <c r="AA238" s="14" t="s">
        <v>84</v>
      </c>
      <c r="AJ238" s="4" t="s">
        <v>160</v>
      </c>
      <c r="AK238" s="4" t="s">
        <v>88</v>
      </c>
    </row>
    <row r="239" spans="1:37">
      <c r="A239" s="12">
        <v>202</v>
      </c>
      <c r="B239" s="13" t="s">
        <v>223</v>
      </c>
      <c r="C239" s="14" t="s">
        <v>685</v>
      </c>
      <c r="D239" s="15" t="s">
        <v>686</v>
      </c>
      <c r="E239" s="16">
        <v>1</v>
      </c>
      <c r="F239" s="17" t="s">
        <v>202</v>
      </c>
      <c r="H239" s="18">
        <f>ROUND(E239*G239,2)</f>
        <v>0</v>
      </c>
      <c r="J239" s="18">
        <f>ROUND(E239*G239,2)</f>
        <v>0</v>
      </c>
      <c r="K239" s="19">
        <v>9.0000000000000006E-5</v>
      </c>
      <c r="L239" s="19">
        <f>E239*K239</f>
        <v>9.0000000000000006E-5</v>
      </c>
      <c r="N239" s="16">
        <f>E239*M239</f>
        <v>0</v>
      </c>
      <c r="P239" s="17" t="s">
        <v>84</v>
      </c>
      <c r="V239" s="20" t="s">
        <v>152</v>
      </c>
      <c r="X239" s="14" t="s">
        <v>687</v>
      </c>
      <c r="Y239" s="14" t="s">
        <v>685</v>
      </c>
      <c r="Z239" s="17" t="s">
        <v>227</v>
      </c>
      <c r="AJ239" s="4" t="s">
        <v>155</v>
      </c>
      <c r="AK239" s="4" t="s">
        <v>88</v>
      </c>
    </row>
    <row r="240" spans="1:37">
      <c r="A240" s="12">
        <v>203</v>
      </c>
      <c r="B240" s="13" t="s">
        <v>120</v>
      </c>
      <c r="C240" s="14" t="s">
        <v>688</v>
      </c>
      <c r="D240" s="15" t="s">
        <v>689</v>
      </c>
      <c r="E240" s="16">
        <v>1</v>
      </c>
      <c r="F240" s="17" t="s">
        <v>202</v>
      </c>
      <c r="I240" s="18">
        <f>ROUND(E240*G240,2)</f>
        <v>0</v>
      </c>
      <c r="J240" s="18">
        <f>ROUND(E240*G240,2)</f>
        <v>0</v>
      </c>
      <c r="K240" s="19">
        <v>2.5999999999999998E-4</v>
      </c>
      <c r="L240" s="19">
        <f>E240*K240</f>
        <v>2.5999999999999998E-4</v>
      </c>
      <c r="N240" s="16">
        <f>E240*M240</f>
        <v>0</v>
      </c>
      <c r="P240" s="17" t="s">
        <v>84</v>
      </c>
      <c r="V240" s="20" t="s">
        <v>64</v>
      </c>
      <c r="X240" s="14" t="s">
        <v>688</v>
      </c>
      <c r="Y240" s="14" t="s">
        <v>688</v>
      </c>
      <c r="Z240" s="17" t="s">
        <v>204</v>
      </c>
      <c r="AA240" s="14" t="s">
        <v>84</v>
      </c>
      <c r="AJ240" s="4" t="s">
        <v>160</v>
      </c>
      <c r="AK240" s="4" t="s">
        <v>88</v>
      </c>
    </row>
    <row r="241" spans="1:37" ht="25.5">
      <c r="A241" s="12">
        <v>204</v>
      </c>
      <c r="B241" s="13" t="s">
        <v>223</v>
      </c>
      <c r="C241" s="14" t="s">
        <v>690</v>
      </c>
      <c r="D241" s="15" t="s">
        <v>691</v>
      </c>
      <c r="E241" s="16">
        <v>2</v>
      </c>
      <c r="F241" s="17" t="s">
        <v>202</v>
      </c>
      <c r="H241" s="18">
        <f>ROUND(E241*G241,2)</f>
        <v>0</v>
      </c>
      <c r="J241" s="18">
        <f>ROUND(E241*G241,2)</f>
        <v>0</v>
      </c>
      <c r="K241" s="19">
        <v>1.07E-3</v>
      </c>
      <c r="L241" s="19">
        <f>E241*K241</f>
        <v>2.14E-3</v>
      </c>
      <c r="N241" s="16">
        <f>E241*M241</f>
        <v>0</v>
      </c>
      <c r="P241" s="17" t="s">
        <v>84</v>
      </c>
      <c r="V241" s="20" t="s">
        <v>152</v>
      </c>
      <c r="X241" s="14" t="s">
        <v>690</v>
      </c>
      <c r="Y241" s="14" t="s">
        <v>690</v>
      </c>
      <c r="Z241" s="17" t="s">
        <v>227</v>
      </c>
      <c r="AJ241" s="4" t="s">
        <v>155</v>
      </c>
      <c r="AK241" s="4" t="s">
        <v>88</v>
      </c>
    </row>
    <row r="242" spans="1:37">
      <c r="A242" s="12">
        <v>205</v>
      </c>
      <c r="B242" s="13" t="s">
        <v>223</v>
      </c>
      <c r="C242" s="14" t="s">
        <v>692</v>
      </c>
      <c r="D242" s="15" t="s">
        <v>693</v>
      </c>
      <c r="E242" s="16">
        <v>1</v>
      </c>
      <c r="F242" s="17" t="s">
        <v>202</v>
      </c>
      <c r="H242" s="18">
        <f>ROUND(E242*G242,2)</f>
        <v>0</v>
      </c>
      <c r="J242" s="18">
        <f>ROUND(E242*G242,2)</f>
        <v>0</v>
      </c>
      <c r="K242" s="19">
        <v>5.0000000000000001E-4</v>
      </c>
      <c r="L242" s="19">
        <f>E242*K242</f>
        <v>5.0000000000000001E-4</v>
      </c>
      <c r="N242" s="16">
        <f>E242*M242</f>
        <v>0</v>
      </c>
      <c r="P242" s="17" t="s">
        <v>84</v>
      </c>
      <c r="V242" s="20" t="s">
        <v>152</v>
      </c>
      <c r="X242" s="14" t="s">
        <v>692</v>
      </c>
      <c r="Y242" s="14" t="s">
        <v>692</v>
      </c>
      <c r="Z242" s="17" t="s">
        <v>227</v>
      </c>
      <c r="AJ242" s="4" t="s">
        <v>155</v>
      </c>
      <c r="AK242" s="4" t="s">
        <v>88</v>
      </c>
    </row>
    <row r="243" spans="1:37" ht="25.5">
      <c r="A243" s="12">
        <v>206</v>
      </c>
      <c r="B243" s="13" t="s">
        <v>223</v>
      </c>
      <c r="C243" s="14" t="s">
        <v>694</v>
      </c>
      <c r="D243" s="15" t="s">
        <v>695</v>
      </c>
      <c r="E243" s="16">
        <v>0.88100000000000001</v>
      </c>
      <c r="F243" s="17" t="s">
        <v>142</v>
      </c>
      <c r="H243" s="18">
        <f>ROUND(E243*G243,2)</f>
        <v>0</v>
      </c>
      <c r="J243" s="18">
        <f>ROUND(E243*G243,2)</f>
        <v>0</v>
      </c>
      <c r="L243" s="19">
        <f>E243*K243</f>
        <v>0</v>
      </c>
      <c r="N243" s="16">
        <f>E243*M243</f>
        <v>0</v>
      </c>
      <c r="P243" s="17" t="s">
        <v>84</v>
      </c>
      <c r="V243" s="20" t="s">
        <v>152</v>
      </c>
      <c r="X243" s="14" t="s">
        <v>696</v>
      </c>
      <c r="Y243" s="14" t="s">
        <v>694</v>
      </c>
      <c r="Z243" s="17" t="s">
        <v>350</v>
      </c>
      <c r="AJ243" s="4" t="s">
        <v>155</v>
      </c>
      <c r="AK243" s="4" t="s">
        <v>88</v>
      </c>
    </row>
    <row r="244" spans="1:37">
      <c r="D244" s="54" t="s">
        <v>697</v>
      </c>
      <c r="E244" s="55">
        <f>J244</f>
        <v>0</v>
      </c>
      <c r="H244" s="55">
        <f>SUM(H180:H243)</f>
        <v>0</v>
      </c>
      <c r="I244" s="55">
        <f>SUM(I180:I243)</f>
        <v>0</v>
      </c>
      <c r="J244" s="55">
        <f>SUM(J180:J243)</f>
        <v>0</v>
      </c>
      <c r="L244" s="56">
        <f>SUM(L180:L243)</f>
        <v>0.88057000000000019</v>
      </c>
      <c r="N244" s="57">
        <f>SUM(N180:N243)</f>
        <v>0</v>
      </c>
      <c r="W244" s="21">
        <f>SUM(W180:W243)</f>
        <v>0</v>
      </c>
    </row>
    <row r="246" spans="1:37">
      <c r="D246" s="54" t="s">
        <v>698</v>
      </c>
      <c r="E246" s="55">
        <f>J246</f>
        <v>0</v>
      </c>
      <c r="H246" s="55">
        <f>+H64+H114+H162+H178+H244</f>
        <v>0</v>
      </c>
      <c r="I246" s="55">
        <f>+I64+I114+I162+I178+I244</f>
        <v>0</v>
      </c>
      <c r="J246" s="55">
        <f>+J64+J114+J162+J178+J244</f>
        <v>0</v>
      </c>
      <c r="L246" s="56">
        <f>+L64+L114+L162+L178+L244</f>
        <v>6.6913500000000008</v>
      </c>
      <c r="N246" s="57">
        <f>+N64+N114+N162+N178+N244</f>
        <v>0</v>
      </c>
      <c r="W246" s="21">
        <f>+W64+W114+W162+W178+W244</f>
        <v>0</v>
      </c>
    </row>
    <row r="248" spans="1:37">
      <c r="D248" s="58" t="s">
        <v>699</v>
      </c>
      <c r="E248" s="55">
        <f>J248</f>
        <v>0</v>
      </c>
      <c r="H248" s="55">
        <f>+H37+H246</f>
        <v>0</v>
      </c>
      <c r="I248" s="55">
        <f>+I37+I246</f>
        <v>0</v>
      </c>
      <c r="J248" s="55">
        <f>+J37+J246</f>
        <v>0</v>
      </c>
      <c r="L248" s="56">
        <f>+L37+L246</f>
        <v>138.11008526000001</v>
      </c>
      <c r="N248" s="57">
        <f>+N37+N246</f>
        <v>0</v>
      </c>
      <c r="W248" s="21">
        <f>+W37+W246</f>
        <v>0</v>
      </c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portrait" r:id="rId1"/>
  <headerFooter alignWithMargins="0">
    <oddFooter>&amp;R&amp;"Arial Narrow,Obyčejné"&amp;8Strana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Slavka1</cp:lastModifiedBy>
  <cp:lastPrinted>2016-04-18T11:45:00Z</cp:lastPrinted>
  <dcterms:created xsi:type="dcterms:W3CDTF">1999-04-06T07:39:00Z</dcterms:created>
  <dcterms:modified xsi:type="dcterms:W3CDTF">2020-12-22T19:43:42Z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1033-11.2.0.8893</vt:lpwstr>
  </property>
</Properties>
</file>