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MM_5_Prehliadky - výťahy fin\05 Zmluva\"/>
    </mc:Choice>
  </mc:AlternateContent>
  <bookViews>
    <workbookView xWindow="0" yWindow="0" windowWidth="20490" windowHeight="7170" activeTab="2"/>
  </bookViews>
  <sheets>
    <sheet name="Príloha č. 1" sheetId="1" r:id="rId1"/>
    <sheet name="Príloha č.2" sheetId="2" r:id="rId2"/>
    <sheet name="Príloha č.3" sheetId="3" r:id="rId3"/>
  </sheets>
  <definedNames>
    <definedName name="_xlnm._FilterDatabase" localSheetId="0" hidden="1">'Príloha č. 1'!$A$4:$E$25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3" l="1"/>
  <c r="Q14" i="3"/>
  <c r="Q15" i="3"/>
  <c r="Q16" i="3"/>
  <c r="Q17" i="3"/>
  <c r="Q12" i="3"/>
  <c r="N20" i="3" l="1"/>
  <c r="N19" i="3"/>
  <c r="N8" i="3"/>
  <c r="N9" i="3"/>
  <c r="N10" i="3"/>
  <c r="N11" i="3"/>
  <c r="N12" i="3"/>
  <c r="N13" i="3"/>
  <c r="N14" i="3"/>
  <c r="N15" i="3"/>
  <c r="N16" i="3"/>
  <c r="N17" i="3"/>
  <c r="N7" i="3"/>
  <c r="N6" i="3"/>
  <c r="K6" i="3"/>
  <c r="Q6" i="3" s="1"/>
  <c r="K8" i="3"/>
  <c r="K9" i="3"/>
  <c r="K10" i="3"/>
  <c r="K11" i="3"/>
  <c r="Q11" i="3" s="1"/>
  <c r="K12" i="3"/>
  <c r="K13" i="3"/>
  <c r="K14" i="3"/>
  <c r="K15" i="3"/>
  <c r="K16" i="3"/>
  <c r="K17" i="3"/>
  <c r="K18" i="3"/>
  <c r="Q18" i="3" s="1"/>
  <c r="K19" i="3"/>
  <c r="K20" i="3"/>
  <c r="K7" i="3"/>
  <c r="Q20" i="3" l="1"/>
  <c r="Q21" i="3" s="1"/>
  <c r="Q23" i="3" s="1"/>
  <c r="Q22" i="3" s="1"/>
  <c r="Q8" i="3"/>
  <c r="Q9" i="3"/>
  <c r="Q19" i="3"/>
  <c r="Q10" i="3"/>
  <c r="Q7" i="3"/>
</calcChain>
</file>

<file path=xl/sharedStrings.xml><?xml version="1.0" encoding="utf-8"?>
<sst xmlns="http://schemas.openxmlformats.org/spreadsheetml/2006/main" count="441" uniqueCount="168">
  <si>
    <t>Por. č. pracoviska</t>
  </si>
  <si>
    <t>Objekt</t>
  </si>
  <si>
    <t>Užívacie právo</t>
  </si>
  <si>
    <t>Charakter budovy</t>
  </si>
  <si>
    <t>Bratislavský kraj</t>
  </si>
  <si>
    <t>AB</t>
  </si>
  <si>
    <t>Bratislava, Mamateyova 17</t>
  </si>
  <si>
    <t>vlastníctvo</t>
  </si>
  <si>
    <t>AB + RE</t>
  </si>
  <si>
    <t>Bratislava, Ondavská 3</t>
  </si>
  <si>
    <t>Bratislava, Ferienčíkova 20</t>
  </si>
  <si>
    <t>Trnavský kraj</t>
  </si>
  <si>
    <t>Trnava, Halenárska 22</t>
  </si>
  <si>
    <t>P AB</t>
  </si>
  <si>
    <t>Trenčiansky kraj</t>
  </si>
  <si>
    <t>Prievidza, Včelárska 1</t>
  </si>
  <si>
    <t>AB + RS</t>
  </si>
  <si>
    <t>Banskobystrický kraj</t>
  </si>
  <si>
    <t>Banská Bystrica, Horná 26</t>
  </si>
  <si>
    <t>Žilinský kraj</t>
  </si>
  <si>
    <t>Žilina, P. O. Hviezdoslava 26</t>
  </si>
  <si>
    <t>AB + UBY</t>
  </si>
  <si>
    <t>Čadca, Palárikova 91</t>
  </si>
  <si>
    <t>AB + UZA</t>
  </si>
  <si>
    <t>Prešovský kraj</t>
  </si>
  <si>
    <t>Prešov, Kúpeľná 5</t>
  </si>
  <si>
    <t>RS</t>
  </si>
  <si>
    <t>Poprad, Tolstého 3631/1</t>
  </si>
  <si>
    <t>Košický kraj</t>
  </si>
  <si>
    <t>Košice, Senný trh 1</t>
  </si>
  <si>
    <t>Michalovce, Námestie slobody 17</t>
  </si>
  <si>
    <t>Trebišov, Komenského 1960/4</t>
  </si>
  <si>
    <t>Legenda:</t>
  </si>
  <si>
    <t>administratívna budova</t>
  </si>
  <si>
    <t>administratívna budova s regeneračným zariadením</t>
  </si>
  <si>
    <t>administratívna budova s ubytovacím zariadením a školiacimi priestormi</t>
  </si>
  <si>
    <t>administratívna budova s ubytovaním (občasne využívaným)</t>
  </si>
  <si>
    <t>administratívna budova s registratúrnym strediskom</t>
  </si>
  <si>
    <t>polyfunčný objekt s administratívnou časťou VšZP</t>
  </si>
  <si>
    <t>registratúrne stredisko samostatné</t>
  </si>
  <si>
    <t>Počet výťahov</t>
  </si>
  <si>
    <t>Objekt č.</t>
  </si>
  <si>
    <t>Objekt,  Adresa</t>
  </si>
  <si>
    <t>Zariadenie</t>
  </si>
  <si>
    <t>výrobca</t>
  </si>
  <si>
    <t>typ</t>
  </si>
  <si>
    <t>počet staníc</t>
  </si>
  <si>
    <t>rok výroby</t>
  </si>
  <si>
    <t>nosnosť</t>
  </si>
  <si>
    <t>kapacita</t>
  </si>
  <si>
    <t>3 M</t>
  </si>
  <si>
    <t>1 R</t>
  </si>
  <si>
    <t>3 R</t>
  </si>
  <si>
    <t>6 R</t>
  </si>
  <si>
    <t xml:space="preserve">Bratislava, Mamateyova ul 17, </t>
  </si>
  <si>
    <t>Schindler</t>
  </si>
  <si>
    <t>HOV</t>
  </si>
  <si>
    <t>630 kg</t>
  </si>
  <si>
    <t>8 osôb</t>
  </si>
  <si>
    <t>08/2021</t>
  </si>
  <si>
    <t>02/2022</t>
  </si>
  <si>
    <t>05/2022</t>
  </si>
  <si>
    <t>08/2022</t>
  </si>
  <si>
    <t>11/2022</t>
  </si>
  <si>
    <t>02/2023</t>
  </si>
  <si>
    <t>05/2023</t>
  </si>
  <si>
    <t>08/2023</t>
  </si>
  <si>
    <t>11 / 2021, 2022, 2023</t>
  </si>
  <si>
    <t>05/2021</t>
  </si>
  <si>
    <t>06/2021</t>
  </si>
  <si>
    <t xml:space="preserve">Bratislava, Ferienčíkova 20, </t>
  </si>
  <si>
    <t>SMART MRL</t>
  </si>
  <si>
    <t xml:space="preserve">630 kg </t>
  </si>
  <si>
    <t>09/2021</t>
  </si>
  <si>
    <t>03/2022</t>
  </si>
  <si>
    <t>06/2022</t>
  </si>
  <si>
    <t>09/2022</t>
  </si>
  <si>
    <t>12/2022</t>
  </si>
  <si>
    <t>03/2023</t>
  </si>
  <si>
    <t>06/2023</t>
  </si>
  <si>
    <t>09/2023</t>
  </si>
  <si>
    <t>12/2023</t>
  </si>
  <si>
    <t>12 / 2021, 2022, 2023</t>
  </si>
  <si>
    <t>Sch 002 630</t>
  </si>
  <si>
    <t>04/2021</t>
  </si>
  <si>
    <t>Trnava, Halenárska 7434/22</t>
  </si>
  <si>
    <t>KONE</t>
  </si>
  <si>
    <t>Euro Star, Mono Space PW 08</t>
  </si>
  <si>
    <t>07/2021</t>
  </si>
  <si>
    <t>01/2022</t>
  </si>
  <si>
    <t>04/2022</t>
  </si>
  <si>
    <t>07/2022</t>
  </si>
  <si>
    <t>01/2023</t>
  </si>
  <si>
    <t>04/2023</t>
  </si>
  <si>
    <t>07/2023</t>
  </si>
  <si>
    <t>10 / 2021, 2022, 2023</t>
  </si>
  <si>
    <t>Transporta</t>
  </si>
  <si>
    <t>OT-500</t>
  </si>
  <si>
    <t>500 kg</t>
  </si>
  <si>
    <t>7 osôb</t>
  </si>
  <si>
    <t>S3300</t>
  </si>
  <si>
    <t>675kg</t>
  </si>
  <si>
    <t>9 osôb</t>
  </si>
  <si>
    <t>Žilina, P.O.Hviezdoslava 798/26</t>
  </si>
  <si>
    <t>MRL001F TL80</t>
  </si>
  <si>
    <t>STELLA</t>
  </si>
  <si>
    <t>Prešov, Kúpeľná 3914/5</t>
  </si>
  <si>
    <t>EURO STAR</t>
  </si>
  <si>
    <t>Košice, Senný trh 3000/1</t>
  </si>
  <si>
    <t>A10,Ac1</t>
  </si>
  <si>
    <t>Tuchyňa</t>
  </si>
  <si>
    <t>HNPC 400- D2</t>
  </si>
  <si>
    <t>400 kg</t>
  </si>
  <si>
    <t>zákaz prepravy osôb</t>
  </si>
  <si>
    <t>Michalovce, Námestie slobody 5850/17</t>
  </si>
  <si>
    <t>PW 05/10-19</t>
  </si>
  <si>
    <t>5 osôb</t>
  </si>
  <si>
    <t>PW 04/10-19</t>
  </si>
  <si>
    <t>320 kg</t>
  </si>
  <si>
    <t>4 osoby</t>
  </si>
  <si>
    <t>Objekt, Adresa</t>
  </si>
  <si>
    <t>Príloha č. 2 - Špecifikácia zariadení a požadované termíny realizácie</t>
  </si>
  <si>
    <t>Príloha č. 3 - Cenová ponuka</t>
  </si>
  <si>
    <t>Kontaktná osoba</t>
  </si>
  <si>
    <t>mob. tel.</t>
  </si>
  <si>
    <t>Ivan Krajmer</t>
  </si>
  <si>
    <t>ivan.krajmer@vszp.sk</t>
  </si>
  <si>
    <t>Bc. Štefan Jankovics</t>
  </si>
  <si>
    <t>stefan.jankovics@vszp.sk</t>
  </si>
  <si>
    <t>Ing. Dušan Spišiak</t>
  </si>
  <si>
    <t>dusan.spisiak@vszp.sk</t>
  </si>
  <si>
    <t>František Gaňa</t>
  </si>
  <si>
    <t>frantisek.gana@vszp.sk</t>
  </si>
  <si>
    <t xml:space="preserve">Jozef Lukáč </t>
  </si>
  <si>
    <t>jozef.lukac@vszp.sk</t>
  </si>
  <si>
    <t>marek.baran@vszp.sk</t>
  </si>
  <si>
    <t>mail</t>
  </si>
  <si>
    <t>Ing. Juraj Komoráš</t>
  </si>
  <si>
    <t>juraj.komoras@vszp.sk</t>
  </si>
  <si>
    <t>Jana Šteinigerová</t>
  </si>
  <si>
    <t>jana.steinigerova@vszp.sk</t>
  </si>
  <si>
    <t>Bc. Štefan Majoroš</t>
  </si>
  <si>
    <t>stefan.majoros@vszp.sk</t>
  </si>
  <si>
    <t>pavol.vytykac@vszp.sk</t>
  </si>
  <si>
    <t>Bc. Pavol Vytykáč</t>
  </si>
  <si>
    <t>Marek Baran</t>
  </si>
  <si>
    <t>HNPC 400 D2</t>
  </si>
  <si>
    <t>Bratislava, Mamateyova ul 17</t>
  </si>
  <si>
    <t>Miroslav Krišš</t>
  </si>
  <si>
    <t>miroslav.kriss@vszp.sk</t>
  </si>
  <si>
    <t>počet výkonov   3 M</t>
  </si>
  <si>
    <t>počet výkonov   1 R</t>
  </si>
  <si>
    <t>3 M  jednotková cena</t>
  </si>
  <si>
    <t xml:space="preserve">3 M  spolu za celé obdobie </t>
  </si>
  <si>
    <t>1 R  jednotková cena</t>
  </si>
  <si>
    <t>1 R  spolu za   celé obdobie</t>
  </si>
  <si>
    <t xml:space="preserve">      Príloha č. 1  Zoznam objektov VšZP s umiestneným výťahom</t>
  </si>
  <si>
    <t>Požadované termíny kontroly (mesiac M/rok R)</t>
  </si>
  <si>
    <t>trojmesačná (štvrťročná) odborná prehliadka výťahu vykonaná odborne spôsobilou osobou, jedenkrát v roku ju nahrádza ročná odborná prehliadka, preto sa vykonáva len 3 x za rok</t>
  </si>
  <si>
    <t>šesťročná ÚRADNÁ skúška vykonaná TI, alebo TUV SUD, vykonáva sa raz za šesť rokov</t>
  </si>
  <si>
    <t>trojročná odborná prehliadka a skúška vykonaná odborne spôsobilou osobou, raz za 3 roky</t>
  </si>
  <si>
    <t>ročná odborná prehliadka a kontrola výťahu spojená zo školením obsluhy a profylaktickými úkonmi odborne spôsobilej osoby</t>
  </si>
  <si>
    <t>uchádzač vypĺňa v tabuľke len údaje v prázdnych, bielych stĺpcoch  I, L, O a P</t>
  </si>
  <si>
    <t>DPH ....... % (v EUR)</t>
  </si>
  <si>
    <t>Celková cena za predmet zmluvy v EUR bez DPH</t>
  </si>
  <si>
    <t>Celková cena za predmet zmluvy vrátane DPH</t>
  </si>
  <si>
    <t>Jednotkové ceny v EUR bez DPH</t>
  </si>
  <si>
    <t>Cena za položku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</si>
</sst>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4CA0A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9" fillId="2" borderId="21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/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15" fillId="3" borderId="22" xfId="0" applyFont="1" applyFill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5" fillId="3" borderId="21" xfId="0" applyFont="1" applyFill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3" borderId="36" xfId="0" applyFont="1" applyFill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5" fillId="3" borderId="37" xfId="0" applyFont="1" applyFill="1" applyBorder="1" applyAlignment="1">
      <alignment vertical="center"/>
    </xf>
    <xf numFmtId="0" fontId="14" fillId="3" borderId="22" xfId="0" applyFont="1" applyFill="1" applyBorder="1"/>
    <xf numFmtId="0" fontId="16" fillId="0" borderId="37" xfId="0" applyFont="1" applyBorder="1" applyAlignment="1">
      <alignment vertical="center"/>
    </xf>
    <xf numFmtId="0" fontId="5" fillId="2" borderId="22" xfId="1" applyFont="1" applyFill="1" applyBorder="1" applyAlignment="1" applyProtection="1">
      <alignment horizontal="center" vertical="center" wrapText="1"/>
    </xf>
    <xf numFmtId="0" fontId="5" fillId="2" borderId="39" xfId="1" applyFont="1" applyFill="1" applyBorder="1" applyAlignment="1" applyProtection="1">
      <alignment horizontal="center" vertical="center" wrapText="1"/>
    </xf>
    <xf numFmtId="0" fontId="17" fillId="0" borderId="22" xfId="0" applyFont="1" applyBorder="1" applyAlignment="1">
      <alignment vertical="center"/>
    </xf>
    <xf numFmtId="0" fontId="18" fillId="0" borderId="35" xfId="0" applyFont="1" applyBorder="1"/>
    <xf numFmtId="0" fontId="4" fillId="0" borderId="39" xfId="1" applyFont="1" applyBorder="1" applyAlignment="1" applyProtection="1">
      <alignment vertical="center"/>
    </xf>
    <xf numFmtId="0" fontId="5" fillId="0" borderId="10" xfId="1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/>
    </xf>
    <xf numFmtId="0" fontId="16" fillId="0" borderId="40" xfId="0" applyNumberFormat="1" applyFont="1" applyBorder="1" applyAlignment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3" borderId="40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49" fontId="11" fillId="5" borderId="1" xfId="0" applyNumberFormat="1" applyFont="1" applyFill="1" applyBorder="1" applyAlignment="1">
      <alignment horizontal="center" vertical="center"/>
    </xf>
    <xf numFmtId="49" fontId="11" fillId="5" borderId="11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11" fillId="5" borderId="33" xfId="0" applyNumberFormat="1" applyFont="1" applyFill="1" applyBorder="1" applyAlignment="1">
      <alignment horizontal="center" vertical="center" wrapText="1"/>
    </xf>
    <xf numFmtId="49" fontId="11" fillId="5" borderId="29" xfId="0" applyNumberFormat="1" applyFont="1" applyFill="1" applyBorder="1" applyAlignment="1">
      <alignment horizontal="center" vertical="center"/>
    </xf>
    <xf numFmtId="49" fontId="11" fillId="5" borderId="26" xfId="0" applyNumberFormat="1" applyFont="1" applyFill="1" applyBorder="1" applyAlignment="1">
      <alignment horizontal="center" vertical="center"/>
    </xf>
    <xf numFmtId="49" fontId="12" fillId="5" borderId="26" xfId="0" applyNumberFormat="1" applyFont="1" applyFill="1" applyBorder="1" applyAlignment="1">
      <alignment horizontal="center" vertical="center"/>
    </xf>
    <xf numFmtId="49" fontId="11" fillId="5" borderId="3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9" fontId="11" fillId="7" borderId="12" xfId="0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center" vertical="center"/>
    </xf>
    <xf numFmtId="49" fontId="11" fillId="7" borderId="11" xfId="0" applyNumberFormat="1" applyFont="1" applyFill="1" applyBorder="1" applyAlignment="1">
      <alignment horizontal="center" vertical="center"/>
    </xf>
    <xf numFmtId="49" fontId="11" fillId="7" borderId="26" xfId="0" applyNumberFormat="1" applyFont="1" applyFill="1" applyBorder="1" applyAlignment="1">
      <alignment horizontal="center" vertical="center"/>
    </xf>
    <xf numFmtId="49" fontId="12" fillId="7" borderId="1" xfId="0" applyNumberFormat="1" applyFont="1" applyFill="1" applyBorder="1" applyAlignment="1">
      <alignment horizontal="center" vertical="center"/>
    </xf>
    <xf numFmtId="49" fontId="19" fillId="7" borderId="1" xfId="0" applyNumberFormat="1" applyFont="1" applyFill="1" applyBorder="1" applyAlignment="1">
      <alignment horizontal="center" vertical="center"/>
    </xf>
    <xf numFmtId="49" fontId="11" fillId="7" borderId="33" xfId="0" applyNumberFormat="1" applyFont="1" applyFill="1" applyBorder="1" applyAlignment="1">
      <alignment horizontal="center" vertical="center"/>
    </xf>
    <xf numFmtId="49" fontId="11" fillId="7" borderId="27" xfId="0" applyNumberFormat="1" applyFont="1" applyFill="1" applyBorder="1" applyAlignment="1">
      <alignment horizontal="center" vertical="center"/>
    </xf>
    <xf numFmtId="49" fontId="11" fillId="5" borderId="18" xfId="0" applyNumberFormat="1" applyFont="1" applyFill="1" applyBorder="1" applyAlignment="1">
      <alignment horizontal="center" vertical="center"/>
    </xf>
    <xf numFmtId="49" fontId="11" fillId="7" borderId="19" xfId="0" applyNumberFormat="1" applyFont="1" applyFill="1" applyBorder="1" applyAlignment="1">
      <alignment horizontal="center" vertical="center"/>
    </xf>
    <xf numFmtId="49" fontId="12" fillId="5" borderId="19" xfId="0" applyNumberFormat="1" applyFont="1" applyFill="1" applyBorder="1" applyAlignment="1">
      <alignment horizontal="center" vertical="center"/>
    </xf>
    <xf numFmtId="49" fontId="11" fillId="5" borderId="19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5" borderId="16" xfId="0" applyNumberFormat="1" applyFont="1" applyFill="1" applyBorder="1" applyAlignment="1">
      <alignment horizontal="center" vertical="center" wrapText="1"/>
    </xf>
    <xf numFmtId="49" fontId="11" fillId="5" borderId="42" xfId="0" applyNumberFormat="1" applyFont="1" applyFill="1" applyBorder="1" applyAlignment="1">
      <alignment horizontal="center" vertical="center"/>
    </xf>
    <xf numFmtId="49" fontId="11" fillId="5" borderId="7" xfId="0" applyNumberFormat="1" applyFont="1" applyFill="1" applyBorder="1" applyAlignment="1">
      <alignment horizontal="center" vertical="center"/>
    </xf>
    <xf numFmtId="49" fontId="11" fillId="5" borderId="13" xfId="0" applyNumberFormat="1" applyFont="1" applyFill="1" applyBorder="1" applyAlignment="1">
      <alignment horizontal="center" vertical="center"/>
    </xf>
    <xf numFmtId="49" fontId="11" fillId="7" borderId="14" xfId="0" applyNumberFormat="1" applyFont="1" applyFill="1" applyBorder="1" applyAlignment="1">
      <alignment horizontal="center" vertical="center"/>
    </xf>
    <xf numFmtId="49" fontId="12" fillId="5" borderId="14" xfId="0" applyNumberFormat="1" applyFont="1" applyFill="1" applyBorder="1" applyAlignment="1">
      <alignment horizontal="center" vertical="center"/>
    </xf>
    <xf numFmtId="49" fontId="11" fillId="5" borderId="14" xfId="0" applyNumberFormat="1" applyFont="1" applyFill="1" applyBorder="1" applyAlignment="1">
      <alignment horizontal="center" vertical="center"/>
    </xf>
    <xf numFmtId="49" fontId="11" fillId="7" borderId="15" xfId="0" applyNumberFormat="1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10" fillId="0" borderId="44" xfId="0" applyFont="1" applyFill="1" applyBorder="1" applyAlignment="1">
      <alignment vertical="center"/>
    </xf>
    <xf numFmtId="0" fontId="10" fillId="0" borderId="29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49" fontId="11" fillId="5" borderId="30" xfId="0" applyNumberFormat="1" applyFont="1" applyFill="1" applyBorder="1" applyAlignment="1">
      <alignment horizontal="center" vertical="center"/>
    </xf>
    <xf numFmtId="0" fontId="4" fillId="0" borderId="39" xfId="1" applyBorder="1" applyAlignment="1" applyProtection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right" vertical="center"/>
    </xf>
    <xf numFmtId="4" fontId="11" fillId="0" borderId="11" xfId="0" applyNumberFormat="1" applyFont="1" applyFill="1" applyBorder="1" applyAlignment="1">
      <alignment horizontal="right" vertical="center"/>
    </xf>
    <xf numFmtId="4" fontId="11" fillId="0" borderId="41" xfId="0" applyNumberFormat="1" applyFont="1" applyFill="1" applyBorder="1" applyAlignment="1">
      <alignment horizontal="right" vertical="center"/>
    </xf>
    <xf numFmtId="4" fontId="11" fillId="0" borderId="12" xfId="0" applyNumberFormat="1" applyFont="1" applyFill="1" applyBorder="1" applyAlignment="1">
      <alignment horizontal="right" vertical="center"/>
    </xf>
    <xf numFmtId="4" fontId="11" fillId="0" borderId="13" xfId="0" applyNumberFormat="1" applyFont="1" applyFill="1" applyBorder="1" applyAlignment="1">
      <alignment horizontal="right" vertical="center"/>
    </xf>
    <xf numFmtId="4" fontId="11" fillId="0" borderId="15" xfId="0" applyNumberFormat="1" applyFont="1" applyFill="1" applyBorder="1" applyAlignment="1">
      <alignment horizontal="right" vertical="center"/>
    </xf>
    <xf numFmtId="4" fontId="11" fillId="0" borderId="20" xfId="0" applyNumberFormat="1" applyFont="1" applyFill="1" applyBorder="1" applyAlignment="1">
      <alignment horizontal="right" vertical="center"/>
    </xf>
    <xf numFmtId="4" fontId="11" fillId="0" borderId="42" xfId="0" applyNumberFormat="1" applyFont="1" applyFill="1" applyBorder="1" applyAlignment="1">
      <alignment horizontal="right" vertical="center"/>
    </xf>
    <xf numFmtId="4" fontId="11" fillId="0" borderId="29" xfId="0" applyNumberFormat="1" applyFont="1" applyFill="1" applyBorder="1" applyAlignment="1">
      <alignment horizontal="right" vertical="center"/>
    </xf>
    <xf numFmtId="164" fontId="10" fillId="0" borderId="42" xfId="0" applyNumberFormat="1" applyFont="1" applyFill="1" applyBorder="1" applyAlignment="1">
      <alignment horizontal="right" vertical="center"/>
    </xf>
    <xf numFmtId="164" fontId="10" fillId="0" borderId="29" xfId="0" applyNumberFormat="1" applyFont="1" applyFill="1" applyBorder="1" applyAlignment="1">
      <alignment horizontal="right" vertical="center"/>
    </xf>
    <xf numFmtId="0" fontId="20" fillId="0" borderId="46" xfId="0" applyNumberFormat="1" applyFont="1" applyFill="1" applyBorder="1" applyAlignment="1">
      <alignment horizontal="center" vertical="center"/>
    </xf>
    <xf numFmtId="0" fontId="20" fillId="0" borderId="39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center" wrapText="1"/>
    </xf>
    <xf numFmtId="164" fontId="8" fillId="6" borderId="42" xfId="0" applyNumberFormat="1" applyFont="1" applyFill="1" applyBorder="1" applyAlignment="1">
      <alignment horizontal="center" vertical="center"/>
    </xf>
    <xf numFmtId="164" fontId="8" fillId="6" borderId="4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8" fillId="8" borderId="0" xfId="0" applyFont="1" applyFill="1" applyBorder="1" applyAlignment="1">
      <alignment horizontal="left" vertical="center"/>
    </xf>
    <xf numFmtId="0" fontId="8" fillId="8" borderId="0" xfId="0" applyFont="1" applyFill="1" applyBorder="1" applyAlignment="1">
      <alignment horizontal="center" vertical="center"/>
    </xf>
    <xf numFmtId="0" fontId="21" fillId="8" borderId="0" xfId="0" applyFont="1" applyFill="1"/>
    <xf numFmtId="0" fontId="0" fillId="8" borderId="0" xfId="0" applyFill="1"/>
    <xf numFmtId="164" fontId="6" fillId="6" borderId="2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9" fillId="2" borderId="49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9" fillId="2" borderId="16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center" vertical="center" textRotation="90" wrapText="1"/>
    </xf>
    <xf numFmtId="0" fontId="9" fillId="2" borderId="45" xfId="0" applyFont="1" applyFill="1" applyBorder="1" applyAlignment="1">
      <alignment horizontal="center" vertical="center" textRotation="90" wrapText="1"/>
    </xf>
    <xf numFmtId="0" fontId="9" fillId="2" borderId="28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49" fontId="11" fillId="9" borderId="26" xfId="0" applyNumberFormat="1" applyFont="1" applyFill="1" applyBorder="1" applyAlignment="1">
      <alignment horizontal="center" vertical="center"/>
    </xf>
    <xf numFmtId="49" fontId="11" fillId="9" borderId="11" xfId="0" applyNumberFormat="1" applyFont="1" applyFill="1" applyBorder="1" applyAlignment="1">
      <alignment horizontal="center" vertical="center"/>
    </xf>
    <xf numFmtId="49" fontId="20" fillId="9" borderId="1" xfId="0" applyNumberFormat="1" applyFont="1" applyFill="1" applyBorder="1" applyAlignment="1">
      <alignment horizontal="center" vertical="center"/>
    </xf>
    <xf numFmtId="49" fontId="11" fillId="9" borderId="12" xfId="0" applyNumberFormat="1" applyFont="1" applyFill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4CA0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1838325</xdr:colOff>
      <xdr:row>2</xdr:row>
      <xdr:rowOff>152400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8130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152400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81300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219076</xdr:colOff>
      <xdr:row>2</xdr:row>
      <xdr:rowOff>152400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7813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na.steinigerova@vszp.s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frantisek.gana@vszp.sk" TargetMode="External"/><Relationship Id="rId7" Type="http://schemas.openxmlformats.org/officeDocument/2006/relationships/hyperlink" Target="mailto:juraj.komoras@vszp.sk" TargetMode="External"/><Relationship Id="rId12" Type="http://schemas.openxmlformats.org/officeDocument/2006/relationships/hyperlink" Target="mailto:ivan.krajmer@vszp.sk" TargetMode="External"/><Relationship Id="rId2" Type="http://schemas.openxmlformats.org/officeDocument/2006/relationships/hyperlink" Target="mailto:dusan.spisiak@vszp.sk" TargetMode="External"/><Relationship Id="rId1" Type="http://schemas.openxmlformats.org/officeDocument/2006/relationships/hyperlink" Target="mailto:stefan.jankovics@vszp.sk" TargetMode="External"/><Relationship Id="rId6" Type="http://schemas.openxmlformats.org/officeDocument/2006/relationships/hyperlink" Target="mailto:jozef.lukac@vszp.sk" TargetMode="External"/><Relationship Id="rId11" Type="http://schemas.openxmlformats.org/officeDocument/2006/relationships/hyperlink" Target="mailto:miroslav.kriss@vszp.sk" TargetMode="External"/><Relationship Id="rId5" Type="http://schemas.openxmlformats.org/officeDocument/2006/relationships/hyperlink" Target="mailto:marek.baran@vszp.sk" TargetMode="External"/><Relationship Id="rId10" Type="http://schemas.openxmlformats.org/officeDocument/2006/relationships/hyperlink" Target="mailto:ivan.krajmer@vszp.sk" TargetMode="External"/><Relationship Id="rId4" Type="http://schemas.openxmlformats.org/officeDocument/2006/relationships/hyperlink" Target="mailto:marek.baran@vszp.sk" TargetMode="External"/><Relationship Id="rId9" Type="http://schemas.openxmlformats.org/officeDocument/2006/relationships/hyperlink" Target="mailto:stefan.majoros@vszp.sk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3"/>
  <sheetViews>
    <sheetView zoomScaleNormal="100" workbookViewId="0">
      <pane ySplit="4" topLeftCell="A5" activePane="bottomLeft" state="frozen"/>
      <selection activeCell="J29" sqref="J29"/>
      <selection pane="bottomLeft" activeCell="A4" sqref="A4"/>
    </sheetView>
  </sheetViews>
  <sheetFormatPr defaultRowHeight="15" x14ac:dyDescent="0.25"/>
  <cols>
    <col min="1" max="1" width="14.140625" style="11" customWidth="1"/>
    <col min="2" max="2" width="30.7109375" customWidth="1"/>
    <col min="3" max="3" width="12.85546875" customWidth="1"/>
    <col min="4" max="4" width="14.7109375" style="11" customWidth="1"/>
    <col min="5" max="5" width="14.7109375" customWidth="1"/>
    <col min="6" max="6" width="18.7109375" bestFit="1" customWidth="1"/>
    <col min="7" max="7" width="14.7109375" customWidth="1"/>
    <col min="8" max="8" width="23.85546875" bestFit="1" customWidth="1"/>
  </cols>
  <sheetData>
    <row r="1" spans="1:8" s="3" customFormat="1" ht="15" customHeight="1" x14ac:dyDescent="0.25">
      <c r="A1" s="1"/>
      <c r="B1" s="2"/>
      <c r="C1" s="2"/>
      <c r="D1" s="1"/>
      <c r="E1" s="2"/>
    </row>
    <row r="2" spans="1:8" s="3" customFormat="1" ht="15" customHeight="1" x14ac:dyDescent="0.25">
      <c r="A2" s="42"/>
      <c r="B2" s="2"/>
      <c r="C2" s="146" t="s">
        <v>156</v>
      </c>
      <c r="D2" s="146"/>
      <c r="E2" s="146"/>
      <c r="F2" s="146"/>
      <c r="G2" s="146"/>
      <c r="H2" s="146"/>
    </row>
    <row r="3" spans="1:8" s="3" customFormat="1" ht="15" customHeight="1" x14ac:dyDescent="0.25">
      <c r="A3" s="5"/>
      <c r="B3" s="2"/>
      <c r="C3" s="2"/>
      <c r="D3" s="2"/>
      <c r="E3" s="2"/>
    </row>
    <row r="4" spans="1:8" s="3" customFormat="1" ht="34.5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40</v>
      </c>
      <c r="F4" s="55" t="s">
        <v>123</v>
      </c>
      <c r="G4" s="6" t="s">
        <v>124</v>
      </c>
      <c r="H4" s="56" t="s">
        <v>136</v>
      </c>
    </row>
    <row r="5" spans="1:8" s="3" customFormat="1" ht="15.75" customHeight="1" x14ac:dyDescent="0.25">
      <c r="A5" s="44"/>
      <c r="B5" s="44"/>
      <c r="C5" s="44"/>
      <c r="D5" s="44"/>
      <c r="E5" s="44"/>
      <c r="F5" s="45"/>
      <c r="G5" s="60"/>
      <c r="H5" s="58"/>
    </row>
    <row r="6" spans="1:8" s="3" customFormat="1" ht="15" customHeight="1" x14ac:dyDescent="0.25">
      <c r="A6" s="7"/>
      <c r="B6" s="148" t="s">
        <v>4</v>
      </c>
      <c r="C6" s="148"/>
      <c r="D6" s="148"/>
      <c r="E6" s="148"/>
      <c r="F6" s="46"/>
      <c r="G6" s="46"/>
      <c r="H6" s="46"/>
    </row>
    <row r="7" spans="1:8" ht="15" customHeight="1" x14ac:dyDescent="0.25">
      <c r="A7" s="8">
        <v>1</v>
      </c>
      <c r="B7" s="9" t="s">
        <v>6</v>
      </c>
      <c r="C7" s="8" t="s">
        <v>7</v>
      </c>
      <c r="D7" s="10" t="s">
        <v>8</v>
      </c>
      <c r="E7" s="8">
        <v>2</v>
      </c>
      <c r="F7" s="70" t="s">
        <v>125</v>
      </c>
      <c r="G7" s="71">
        <v>910864223</v>
      </c>
      <c r="H7" s="59" t="s">
        <v>126</v>
      </c>
    </row>
    <row r="8" spans="1:8" ht="15" customHeight="1" x14ac:dyDescent="0.25">
      <c r="A8" s="8">
        <v>2</v>
      </c>
      <c r="B8" s="9" t="s">
        <v>9</v>
      </c>
      <c r="C8" s="8" t="s">
        <v>7</v>
      </c>
      <c r="D8" s="8" t="s">
        <v>5</v>
      </c>
      <c r="E8" s="8">
        <v>1</v>
      </c>
      <c r="F8" s="70" t="s">
        <v>148</v>
      </c>
      <c r="G8" s="71">
        <v>910864266</v>
      </c>
      <c r="H8" s="117" t="s">
        <v>149</v>
      </c>
    </row>
    <row r="9" spans="1:8" ht="15" customHeight="1" x14ac:dyDescent="0.25">
      <c r="A9" s="8">
        <v>3</v>
      </c>
      <c r="B9" s="9" t="s">
        <v>10</v>
      </c>
      <c r="C9" s="8" t="s">
        <v>7</v>
      </c>
      <c r="D9" s="8" t="s">
        <v>5</v>
      </c>
      <c r="E9" s="8">
        <v>1</v>
      </c>
      <c r="F9" s="70" t="s">
        <v>125</v>
      </c>
      <c r="G9" s="71">
        <v>910864225</v>
      </c>
      <c r="H9" s="59" t="s">
        <v>126</v>
      </c>
    </row>
    <row r="10" spans="1:8" s="3" customFormat="1" ht="15" customHeight="1" x14ac:dyDescent="0.25">
      <c r="A10" s="7"/>
      <c r="B10" s="148" t="s">
        <v>11</v>
      </c>
      <c r="C10" s="148"/>
      <c r="D10" s="148"/>
      <c r="E10" s="148"/>
      <c r="F10" s="48"/>
      <c r="G10" s="63"/>
      <c r="H10" s="63"/>
    </row>
    <row r="11" spans="1:8" ht="15" customHeight="1" x14ac:dyDescent="0.25">
      <c r="A11" s="8">
        <v>4</v>
      </c>
      <c r="B11" s="9" t="s">
        <v>12</v>
      </c>
      <c r="C11" s="8" t="s">
        <v>7</v>
      </c>
      <c r="D11" s="10" t="s">
        <v>13</v>
      </c>
      <c r="E11" s="8">
        <v>1</v>
      </c>
      <c r="F11" s="49" t="s">
        <v>127</v>
      </c>
      <c r="G11" s="64">
        <v>910864303</v>
      </c>
      <c r="H11" s="59" t="s">
        <v>128</v>
      </c>
    </row>
    <row r="12" spans="1:8" s="3" customFormat="1" ht="15" customHeight="1" x14ac:dyDescent="0.25">
      <c r="A12" s="7"/>
      <c r="B12" s="148" t="s">
        <v>14</v>
      </c>
      <c r="C12" s="148"/>
      <c r="D12" s="148"/>
      <c r="E12" s="148"/>
      <c r="F12" s="50"/>
      <c r="G12" s="65"/>
      <c r="H12" s="65"/>
    </row>
    <row r="13" spans="1:8" ht="15" customHeight="1" x14ac:dyDescent="0.25">
      <c r="A13" s="8">
        <v>5</v>
      </c>
      <c r="B13" s="9" t="s">
        <v>15</v>
      </c>
      <c r="C13" s="8" t="s">
        <v>7</v>
      </c>
      <c r="D13" s="8" t="s">
        <v>16</v>
      </c>
      <c r="E13" s="8">
        <v>1</v>
      </c>
      <c r="F13" s="51" t="s">
        <v>137</v>
      </c>
      <c r="G13" s="66">
        <v>910864306</v>
      </c>
      <c r="H13" s="59" t="s">
        <v>138</v>
      </c>
    </row>
    <row r="14" spans="1:8" s="3" customFormat="1" ht="15" customHeight="1" x14ac:dyDescent="0.25">
      <c r="A14" s="7"/>
      <c r="B14" s="148" t="s">
        <v>17</v>
      </c>
      <c r="C14" s="148"/>
      <c r="D14" s="148"/>
      <c r="E14" s="148"/>
      <c r="F14" s="50"/>
      <c r="G14" s="65"/>
      <c r="H14" s="65"/>
    </row>
    <row r="15" spans="1:8" ht="15" customHeight="1" x14ac:dyDescent="0.25">
      <c r="A15" s="8">
        <v>6</v>
      </c>
      <c r="B15" s="9" t="s">
        <v>18</v>
      </c>
      <c r="C15" s="8" t="s">
        <v>7</v>
      </c>
      <c r="D15" s="8" t="s">
        <v>5</v>
      </c>
      <c r="E15" s="8">
        <v>1</v>
      </c>
      <c r="F15" s="49" t="s">
        <v>129</v>
      </c>
      <c r="G15" s="64">
        <v>910864241</v>
      </c>
      <c r="H15" s="59" t="s">
        <v>130</v>
      </c>
    </row>
    <row r="16" spans="1:8" s="3" customFormat="1" ht="15" customHeight="1" x14ac:dyDescent="0.25">
      <c r="A16" s="7"/>
      <c r="B16" s="148" t="s">
        <v>19</v>
      </c>
      <c r="C16" s="148"/>
      <c r="D16" s="148"/>
      <c r="E16" s="148"/>
      <c r="F16" s="52"/>
      <c r="G16" s="67"/>
      <c r="H16" s="67"/>
    </row>
    <row r="17" spans="1:8" ht="15" customHeight="1" x14ac:dyDescent="0.25">
      <c r="A17" s="8">
        <v>7</v>
      </c>
      <c r="B17" s="9" t="s">
        <v>20</v>
      </c>
      <c r="C17" s="8" t="s">
        <v>7</v>
      </c>
      <c r="D17" s="8" t="s">
        <v>5</v>
      </c>
      <c r="E17" s="8">
        <v>1</v>
      </c>
      <c r="F17" s="49" t="s">
        <v>131</v>
      </c>
      <c r="G17" s="64">
        <v>910864254</v>
      </c>
      <c r="H17" s="59" t="s">
        <v>132</v>
      </c>
    </row>
    <row r="18" spans="1:8" ht="15" customHeight="1" x14ac:dyDescent="0.25">
      <c r="A18" s="8">
        <v>8</v>
      </c>
      <c r="B18" s="9" t="s">
        <v>22</v>
      </c>
      <c r="C18" s="8" t="s">
        <v>7</v>
      </c>
      <c r="D18" s="8" t="s">
        <v>23</v>
      </c>
      <c r="E18" s="8">
        <v>1</v>
      </c>
      <c r="F18" s="47" t="s">
        <v>139</v>
      </c>
      <c r="G18" s="62">
        <v>910864116</v>
      </c>
      <c r="H18" s="59" t="s">
        <v>140</v>
      </c>
    </row>
    <row r="19" spans="1:8" s="3" customFormat="1" ht="15" customHeight="1" x14ac:dyDescent="0.25">
      <c r="A19" s="7"/>
      <c r="B19" s="148" t="s">
        <v>24</v>
      </c>
      <c r="C19" s="148"/>
      <c r="D19" s="148"/>
      <c r="E19" s="148"/>
      <c r="F19" s="53"/>
      <c r="G19" s="61"/>
      <c r="H19" s="61"/>
    </row>
    <row r="20" spans="1:8" ht="15" customHeight="1" x14ac:dyDescent="0.25">
      <c r="A20" s="8">
        <v>9</v>
      </c>
      <c r="B20" s="9" t="s">
        <v>25</v>
      </c>
      <c r="C20" s="8" t="s">
        <v>7</v>
      </c>
      <c r="D20" s="8" t="s">
        <v>5</v>
      </c>
      <c r="E20" s="8">
        <v>1</v>
      </c>
      <c r="F20" s="57" t="s">
        <v>144</v>
      </c>
      <c r="G20" s="66">
        <v>910864179</v>
      </c>
      <c r="H20" s="59" t="s">
        <v>143</v>
      </c>
    </row>
    <row r="21" spans="1:8" ht="15" customHeight="1" x14ac:dyDescent="0.25">
      <c r="A21" s="8">
        <v>10</v>
      </c>
      <c r="B21" s="9" t="s">
        <v>27</v>
      </c>
      <c r="C21" s="8" t="s">
        <v>7</v>
      </c>
      <c r="D21" s="8" t="s">
        <v>23</v>
      </c>
      <c r="E21" s="8">
        <v>1</v>
      </c>
      <c r="F21" s="47" t="s">
        <v>133</v>
      </c>
      <c r="G21" s="62">
        <v>910864253</v>
      </c>
      <c r="H21" s="59" t="s">
        <v>134</v>
      </c>
    </row>
    <row r="22" spans="1:8" s="3" customFormat="1" ht="15" customHeight="1" x14ac:dyDescent="0.25">
      <c r="A22" s="7"/>
      <c r="B22" s="148" t="s">
        <v>28</v>
      </c>
      <c r="C22" s="148"/>
      <c r="D22" s="148"/>
      <c r="E22" s="148"/>
      <c r="F22" s="46"/>
      <c r="G22" s="61"/>
      <c r="H22" s="61"/>
    </row>
    <row r="23" spans="1:8" ht="15" customHeight="1" x14ac:dyDescent="0.25">
      <c r="A23" s="8">
        <v>11</v>
      </c>
      <c r="B23" s="9" t="s">
        <v>29</v>
      </c>
      <c r="C23" s="8" t="s">
        <v>7</v>
      </c>
      <c r="D23" s="8" t="s">
        <v>21</v>
      </c>
      <c r="E23" s="8">
        <v>2</v>
      </c>
      <c r="F23" s="57" t="s">
        <v>141</v>
      </c>
      <c r="G23" s="66">
        <v>910864045</v>
      </c>
      <c r="H23" s="59" t="s">
        <v>142</v>
      </c>
    </row>
    <row r="24" spans="1:8" ht="15" customHeight="1" x14ac:dyDescent="0.25">
      <c r="A24" s="8">
        <v>12</v>
      </c>
      <c r="B24" s="9" t="s">
        <v>30</v>
      </c>
      <c r="C24" s="8" t="s">
        <v>7</v>
      </c>
      <c r="D24" s="8" t="s">
        <v>5</v>
      </c>
      <c r="E24" s="8">
        <v>1</v>
      </c>
      <c r="F24" s="72" t="s">
        <v>145</v>
      </c>
      <c r="G24" s="64">
        <v>910864268</v>
      </c>
      <c r="H24" s="59" t="s">
        <v>135</v>
      </c>
    </row>
    <row r="25" spans="1:8" ht="15" customHeight="1" x14ac:dyDescent="0.25">
      <c r="A25" s="8">
        <v>13</v>
      </c>
      <c r="B25" s="9" t="s">
        <v>31</v>
      </c>
      <c r="C25" s="8" t="s">
        <v>7</v>
      </c>
      <c r="D25" s="8" t="s">
        <v>21</v>
      </c>
      <c r="E25" s="8">
        <v>1</v>
      </c>
      <c r="F25" s="54" t="s">
        <v>145</v>
      </c>
      <c r="G25" s="68">
        <v>910864268</v>
      </c>
      <c r="H25" s="59" t="s">
        <v>135</v>
      </c>
    </row>
    <row r="26" spans="1:8" ht="15" customHeight="1" x14ac:dyDescent="0.25">
      <c r="D26" s="12"/>
      <c r="E26" s="12"/>
    </row>
    <row r="27" spans="1:8" ht="15" customHeight="1" x14ac:dyDescent="0.25">
      <c r="D27" s="12"/>
      <c r="E27" s="12"/>
    </row>
    <row r="28" spans="1:8" ht="15" customHeight="1" x14ac:dyDescent="0.25">
      <c r="A28" s="13" t="s">
        <v>32</v>
      </c>
    </row>
    <row r="29" spans="1:8" ht="15" customHeight="1" x14ac:dyDescent="0.25">
      <c r="A29" s="13"/>
    </row>
    <row r="30" spans="1:8" ht="15" customHeight="1" x14ac:dyDescent="0.25">
      <c r="A30" s="13" t="s">
        <v>5</v>
      </c>
      <c r="B30" s="14" t="s">
        <v>33</v>
      </c>
      <c r="C30" s="14"/>
      <c r="D30" s="15"/>
      <c r="E30" s="14"/>
    </row>
    <row r="31" spans="1:8" ht="15" customHeight="1" x14ac:dyDescent="0.25">
      <c r="A31" s="13" t="s">
        <v>8</v>
      </c>
      <c r="B31" s="147" t="s">
        <v>34</v>
      </c>
      <c r="C31" s="147"/>
      <c r="D31" s="147"/>
      <c r="E31" s="147"/>
    </row>
    <row r="32" spans="1:8" ht="15" customHeight="1" x14ac:dyDescent="0.25">
      <c r="A32" s="13" t="s">
        <v>23</v>
      </c>
      <c r="B32" s="147" t="s">
        <v>35</v>
      </c>
      <c r="C32" s="147"/>
      <c r="D32" s="147"/>
      <c r="E32" s="147"/>
    </row>
    <row r="33" spans="1:5" ht="15" customHeight="1" x14ac:dyDescent="0.25">
      <c r="A33" s="13" t="s">
        <v>21</v>
      </c>
      <c r="B33" s="147" t="s">
        <v>36</v>
      </c>
      <c r="C33" s="147"/>
      <c r="D33" s="147"/>
      <c r="E33" s="147"/>
    </row>
    <row r="34" spans="1:5" ht="15" customHeight="1" x14ac:dyDescent="0.25">
      <c r="A34" s="13" t="s">
        <v>16</v>
      </c>
      <c r="B34" s="147" t="s">
        <v>37</v>
      </c>
      <c r="C34" s="147"/>
      <c r="D34" s="147"/>
      <c r="E34" s="147"/>
    </row>
    <row r="35" spans="1:5" ht="15" customHeight="1" x14ac:dyDescent="0.25">
      <c r="A35" s="13" t="s">
        <v>13</v>
      </c>
      <c r="B35" s="147" t="s">
        <v>38</v>
      </c>
      <c r="C35" s="147"/>
      <c r="D35" s="147"/>
      <c r="E35" s="147"/>
    </row>
    <row r="36" spans="1:5" ht="15" customHeight="1" x14ac:dyDescent="0.25">
      <c r="A36" s="13" t="s">
        <v>26</v>
      </c>
      <c r="B36" s="14" t="s">
        <v>39</v>
      </c>
    </row>
    <row r="37" spans="1:5" ht="15" customHeight="1" x14ac:dyDescent="0.25">
      <c r="A37" s="13"/>
      <c r="B37" s="14"/>
    </row>
    <row r="38" spans="1:5" ht="25.5" customHeight="1" x14ac:dyDescent="0.25">
      <c r="A38" s="13"/>
      <c r="B38" s="147"/>
      <c r="C38" s="147"/>
      <c r="D38" s="147"/>
      <c r="E38" s="147"/>
    </row>
    <row r="39" spans="1:5" ht="15" customHeight="1" x14ac:dyDescent="0.25"/>
    <row r="40" spans="1:5" ht="30" customHeight="1" x14ac:dyDescent="0.25">
      <c r="A40" s="13"/>
    </row>
    <row r="41" spans="1:5" ht="30" customHeight="1" x14ac:dyDescent="0.25">
      <c r="A41" s="13"/>
      <c r="B41" s="147"/>
      <c r="C41" s="147"/>
      <c r="D41" s="147"/>
      <c r="E41" s="147"/>
    </row>
    <row r="42" spans="1:5" ht="15" customHeight="1" x14ac:dyDescent="0.25"/>
    <row r="43" spans="1:5" ht="15" customHeight="1" x14ac:dyDescent="0.25"/>
    <row r="44" spans="1:5" ht="15" customHeight="1" x14ac:dyDescent="0.25"/>
    <row r="45" spans="1:5" ht="15" customHeight="1" x14ac:dyDescent="0.25"/>
    <row r="46" spans="1:5" ht="15" customHeight="1" x14ac:dyDescent="0.25"/>
    <row r="47" spans="1:5" ht="15" customHeight="1" x14ac:dyDescent="0.25"/>
    <row r="48" spans="1: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</sheetData>
  <mergeCells count="15">
    <mergeCell ref="C2:H2"/>
    <mergeCell ref="B35:E35"/>
    <mergeCell ref="B38:E38"/>
    <mergeCell ref="B41:E41"/>
    <mergeCell ref="B19:E19"/>
    <mergeCell ref="B22:E22"/>
    <mergeCell ref="B31:E31"/>
    <mergeCell ref="B32:E32"/>
    <mergeCell ref="B33:E33"/>
    <mergeCell ref="B34:E34"/>
    <mergeCell ref="B16:E16"/>
    <mergeCell ref="B6:E6"/>
    <mergeCell ref="B10:E10"/>
    <mergeCell ref="B12:E12"/>
    <mergeCell ref="B14:E14"/>
  </mergeCells>
  <hyperlinks>
    <hyperlink ref="H11" r:id="rId1" display="mailto:stefan.jankovics@vszp.sk"/>
    <hyperlink ref="H15" r:id="rId2" display="mailto:dusan.spisiak@vszp.sk"/>
    <hyperlink ref="H17" r:id="rId3" display="mailto:frantisek.gana@vszp.sk"/>
    <hyperlink ref="H24" r:id="rId4" display="mailto:marek.baran@vszp.sk"/>
    <hyperlink ref="H25" r:id="rId5" display="mailto:marek.baran@vszp.sk"/>
    <hyperlink ref="H21" r:id="rId6"/>
    <hyperlink ref="H13" r:id="rId7"/>
    <hyperlink ref="H18" r:id="rId8"/>
    <hyperlink ref="H23" r:id="rId9"/>
    <hyperlink ref="H7" r:id="rId10" display="mailto:ivan.krajmer@vszp.sk"/>
    <hyperlink ref="H8" r:id="rId11"/>
    <hyperlink ref="H9" r:id="rId12" display="mailto:ivan.krajmer@vszp.sk"/>
  </hyperlinks>
  <pageMargins left="0.25" right="0.25" top="0.75" bottom="0.75" header="0.3" footer="0.3"/>
  <pageSetup paperSize="9" scale="68" fitToHeight="0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25"/>
  <sheetViews>
    <sheetView topLeftCell="A13" zoomScaleNormal="100" workbookViewId="0">
      <selection activeCell="C30" sqref="C30"/>
    </sheetView>
  </sheetViews>
  <sheetFormatPr defaultRowHeight="15" x14ac:dyDescent="0.25"/>
  <cols>
    <col min="1" max="1" width="5.7109375" customWidth="1"/>
    <col min="2" max="2" width="32.7109375" customWidth="1"/>
    <col min="3" max="3" width="11.7109375" customWidth="1"/>
    <col min="4" max="4" width="15.7109375" customWidth="1"/>
    <col min="5" max="8" width="9.7109375" customWidth="1"/>
    <col min="9" max="19" width="7.7109375" customWidth="1"/>
    <col min="20" max="22" width="10.7109375" customWidth="1"/>
  </cols>
  <sheetData>
    <row r="1" spans="1:22" ht="15" customHeight="1" x14ac:dyDescent="0.25"/>
    <row r="2" spans="1:22" ht="15" customHeight="1" x14ac:dyDescent="0.25">
      <c r="A2" s="42"/>
      <c r="B2" s="4"/>
      <c r="D2" s="146" t="s">
        <v>121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spans="1:22" ht="15" customHeight="1" thickBot="1" x14ac:dyDescent="0.3"/>
    <row r="4" spans="1:22" ht="33" customHeight="1" thickBot="1" x14ac:dyDescent="0.3">
      <c r="A4" s="149" t="s">
        <v>41</v>
      </c>
      <c r="B4" s="151" t="s">
        <v>42</v>
      </c>
      <c r="C4" s="153" t="s">
        <v>43</v>
      </c>
      <c r="D4" s="154"/>
      <c r="E4" s="154"/>
      <c r="F4" s="154"/>
      <c r="G4" s="154"/>
      <c r="H4" s="155"/>
      <c r="I4" s="156" t="s">
        <v>157</v>
      </c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8"/>
    </row>
    <row r="5" spans="1:22" ht="51" customHeight="1" thickBot="1" x14ac:dyDescent="0.3">
      <c r="A5" s="150"/>
      <c r="B5" s="152"/>
      <c r="C5" s="21" t="s">
        <v>44</v>
      </c>
      <c r="D5" s="21" t="s">
        <v>45</v>
      </c>
      <c r="E5" s="21" t="s">
        <v>46</v>
      </c>
      <c r="F5" s="21" t="s">
        <v>47</v>
      </c>
      <c r="G5" s="21" t="s">
        <v>48</v>
      </c>
      <c r="H5" s="35" t="s">
        <v>49</v>
      </c>
      <c r="I5" s="159" t="s">
        <v>50</v>
      </c>
      <c r="J5" s="160"/>
      <c r="K5" s="160"/>
      <c r="L5" s="160"/>
      <c r="M5" s="160"/>
      <c r="N5" s="160"/>
      <c r="O5" s="160"/>
      <c r="P5" s="160"/>
      <c r="Q5" s="160"/>
      <c r="R5" s="160"/>
      <c r="S5" s="161"/>
      <c r="T5" s="40" t="s">
        <v>51</v>
      </c>
      <c r="U5" s="39" t="s">
        <v>52</v>
      </c>
      <c r="V5" s="41" t="s">
        <v>53</v>
      </c>
    </row>
    <row r="6" spans="1:22" ht="42.75" customHeight="1" x14ac:dyDescent="0.25">
      <c r="A6" s="22">
        <v>1</v>
      </c>
      <c r="B6" s="32" t="s">
        <v>147</v>
      </c>
      <c r="C6" s="16" t="s">
        <v>55</v>
      </c>
      <c r="D6" s="17" t="s">
        <v>56</v>
      </c>
      <c r="E6" s="16">
        <v>5</v>
      </c>
      <c r="F6" s="16">
        <v>1998</v>
      </c>
      <c r="G6" s="16" t="s">
        <v>57</v>
      </c>
      <c r="H6" s="36" t="s">
        <v>58</v>
      </c>
      <c r="I6" s="91" t="s">
        <v>59</v>
      </c>
      <c r="J6" s="92"/>
      <c r="K6" s="93" t="s">
        <v>60</v>
      </c>
      <c r="L6" s="94" t="s">
        <v>61</v>
      </c>
      <c r="M6" s="94" t="s">
        <v>62</v>
      </c>
      <c r="N6" s="92"/>
      <c r="O6" s="93" t="s">
        <v>64</v>
      </c>
      <c r="P6" s="94" t="s">
        <v>65</v>
      </c>
      <c r="Q6" s="94" t="s">
        <v>66</v>
      </c>
      <c r="R6" s="92"/>
      <c r="S6" s="95"/>
      <c r="T6" s="96" t="s">
        <v>67</v>
      </c>
      <c r="U6" s="97" t="s">
        <v>68</v>
      </c>
      <c r="V6" s="98" t="s">
        <v>69</v>
      </c>
    </row>
    <row r="7" spans="1:22" ht="42.75" customHeight="1" x14ac:dyDescent="0.25">
      <c r="A7" s="22">
        <v>1</v>
      </c>
      <c r="B7" s="32" t="s">
        <v>147</v>
      </c>
      <c r="C7" s="16" t="s">
        <v>55</v>
      </c>
      <c r="D7" s="17" t="s">
        <v>56</v>
      </c>
      <c r="E7" s="16">
        <v>6</v>
      </c>
      <c r="F7" s="16">
        <v>1998</v>
      </c>
      <c r="G7" s="16" t="s">
        <v>57</v>
      </c>
      <c r="H7" s="36" t="s">
        <v>58</v>
      </c>
      <c r="I7" s="74" t="s">
        <v>59</v>
      </c>
      <c r="J7" s="84"/>
      <c r="K7" s="75" t="s">
        <v>60</v>
      </c>
      <c r="L7" s="73" t="s">
        <v>61</v>
      </c>
      <c r="M7" s="73" t="s">
        <v>62</v>
      </c>
      <c r="N7" s="84"/>
      <c r="O7" s="75" t="s">
        <v>64</v>
      </c>
      <c r="P7" s="73" t="s">
        <v>65</v>
      </c>
      <c r="Q7" s="73" t="s">
        <v>66</v>
      </c>
      <c r="R7" s="84"/>
      <c r="S7" s="83"/>
      <c r="T7" s="76" t="s">
        <v>67</v>
      </c>
      <c r="U7" s="77" t="s">
        <v>68</v>
      </c>
      <c r="V7" s="78" t="s">
        <v>69</v>
      </c>
    </row>
    <row r="8" spans="1:22" ht="42.75" customHeight="1" x14ac:dyDescent="0.25">
      <c r="A8" s="22">
        <v>2</v>
      </c>
      <c r="B8" s="32" t="s">
        <v>10</v>
      </c>
      <c r="C8" s="16" t="s">
        <v>55</v>
      </c>
      <c r="D8" s="17" t="s">
        <v>71</v>
      </c>
      <c r="E8" s="16">
        <v>5</v>
      </c>
      <c r="F8" s="16">
        <v>2003</v>
      </c>
      <c r="G8" s="16" t="s">
        <v>72</v>
      </c>
      <c r="H8" s="36" t="s">
        <v>58</v>
      </c>
      <c r="I8" s="85"/>
      <c r="J8" s="73" t="s">
        <v>73</v>
      </c>
      <c r="K8" s="84"/>
      <c r="L8" s="73" t="s">
        <v>74</v>
      </c>
      <c r="M8" s="73" t="s">
        <v>75</v>
      </c>
      <c r="N8" s="73" t="s">
        <v>76</v>
      </c>
      <c r="O8" s="84"/>
      <c r="P8" s="73" t="s">
        <v>78</v>
      </c>
      <c r="Q8" s="73" t="s">
        <v>79</v>
      </c>
      <c r="R8" s="73" t="s">
        <v>80</v>
      </c>
      <c r="S8" s="84"/>
      <c r="T8" s="76" t="s">
        <v>82</v>
      </c>
      <c r="U8" s="77" t="s">
        <v>81</v>
      </c>
      <c r="V8" s="86"/>
    </row>
    <row r="9" spans="1:22" ht="42.75" customHeight="1" x14ac:dyDescent="0.25">
      <c r="A9" s="22">
        <v>3</v>
      </c>
      <c r="B9" s="33" t="s">
        <v>9</v>
      </c>
      <c r="C9" s="16" t="s">
        <v>55</v>
      </c>
      <c r="D9" s="17" t="s">
        <v>83</v>
      </c>
      <c r="E9" s="16">
        <v>5</v>
      </c>
      <c r="F9" s="16">
        <v>1999</v>
      </c>
      <c r="G9" s="16" t="s">
        <v>57</v>
      </c>
      <c r="H9" s="36" t="s">
        <v>58</v>
      </c>
      <c r="I9" s="85"/>
      <c r="J9" s="73" t="s">
        <v>73</v>
      </c>
      <c r="K9" s="84"/>
      <c r="L9" s="73" t="s">
        <v>74</v>
      </c>
      <c r="M9" s="73" t="s">
        <v>75</v>
      </c>
      <c r="N9" s="73" t="s">
        <v>76</v>
      </c>
      <c r="O9" s="84"/>
      <c r="P9" s="73" t="s">
        <v>78</v>
      </c>
      <c r="Q9" s="73" t="s">
        <v>79</v>
      </c>
      <c r="R9" s="73" t="s">
        <v>80</v>
      </c>
      <c r="S9" s="84"/>
      <c r="T9" s="76" t="s">
        <v>82</v>
      </c>
      <c r="U9" s="77" t="s">
        <v>84</v>
      </c>
      <c r="V9" s="78" t="s">
        <v>69</v>
      </c>
    </row>
    <row r="10" spans="1:22" ht="42.75" customHeight="1" x14ac:dyDescent="0.25">
      <c r="A10" s="22">
        <v>4</v>
      </c>
      <c r="B10" s="33" t="s">
        <v>85</v>
      </c>
      <c r="C10" s="16" t="s">
        <v>86</v>
      </c>
      <c r="D10" s="17" t="s">
        <v>87</v>
      </c>
      <c r="E10" s="16">
        <v>6</v>
      </c>
      <c r="F10" s="16">
        <v>2002</v>
      </c>
      <c r="G10" s="16" t="s">
        <v>57</v>
      </c>
      <c r="H10" s="36" t="s">
        <v>58</v>
      </c>
      <c r="I10" s="74" t="s">
        <v>88</v>
      </c>
      <c r="J10" s="84"/>
      <c r="K10" s="73" t="s">
        <v>89</v>
      </c>
      <c r="L10" s="73" t="s">
        <v>90</v>
      </c>
      <c r="M10" s="73" t="s">
        <v>91</v>
      </c>
      <c r="N10" s="84"/>
      <c r="O10" s="73" t="s">
        <v>92</v>
      </c>
      <c r="P10" s="73" t="s">
        <v>93</v>
      </c>
      <c r="Q10" s="73" t="s">
        <v>94</v>
      </c>
      <c r="R10" s="84"/>
      <c r="S10" s="83"/>
      <c r="T10" s="76" t="s">
        <v>95</v>
      </c>
      <c r="U10" s="77" t="s">
        <v>69</v>
      </c>
      <c r="V10" s="78" t="s">
        <v>84</v>
      </c>
    </row>
    <row r="11" spans="1:22" ht="42.75" customHeight="1" x14ac:dyDescent="0.25">
      <c r="A11" s="22">
        <v>5</v>
      </c>
      <c r="B11" s="33" t="s">
        <v>18</v>
      </c>
      <c r="C11" s="16" t="s">
        <v>55</v>
      </c>
      <c r="D11" s="17" t="s">
        <v>71</v>
      </c>
      <c r="E11" s="16">
        <v>5</v>
      </c>
      <c r="F11" s="16">
        <v>2003</v>
      </c>
      <c r="G11" s="16" t="s">
        <v>72</v>
      </c>
      <c r="H11" s="36" t="s">
        <v>58</v>
      </c>
      <c r="I11" s="74" t="s">
        <v>88</v>
      </c>
      <c r="J11" s="84"/>
      <c r="K11" s="73" t="s">
        <v>89</v>
      </c>
      <c r="L11" s="73" t="s">
        <v>90</v>
      </c>
      <c r="M11" s="73" t="s">
        <v>91</v>
      </c>
      <c r="N11" s="84"/>
      <c r="O11" s="73" t="s">
        <v>92</v>
      </c>
      <c r="P11" s="73" t="s">
        <v>93</v>
      </c>
      <c r="Q11" s="73" t="s">
        <v>94</v>
      </c>
      <c r="R11" s="84"/>
      <c r="S11" s="83"/>
      <c r="T11" s="76" t="s">
        <v>95</v>
      </c>
      <c r="U11" s="77" t="s">
        <v>93</v>
      </c>
      <c r="V11" s="78" t="s">
        <v>77</v>
      </c>
    </row>
    <row r="12" spans="1:22" ht="42.75" customHeight="1" x14ac:dyDescent="0.25">
      <c r="A12" s="22">
        <v>6</v>
      </c>
      <c r="B12" s="33" t="s">
        <v>15</v>
      </c>
      <c r="C12" s="16" t="s">
        <v>96</v>
      </c>
      <c r="D12" s="17" t="s">
        <v>97</v>
      </c>
      <c r="E12" s="16">
        <v>4</v>
      </c>
      <c r="F12" s="16">
        <v>1990</v>
      </c>
      <c r="G12" s="16" t="s">
        <v>98</v>
      </c>
      <c r="H12" s="36" t="s">
        <v>99</v>
      </c>
      <c r="I12" s="85"/>
      <c r="J12" s="73" t="s">
        <v>73</v>
      </c>
      <c r="K12" s="84"/>
      <c r="L12" s="73" t="s">
        <v>74</v>
      </c>
      <c r="M12" s="73" t="s">
        <v>75</v>
      </c>
      <c r="N12" s="73" t="s">
        <v>76</v>
      </c>
      <c r="O12" s="84"/>
      <c r="P12" s="73" t="s">
        <v>78</v>
      </c>
      <c r="Q12" s="73" t="s">
        <v>79</v>
      </c>
      <c r="R12" s="73" t="s">
        <v>80</v>
      </c>
      <c r="S12" s="84"/>
      <c r="T12" s="76" t="s">
        <v>82</v>
      </c>
      <c r="U12" s="77" t="s">
        <v>81</v>
      </c>
      <c r="V12" s="86"/>
    </row>
    <row r="13" spans="1:22" ht="42.75" customHeight="1" x14ac:dyDescent="0.25">
      <c r="A13" s="22">
        <v>7</v>
      </c>
      <c r="B13" s="33" t="s">
        <v>22</v>
      </c>
      <c r="C13" s="16" t="s">
        <v>55</v>
      </c>
      <c r="D13" s="17" t="s">
        <v>100</v>
      </c>
      <c r="E13" s="16">
        <v>4</v>
      </c>
      <c r="F13" s="16">
        <v>2006</v>
      </c>
      <c r="G13" s="16" t="s">
        <v>101</v>
      </c>
      <c r="H13" s="36" t="s">
        <v>102</v>
      </c>
      <c r="I13" s="74" t="s">
        <v>59</v>
      </c>
      <c r="J13" s="84"/>
      <c r="K13" s="75" t="s">
        <v>60</v>
      </c>
      <c r="L13" s="73" t="s">
        <v>61</v>
      </c>
      <c r="M13" s="73" t="s">
        <v>62</v>
      </c>
      <c r="N13" s="84"/>
      <c r="O13" s="75" t="s">
        <v>64</v>
      </c>
      <c r="P13" s="73" t="s">
        <v>65</v>
      </c>
      <c r="Q13" s="73" t="s">
        <v>66</v>
      </c>
      <c r="R13" s="84"/>
      <c r="S13" s="83"/>
      <c r="T13" s="76" t="s">
        <v>67</v>
      </c>
      <c r="U13" s="77" t="s">
        <v>63</v>
      </c>
      <c r="V13" s="86"/>
    </row>
    <row r="14" spans="1:22" ht="42.75" customHeight="1" x14ac:dyDescent="0.25">
      <c r="A14" s="22">
        <v>8</v>
      </c>
      <c r="B14" s="33" t="s">
        <v>103</v>
      </c>
      <c r="C14" s="16" t="s">
        <v>55</v>
      </c>
      <c r="D14" s="17" t="s">
        <v>104</v>
      </c>
      <c r="E14" s="16">
        <v>5</v>
      </c>
      <c r="F14" s="16">
        <v>2000</v>
      </c>
      <c r="G14" s="16" t="s">
        <v>57</v>
      </c>
      <c r="H14" s="36" t="s">
        <v>58</v>
      </c>
      <c r="I14" s="74" t="s">
        <v>59</v>
      </c>
      <c r="J14" s="84"/>
      <c r="K14" s="75" t="s">
        <v>60</v>
      </c>
      <c r="L14" s="73" t="s">
        <v>61</v>
      </c>
      <c r="M14" s="73" t="s">
        <v>62</v>
      </c>
      <c r="N14" s="84"/>
      <c r="O14" s="75" t="s">
        <v>64</v>
      </c>
      <c r="P14" s="73" t="s">
        <v>65</v>
      </c>
      <c r="Q14" s="73" t="s">
        <v>66</v>
      </c>
      <c r="R14" s="84"/>
      <c r="S14" s="83"/>
      <c r="T14" s="76" t="s">
        <v>67</v>
      </c>
      <c r="U14" s="77" t="s">
        <v>63</v>
      </c>
      <c r="V14" s="86"/>
    </row>
    <row r="15" spans="1:22" ht="42.75" customHeight="1" x14ac:dyDescent="0.25">
      <c r="A15" s="22">
        <v>9</v>
      </c>
      <c r="B15" s="33" t="s">
        <v>27</v>
      </c>
      <c r="C15" s="16" t="s">
        <v>86</v>
      </c>
      <c r="D15" s="17" t="s">
        <v>105</v>
      </c>
      <c r="E15" s="16">
        <v>4</v>
      </c>
      <c r="F15" s="16">
        <v>1995</v>
      </c>
      <c r="G15" s="16" t="s">
        <v>57</v>
      </c>
      <c r="H15" s="36" t="s">
        <v>58</v>
      </c>
      <c r="I15" s="74" t="s">
        <v>59</v>
      </c>
      <c r="J15" s="84"/>
      <c r="K15" s="75" t="s">
        <v>60</v>
      </c>
      <c r="L15" s="73" t="s">
        <v>61</v>
      </c>
      <c r="M15" s="73" t="s">
        <v>62</v>
      </c>
      <c r="N15" s="84"/>
      <c r="O15" s="75" t="s">
        <v>64</v>
      </c>
      <c r="P15" s="73" t="s">
        <v>65</v>
      </c>
      <c r="Q15" s="73" t="s">
        <v>66</v>
      </c>
      <c r="R15" s="84"/>
      <c r="S15" s="83"/>
      <c r="T15" s="76" t="s">
        <v>67</v>
      </c>
      <c r="U15" s="77" t="s">
        <v>80</v>
      </c>
      <c r="V15" s="86"/>
    </row>
    <row r="16" spans="1:22" ht="42.75" customHeight="1" x14ac:dyDescent="0.25">
      <c r="A16" s="22">
        <v>10</v>
      </c>
      <c r="B16" s="33" t="s">
        <v>106</v>
      </c>
      <c r="C16" s="18" t="s">
        <v>86</v>
      </c>
      <c r="D16" s="17" t="s">
        <v>107</v>
      </c>
      <c r="E16" s="18">
        <v>6</v>
      </c>
      <c r="F16" s="18">
        <v>2001</v>
      </c>
      <c r="G16" s="18" t="s">
        <v>57</v>
      </c>
      <c r="H16" s="36" t="s">
        <v>58</v>
      </c>
      <c r="I16" s="85"/>
      <c r="J16" s="73" t="s">
        <v>73</v>
      </c>
      <c r="K16" s="84"/>
      <c r="L16" s="73" t="s">
        <v>74</v>
      </c>
      <c r="M16" s="73" t="s">
        <v>75</v>
      </c>
      <c r="N16" s="73" t="s">
        <v>76</v>
      </c>
      <c r="O16" s="84"/>
      <c r="P16" s="73" t="s">
        <v>78</v>
      </c>
      <c r="Q16" s="73" t="s">
        <v>79</v>
      </c>
      <c r="R16" s="73" t="s">
        <v>80</v>
      </c>
      <c r="S16" s="84"/>
      <c r="T16" s="76" t="s">
        <v>82</v>
      </c>
      <c r="U16" s="77" t="s">
        <v>81</v>
      </c>
      <c r="V16" s="86"/>
    </row>
    <row r="17" spans="1:22" ht="42.75" customHeight="1" x14ac:dyDescent="0.25">
      <c r="A17" s="22">
        <v>11</v>
      </c>
      <c r="B17" s="33" t="s">
        <v>108</v>
      </c>
      <c r="C17" s="18" t="s">
        <v>86</v>
      </c>
      <c r="D17" s="17" t="s">
        <v>109</v>
      </c>
      <c r="E17" s="19">
        <v>4</v>
      </c>
      <c r="F17" s="16">
        <v>2000</v>
      </c>
      <c r="G17" s="16" t="s">
        <v>57</v>
      </c>
      <c r="H17" s="36" t="s">
        <v>58</v>
      </c>
      <c r="I17" s="74" t="s">
        <v>88</v>
      </c>
      <c r="J17" s="84"/>
      <c r="K17" s="73" t="s">
        <v>89</v>
      </c>
      <c r="L17" s="73" t="s">
        <v>90</v>
      </c>
      <c r="M17" s="73" t="s">
        <v>91</v>
      </c>
      <c r="N17" s="84"/>
      <c r="O17" s="73" t="s">
        <v>92</v>
      </c>
      <c r="P17" s="73" t="s">
        <v>93</v>
      </c>
      <c r="Q17" s="73" t="s">
        <v>94</v>
      </c>
      <c r="R17" s="84"/>
      <c r="S17" s="83"/>
      <c r="T17" s="76" t="s">
        <v>95</v>
      </c>
      <c r="U17" s="77" t="s">
        <v>93</v>
      </c>
      <c r="V17" s="86"/>
    </row>
    <row r="18" spans="1:22" ht="42.75" customHeight="1" x14ac:dyDescent="0.25">
      <c r="A18" s="22">
        <v>11</v>
      </c>
      <c r="B18" s="33" t="s">
        <v>108</v>
      </c>
      <c r="C18" s="17" t="s">
        <v>110</v>
      </c>
      <c r="D18" s="17" t="s">
        <v>146</v>
      </c>
      <c r="E18" s="19">
        <v>2</v>
      </c>
      <c r="F18" s="16">
        <v>1997</v>
      </c>
      <c r="G18" s="18" t="s">
        <v>112</v>
      </c>
      <c r="H18" s="82" t="s">
        <v>113</v>
      </c>
      <c r="I18" s="74" t="s">
        <v>59</v>
      </c>
      <c r="J18" s="88"/>
      <c r="K18" s="75" t="s">
        <v>60</v>
      </c>
      <c r="L18" s="87"/>
      <c r="M18" s="73" t="s">
        <v>62</v>
      </c>
      <c r="N18" s="84"/>
      <c r="O18" s="73" t="s">
        <v>64</v>
      </c>
      <c r="P18" s="84"/>
      <c r="Q18" s="75" t="s">
        <v>66</v>
      </c>
      <c r="R18" s="87"/>
      <c r="S18" s="83"/>
      <c r="T18" s="89"/>
      <c r="U18" s="77" t="s">
        <v>60</v>
      </c>
      <c r="V18" s="86"/>
    </row>
    <row r="19" spans="1:22" ht="42.75" customHeight="1" x14ac:dyDescent="0.25">
      <c r="A19" s="22">
        <v>12</v>
      </c>
      <c r="B19" s="33" t="s">
        <v>114</v>
      </c>
      <c r="C19" s="18" t="s">
        <v>86</v>
      </c>
      <c r="D19" s="8" t="s">
        <v>115</v>
      </c>
      <c r="E19" s="18">
        <v>3</v>
      </c>
      <c r="F19" s="18">
        <v>2002</v>
      </c>
      <c r="G19" s="18" t="s">
        <v>112</v>
      </c>
      <c r="H19" s="37" t="s">
        <v>116</v>
      </c>
      <c r="I19" s="74" t="s">
        <v>59</v>
      </c>
      <c r="J19" s="84"/>
      <c r="K19" s="75" t="s">
        <v>60</v>
      </c>
      <c r="L19" s="73" t="s">
        <v>61</v>
      </c>
      <c r="M19" s="73" t="s">
        <v>62</v>
      </c>
      <c r="N19" s="84"/>
      <c r="O19" s="75" t="s">
        <v>64</v>
      </c>
      <c r="P19" s="73" t="s">
        <v>65</v>
      </c>
      <c r="Q19" s="73" t="s">
        <v>66</v>
      </c>
      <c r="R19" s="84"/>
      <c r="S19" s="83"/>
      <c r="T19" s="76" t="s">
        <v>67</v>
      </c>
      <c r="U19" s="77" t="s">
        <v>61</v>
      </c>
      <c r="V19" s="79" t="s">
        <v>75</v>
      </c>
    </row>
    <row r="20" spans="1:22" ht="42.75" customHeight="1" thickBot="1" x14ac:dyDescent="0.3">
      <c r="A20" s="23">
        <v>13</v>
      </c>
      <c r="B20" s="34" t="s">
        <v>31</v>
      </c>
      <c r="C20" s="20" t="s">
        <v>86</v>
      </c>
      <c r="D20" s="81" t="s">
        <v>117</v>
      </c>
      <c r="E20" s="20">
        <v>5</v>
      </c>
      <c r="F20" s="20">
        <v>2000</v>
      </c>
      <c r="G20" s="20" t="s">
        <v>118</v>
      </c>
      <c r="H20" s="38" t="s">
        <v>119</v>
      </c>
      <c r="I20" s="99" t="s">
        <v>59</v>
      </c>
      <c r="J20" s="100"/>
      <c r="K20" s="101" t="s">
        <v>60</v>
      </c>
      <c r="L20" s="102" t="s">
        <v>61</v>
      </c>
      <c r="M20" s="102" t="s">
        <v>62</v>
      </c>
      <c r="N20" s="100"/>
      <c r="O20" s="101" t="s">
        <v>64</v>
      </c>
      <c r="P20" s="102" t="s">
        <v>65</v>
      </c>
      <c r="Q20" s="102" t="s">
        <v>66</v>
      </c>
      <c r="R20" s="100"/>
      <c r="S20" s="103"/>
      <c r="T20" s="80" t="s">
        <v>67</v>
      </c>
      <c r="U20" s="116" t="s">
        <v>64</v>
      </c>
      <c r="V20" s="90"/>
    </row>
    <row r="22" spans="1:22" x14ac:dyDescent="0.25">
      <c r="B22" s="139" t="s">
        <v>32</v>
      </c>
      <c r="C22" s="119" t="s">
        <v>50</v>
      </c>
      <c r="D22" t="s">
        <v>158</v>
      </c>
    </row>
    <row r="23" spans="1:22" x14ac:dyDescent="0.25">
      <c r="C23" s="119" t="s">
        <v>51</v>
      </c>
      <c r="D23" t="s">
        <v>161</v>
      </c>
    </row>
    <row r="24" spans="1:22" x14ac:dyDescent="0.25">
      <c r="C24" s="119" t="s">
        <v>52</v>
      </c>
      <c r="D24" t="s">
        <v>160</v>
      </c>
    </row>
    <row r="25" spans="1:22" x14ac:dyDescent="0.25">
      <c r="C25" s="119" t="s">
        <v>53</v>
      </c>
      <c r="D25" t="s">
        <v>159</v>
      </c>
    </row>
  </sheetData>
  <mergeCells count="6">
    <mergeCell ref="D2:V2"/>
    <mergeCell ref="A4:A5"/>
    <mergeCell ref="B4:B5"/>
    <mergeCell ref="C4:H4"/>
    <mergeCell ref="I4:V4"/>
    <mergeCell ref="I5:S5"/>
  </mergeCells>
  <pageMargins left="0.43307086614173229" right="0.43307086614173229" top="0.74803149606299213" bottom="0.74803149606299213" header="0.31496062992125984" footer="0.31496062992125984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9"/>
  <sheetViews>
    <sheetView tabSelected="1" zoomScaleNormal="100" workbookViewId="0">
      <selection activeCell="P20" sqref="P20"/>
    </sheetView>
  </sheetViews>
  <sheetFormatPr defaultRowHeight="15" x14ac:dyDescent="0.25"/>
  <cols>
    <col min="1" max="1" width="5.7109375" customWidth="1"/>
    <col min="2" max="2" width="32.7109375" customWidth="1"/>
    <col min="3" max="3" width="11.7109375" customWidth="1"/>
    <col min="4" max="4" width="15.7109375" customWidth="1"/>
    <col min="5" max="8" width="9.7109375" customWidth="1"/>
    <col min="9" max="9" width="12.140625" customWidth="1"/>
    <col min="10" max="10" width="9.7109375" customWidth="1"/>
    <col min="11" max="11" width="13.7109375" customWidth="1"/>
    <col min="12" max="12" width="12.140625" customWidth="1"/>
    <col min="13" max="13" width="9.7109375" customWidth="1"/>
    <col min="14" max="16" width="13.7109375" customWidth="1"/>
    <col min="17" max="17" width="16.7109375" customWidth="1"/>
  </cols>
  <sheetData>
    <row r="1" spans="1:17" ht="15" customHeight="1" x14ac:dyDescent="0.25"/>
    <row r="2" spans="1:17" ht="15" customHeight="1" x14ac:dyDescent="0.25">
      <c r="A2" s="43"/>
      <c r="D2" s="166" t="s">
        <v>122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15" customHeight="1" thickBot="1" x14ac:dyDescent="0.3"/>
    <row r="4" spans="1:17" ht="33" customHeight="1" x14ac:dyDescent="0.25">
      <c r="A4" s="170" t="s">
        <v>41</v>
      </c>
      <c r="B4" s="172" t="s">
        <v>120</v>
      </c>
      <c r="C4" s="154" t="s">
        <v>43</v>
      </c>
      <c r="D4" s="154"/>
      <c r="E4" s="154"/>
      <c r="F4" s="154"/>
      <c r="G4" s="154"/>
      <c r="H4" s="174"/>
      <c r="I4" s="153" t="s">
        <v>166</v>
      </c>
      <c r="J4" s="154"/>
      <c r="K4" s="154"/>
      <c r="L4" s="154"/>
      <c r="M4" s="154"/>
      <c r="N4" s="154"/>
      <c r="O4" s="154"/>
      <c r="P4" s="174"/>
      <c r="Q4" s="175" t="s">
        <v>167</v>
      </c>
    </row>
    <row r="5" spans="1:17" ht="51" customHeight="1" thickBot="1" x14ac:dyDescent="0.3">
      <c r="A5" s="171"/>
      <c r="B5" s="173"/>
      <c r="C5" s="104" t="s">
        <v>44</v>
      </c>
      <c r="D5" s="24" t="s">
        <v>45</v>
      </c>
      <c r="E5" s="24" t="s">
        <v>46</v>
      </c>
      <c r="F5" s="24" t="s">
        <v>47</v>
      </c>
      <c r="G5" s="24" t="s">
        <v>48</v>
      </c>
      <c r="H5" s="25" t="s">
        <v>49</v>
      </c>
      <c r="I5" s="136" t="s">
        <v>152</v>
      </c>
      <c r="J5" s="69" t="s">
        <v>150</v>
      </c>
      <c r="K5" s="69" t="s">
        <v>153</v>
      </c>
      <c r="L5" s="69" t="s">
        <v>154</v>
      </c>
      <c r="M5" s="69" t="s">
        <v>151</v>
      </c>
      <c r="N5" s="69" t="s">
        <v>155</v>
      </c>
      <c r="O5" s="25" t="s">
        <v>52</v>
      </c>
      <c r="P5" s="25" t="s">
        <v>53</v>
      </c>
      <c r="Q5" s="176"/>
    </row>
    <row r="6" spans="1:17" ht="42.95" customHeight="1" x14ac:dyDescent="0.25">
      <c r="A6" s="113">
        <v>1</v>
      </c>
      <c r="B6" s="110" t="s">
        <v>54</v>
      </c>
      <c r="C6" s="105" t="s">
        <v>55</v>
      </c>
      <c r="D6" s="26" t="s">
        <v>56</v>
      </c>
      <c r="E6" s="26">
        <v>5</v>
      </c>
      <c r="F6" s="26">
        <v>1998</v>
      </c>
      <c r="G6" s="26" t="s">
        <v>57</v>
      </c>
      <c r="H6" s="27" t="s">
        <v>58</v>
      </c>
      <c r="I6" s="120"/>
      <c r="J6" s="131">
        <v>7</v>
      </c>
      <c r="K6" s="122">
        <f>I6*J6</f>
        <v>0</v>
      </c>
      <c r="L6" s="120"/>
      <c r="M6" s="133">
        <v>3</v>
      </c>
      <c r="N6" s="126">
        <f>L6*M6</f>
        <v>0</v>
      </c>
      <c r="O6" s="127"/>
      <c r="P6" s="127"/>
      <c r="Q6" s="129">
        <f>P6+O6+N6+K6</f>
        <v>0</v>
      </c>
    </row>
    <row r="7" spans="1:17" ht="42.95" customHeight="1" x14ac:dyDescent="0.25">
      <c r="A7" s="114">
        <v>1</v>
      </c>
      <c r="B7" s="110" t="s">
        <v>54</v>
      </c>
      <c r="C7" s="106" t="s">
        <v>55</v>
      </c>
      <c r="D7" s="16" t="s">
        <v>56</v>
      </c>
      <c r="E7" s="16">
        <v>6</v>
      </c>
      <c r="F7" s="16">
        <v>1998</v>
      </c>
      <c r="G7" s="16" t="s">
        <v>57</v>
      </c>
      <c r="H7" s="28" t="s">
        <v>58</v>
      </c>
      <c r="I7" s="121"/>
      <c r="J7" s="132">
        <v>7</v>
      </c>
      <c r="K7" s="123">
        <f>I7*J7</f>
        <v>0</v>
      </c>
      <c r="L7" s="121"/>
      <c r="M7" s="134">
        <v>3</v>
      </c>
      <c r="N7" s="123">
        <f>L7*M7</f>
        <v>0</v>
      </c>
      <c r="O7" s="128"/>
      <c r="P7" s="128"/>
      <c r="Q7" s="130">
        <f>P7+O7+N7+K7</f>
        <v>0</v>
      </c>
    </row>
    <row r="8" spans="1:17" ht="42.95" customHeight="1" x14ac:dyDescent="0.25">
      <c r="A8" s="114">
        <v>2</v>
      </c>
      <c r="B8" s="110" t="s">
        <v>70</v>
      </c>
      <c r="C8" s="106" t="s">
        <v>55</v>
      </c>
      <c r="D8" s="16" t="s">
        <v>71</v>
      </c>
      <c r="E8" s="16">
        <v>5</v>
      </c>
      <c r="F8" s="16">
        <v>2003</v>
      </c>
      <c r="G8" s="16" t="s">
        <v>72</v>
      </c>
      <c r="H8" s="28" t="s">
        <v>58</v>
      </c>
      <c r="I8" s="121"/>
      <c r="J8" s="132">
        <v>7</v>
      </c>
      <c r="K8" s="123">
        <f t="shared" ref="K8:K20" si="0">I8*J8</f>
        <v>0</v>
      </c>
      <c r="L8" s="121"/>
      <c r="M8" s="134">
        <v>3</v>
      </c>
      <c r="N8" s="123">
        <f t="shared" ref="N8:N17" si="1">L8*M8</f>
        <v>0</v>
      </c>
      <c r="O8" s="128"/>
      <c r="P8" s="177"/>
      <c r="Q8" s="130">
        <f>O8+N8+K8</f>
        <v>0</v>
      </c>
    </row>
    <row r="9" spans="1:17" ht="42.95" customHeight="1" x14ac:dyDescent="0.25">
      <c r="A9" s="114">
        <v>3</v>
      </c>
      <c r="B9" s="111" t="s">
        <v>9</v>
      </c>
      <c r="C9" s="106" t="s">
        <v>55</v>
      </c>
      <c r="D9" s="16" t="s">
        <v>83</v>
      </c>
      <c r="E9" s="16">
        <v>5</v>
      </c>
      <c r="F9" s="16">
        <v>1999</v>
      </c>
      <c r="G9" s="16" t="s">
        <v>57</v>
      </c>
      <c r="H9" s="28" t="s">
        <v>58</v>
      </c>
      <c r="I9" s="121"/>
      <c r="J9" s="132">
        <v>7</v>
      </c>
      <c r="K9" s="123">
        <f t="shared" si="0"/>
        <v>0</v>
      </c>
      <c r="L9" s="121"/>
      <c r="M9" s="134">
        <v>3</v>
      </c>
      <c r="N9" s="123">
        <f t="shared" si="1"/>
        <v>0</v>
      </c>
      <c r="O9" s="128"/>
      <c r="P9" s="128"/>
      <c r="Q9" s="130">
        <f t="shared" ref="Q9:Q19" si="2">P9+O9+N9+K9</f>
        <v>0</v>
      </c>
    </row>
    <row r="10" spans="1:17" ht="42.95" customHeight="1" x14ac:dyDescent="0.25">
      <c r="A10" s="114">
        <v>4</v>
      </c>
      <c r="B10" s="111" t="s">
        <v>85</v>
      </c>
      <c r="C10" s="106" t="s">
        <v>86</v>
      </c>
      <c r="D10" s="17" t="s">
        <v>87</v>
      </c>
      <c r="E10" s="16">
        <v>6</v>
      </c>
      <c r="F10" s="16">
        <v>2002</v>
      </c>
      <c r="G10" s="16" t="s">
        <v>57</v>
      </c>
      <c r="H10" s="28" t="s">
        <v>58</v>
      </c>
      <c r="I10" s="121"/>
      <c r="J10" s="132">
        <v>7</v>
      </c>
      <c r="K10" s="123">
        <f t="shared" si="0"/>
        <v>0</v>
      </c>
      <c r="L10" s="121"/>
      <c r="M10" s="134">
        <v>3</v>
      </c>
      <c r="N10" s="123">
        <f t="shared" si="1"/>
        <v>0</v>
      </c>
      <c r="O10" s="128"/>
      <c r="P10" s="128"/>
      <c r="Q10" s="130">
        <f t="shared" si="2"/>
        <v>0</v>
      </c>
    </row>
    <row r="11" spans="1:17" ht="42.95" customHeight="1" x14ac:dyDescent="0.25">
      <c r="A11" s="114">
        <v>5</v>
      </c>
      <c r="B11" s="111" t="s">
        <v>18</v>
      </c>
      <c r="C11" s="106" t="s">
        <v>55</v>
      </c>
      <c r="D11" s="16" t="s">
        <v>71</v>
      </c>
      <c r="E11" s="16">
        <v>5</v>
      </c>
      <c r="F11" s="16">
        <v>2003</v>
      </c>
      <c r="G11" s="16" t="s">
        <v>72</v>
      </c>
      <c r="H11" s="28" t="s">
        <v>58</v>
      </c>
      <c r="I11" s="121"/>
      <c r="J11" s="132">
        <v>7</v>
      </c>
      <c r="K11" s="123">
        <f t="shared" si="0"/>
        <v>0</v>
      </c>
      <c r="L11" s="121"/>
      <c r="M11" s="134">
        <v>3</v>
      </c>
      <c r="N11" s="123">
        <f t="shared" si="1"/>
        <v>0</v>
      </c>
      <c r="O11" s="128"/>
      <c r="P11" s="128"/>
      <c r="Q11" s="130">
        <f t="shared" si="2"/>
        <v>0</v>
      </c>
    </row>
    <row r="12" spans="1:17" ht="42.95" customHeight="1" x14ac:dyDescent="0.25">
      <c r="A12" s="114">
        <v>6</v>
      </c>
      <c r="B12" s="111" t="s">
        <v>15</v>
      </c>
      <c r="C12" s="106" t="s">
        <v>96</v>
      </c>
      <c r="D12" s="16" t="s">
        <v>97</v>
      </c>
      <c r="E12" s="16">
        <v>4</v>
      </c>
      <c r="F12" s="16">
        <v>1990</v>
      </c>
      <c r="G12" s="16" t="s">
        <v>98</v>
      </c>
      <c r="H12" s="28" t="s">
        <v>99</v>
      </c>
      <c r="I12" s="121"/>
      <c r="J12" s="132">
        <v>7</v>
      </c>
      <c r="K12" s="123">
        <f t="shared" si="0"/>
        <v>0</v>
      </c>
      <c r="L12" s="121"/>
      <c r="M12" s="134">
        <v>3</v>
      </c>
      <c r="N12" s="123">
        <f t="shared" si="1"/>
        <v>0</v>
      </c>
      <c r="O12" s="128"/>
      <c r="P12" s="177"/>
      <c r="Q12" s="130">
        <f>O12+N12+K12</f>
        <v>0</v>
      </c>
    </row>
    <row r="13" spans="1:17" ht="42.95" customHeight="1" x14ac:dyDescent="0.25">
      <c r="A13" s="114">
        <v>7</v>
      </c>
      <c r="B13" s="111" t="s">
        <v>22</v>
      </c>
      <c r="C13" s="106" t="s">
        <v>55</v>
      </c>
      <c r="D13" s="16" t="s">
        <v>100</v>
      </c>
      <c r="E13" s="16">
        <v>4</v>
      </c>
      <c r="F13" s="16">
        <v>2006</v>
      </c>
      <c r="G13" s="16" t="s">
        <v>101</v>
      </c>
      <c r="H13" s="28" t="s">
        <v>102</v>
      </c>
      <c r="I13" s="121"/>
      <c r="J13" s="132">
        <v>7</v>
      </c>
      <c r="K13" s="123">
        <f t="shared" si="0"/>
        <v>0</v>
      </c>
      <c r="L13" s="121"/>
      <c r="M13" s="134">
        <v>3</v>
      </c>
      <c r="N13" s="123">
        <f t="shared" si="1"/>
        <v>0</v>
      </c>
      <c r="O13" s="128"/>
      <c r="P13" s="177"/>
      <c r="Q13" s="130">
        <f t="shared" ref="Q13:Q17" si="3">O13+N13+K13</f>
        <v>0</v>
      </c>
    </row>
    <row r="14" spans="1:17" ht="42.95" customHeight="1" x14ac:dyDescent="0.25">
      <c r="A14" s="114">
        <v>8</v>
      </c>
      <c r="B14" s="111" t="s">
        <v>103</v>
      </c>
      <c r="C14" s="106" t="s">
        <v>55</v>
      </c>
      <c r="D14" s="16" t="s">
        <v>104</v>
      </c>
      <c r="E14" s="16">
        <v>5</v>
      </c>
      <c r="F14" s="16">
        <v>2000</v>
      </c>
      <c r="G14" s="16" t="s">
        <v>57</v>
      </c>
      <c r="H14" s="28" t="s">
        <v>58</v>
      </c>
      <c r="I14" s="121"/>
      <c r="J14" s="132">
        <v>7</v>
      </c>
      <c r="K14" s="123">
        <f t="shared" si="0"/>
        <v>0</v>
      </c>
      <c r="L14" s="121"/>
      <c r="M14" s="134">
        <v>3</v>
      </c>
      <c r="N14" s="123">
        <f t="shared" si="1"/>
        <v>0</v>
      </c>
      <c r="O14" s="128"/>
      <c r="P14" s="177"/>
      <c r="Q14" s="130">
        <f t="shared" si="3"/>
        <v>0</v>
      </c>
    </row>
    <row r="15" spans="1:17" ht="42.95" customHeight="1" x14ac:dyDescent="0.25">
      <c r="A15" s="114">
        <v>9</v>
      </c>
      <c r="B15" s="111" t="s">
        <v>27</v>
      </c>
      <c r="C15" s="106" t="s">
        <v>86</v>
      </c>
      <c r="D15" s="16" t="s">
        <v>105</v>
      </c>
      <c r="E15" s="16">
        <v>4</v>
      </c>
      <c r="F15" s="16">
        <v>1995</v>
      </c>
      <c r="G15" s="16" t="s">
        <v>57</v>
      </c>
      <c r="H15" s="28" t="s">
        <v>58</v>
      </c>
      <c r="I15" s="121"/>
      <c r="J15" s="132">
        <v>7</v>
      </c>
      <c r="K15" s="123">
        <f t="shared" si="0"/>
        <v>0</v>
      </c>
      <c r="L15" s="121"/>
      <c r="M15" s="134">
        <v>3</v>
      </c>
      <c r="N15" s="123">
        <f t="shared" si="1"/>
        <v>0</v>
      </c>
      <c r="O15" s="128"/>
      <c r="P15" s="177"/>
      <c r="Q15" s="130">
        <f t="shared" si="3"/>
        <v>0</v>
      </c>
    </row>
    <row r="16" spans="1:17" ht="42.95" customHeight="1" x14ac:dyDescent="0.25">
      <c r="A16" s="114">
        <v>10</v>
      </c>
      <c r="B16" s="111" t="s">
        <v>106</v>
      </c>
      <c r="C16" s="107" t="s">
        <v>86</v>
      </c>
      <c r="D16" s="18" t="s">
        <v>107</v>
      </c>
      <c r="E16" s="18">
        <v>6</v>
      </c>
      <c r="F16" s="18">
        <v>2001</v>
      </c>
      <c r="G16" s="18" t="s">
        <v>57</v>
      </c>
      <c r="H16" s="28" t="s">
        <v>58</v>
      </c>
      <c r="I16" s="121"/>
      <c r="J16" s="132">
        <v>7</v>
      </c>
      <c r="K16" s="123">
        <f t="shared" si="0"/>
        <v>0</v>
      </c>
      <c r="L16" s="121"/>
      <c r="M16" s="134">
        <v>3</v>
      </c>
      <c r="N16" s="123">
        <f t="shared" si="1"/>
        <v>0</v>
      </c>
      <c r="O16" s="128"/>
      <c r="P16" s="177"/>
      <c r="Q16" s="130">
        <f t="shared" si="3"/>
        <v>0</v>
      </c>
    </row>
    <row r="17" spans="1:17" ht="42.95" customHeight="1" x14ac:dyDescent="0.25">
      <c r="A17" s="114">
        <v>11</v>
      </c>
      <c r="B17" s="111" t="s">
        <v>108</v>
      </c>
      <c r="C17" s="107" t="s">
        <v>86</v>
      </c>
      <c r="D17" s="16" t="s">
        <v>109</v>
      </c>
      <c r="E17" s="19">
        <v>4</v>
      </c>
      <c r="F17" s="16">
        <v>2000</v>
      </c>
      <c r="G17" s="16" t="s">
        <v>57</v>
      </c>
      <c r="H17" s="28" t="s">
        <v>58</v>
      </c>
      <c r="I17" s="121"/>
      <c r="J17" s="132">
        <v>7</v>
      </c>
      <c r="K17" s="123">
        <f t="shared" si="0"/>
        <v>0</v>
      </c>
      <c r="L17" s="121"/>
      <c r="M17" s="134">
        <v>3</v>
      </c>
      <c r="N17" s="123">
        <f t="shared" si="1"/>
        <v>0</v>
      </c>
      <c r="O17" s="128"/>
      <c r="P17" s="177"/>
      <c r="Q17" s="130">
        <f t="shared" si="3"/>
        <v>0</v>
      </c>
    </row>
    <row r="18" spans="1:17" ht="42.95" customHeight="1" x14ac:dyDescent="0.25">
      <c r="A18" s="114">
        <v>11</v>
      </c>
      <c r="B18" s="111" t="s">
        <v>108</v>
      </c>
      <c r="C18" s="108" t="s">
        <v>110</v>
      </c>
      <c r="D18" s="16" t="s">
        <v>111</v>
      </c>
      <c r="E18" s="19">
        <v>2</v>
      </c>
      <c r="F18" s="16">
        <v>1997</v>
      </c>
      <c r="G18" s="18" t="s">
        <v>112</v>
      </c>
      <c r="H18" s="29" t="s">
        <v>113</v>
      </c>
      <c r="I18" s="121"/>
      <c r="J18" s="132">
        <v>5</v>
      </c>
      <c r="K18" s="123">
        <f t="shared" si="0"/>
        <v>0</v>
      </c>
      <c r="L18" s="178"/>
      <c r="M18" s="179"/>
      <c r="N18" s="180"/>
      <c r="O18" s="128"/>
      <c r="P18" s="177"/>
      <c r="Q18" s="130">
        <f>O18+K18</f>
        <v>0</v>
      </c>
    </row>
    <row r="19" spans="1:17" ht="42.95" customHeight="1" x14ac:dyDescent="0.25">
      <c r="A19" s="114">
        <v>12</v>
      </c>
      <c r="B19" s="111" t="s">
        <v>114</v>
      </c>
      <c r="C19" s="107" t="s">
        <v>86</v>
      </c>
      <c r="D19" s="18" t="s">
        <v>115</v>
      </c>
      <c r="E19" s="18">
        <v>3</v>
      </c>
      <c r="F19" s="18">
        <v>2002</v>
      </c>
      <c r="G19" s="18" t="s">
        <v>112</v>
      </c>
      <c r="H19" s="30" t="s">
        <v>116</v>
      </c>
      <c r="I19" s="121"/>
      <c r="J19" s="132">
        <v>7</v>
      </c>
      <c r="K19" s="123">
        <f t="shared" si="0"/>
        <v>0</v>
      </c>
      <c r="L19" s="121"/>
      <c r="M19" s="134">
        <v>3</v>
      </c>
      <c r="N19" s="123">
        <f>L19*M19</f>
        <v>0</v>
      </c>
      <c r="O19" s="128"/>
      <c r="P19" s="128"/>
      <c r="Q19" s="130">
        <f t="shared" si="2"/>
        <v>0</v>
      </c>
    </row>
    <row r="20" spans="1:17" ht="42.95" customHeight="1" thickBot="1" x14ac:dyDescent="0.3">
      <c r="A20" s="115">
        <v>13</v>
      </c>
      <c r="B20" s="112" t="s">
        <v>31</v>
      </c>
      <c r="C20" s="109" t="s">
        <v>86</v>
      </c>
      <c r="D20" s="20" t="s">
        <v>117</v>
      </c>
      <c r="E20" s="20">
        <v>5</v>
      </c>
      <c r="F20" s="20">
        <v>2000</v>
      </c>
      <c r="G20" s="20" t="s">
        <v>118</v>
      </c>
      <c r="H20" s="31" t="s">
        <v>119</v>
      </c>
      <c r="I20" s="124"/>
      <c r="J20" s="132">
        <v>7</v>
      </c>
      <c r="K20" s="125">
        <f t="shared" si="0"/>
        <v>0</v>
      </c>
      <c r="L20" s="124"/>
      <c r="M20" s="135">
        <v>3</v>
      </c>
      <c r="N20" s="125">
        <f>L20*M20</f>
        <v>0</v>
      </c>
      <c r="O20" s="128"/>
      <c r="P20" s="180"/>
      <c r="Q20" s="130">
        <f>P20+O20+N20+K20</f>
        <v>0</v>
      </c>
    </row>
    <row r="21" spans="1:17" ht="39.75" customHeight="1" x14ac:dyDescent="0.25">
      <c r="I21" s="167" t="s">
        <v>164</v>
      </c>
      <c r="J21" s="168"/>
      <c r="K21" s="168"/>
      <c r="L21" s="168"/>
      <c r="M21" s="168"/>
      <c r="N21" s="168"/>
      <c r="O21" s="168"/>
      <c r="P21" s="169"/>
      <c r="Q21" s="137">
        <f>SUM(Q6:Q20)</f>
        <v>0</v>
      </c>
    </row>
    <row r="22" spans="1:17" x14ac:dyDescent="0.25">
      <c r="I22" s="162" t="s">
        <v>163</v>
      </c>
      <c r="J22" s="163"/>
      <c r="K22" s="163"/>
      <c r="L22" s="163"/>
      <c r="M22" s="163"/>
      <c r="N22" s="163"/>
      <c r="O22" s="163"/>
      <c r="P22" s="163"/>
      <c r="Q22" s="145">
        <f>Q23-Q21</f>
        <v>0</v>
      </c>
    </row>
    <row r="23" spans="1:17" ht="28.15" customHeight="1" thickBot="1" x14ac:dyDescent="0.3">
      <c r="B23" s="140" t="s">
        <v>32</v>
      </c>
      <c r="I23" s="164" t="s">
        <v>165</v>
      </c>
      <c r="J23" s="165"/>
      <c r="K23" s="165"/>
      <c r="L23" s="165"/>
      <c r="M23" s="165"/>
      <c r="N23" s="165"/>
      <c r="O23" s="165"/>
      <c r="P23" s="165"/>
      <c r="Q23" s="138">
        <f>Q21*1.2</f>
        <v>0</v>
      </c>
    </row>
    <row r="24" spans="1:17" x14ac:dyDescent="0.25">
      <c r="B24" s="118"/>
    </row>
    <row r="25" spans="1:17" x14ac:dyDescent="0.25">
      <c r="B25" s="141" t="s">
        <v>162</v>
      </c>
      <c r="C25" s="142"/>
      <c r="D25" s="143"/>
      <c r="E25" s="143"/>
      <c r="F25" s="144"/>
    </row>
    <row r="26" spans="1:17" x14ac:dyDescent="0.25">
      <c r="B26" s="119" t="s">
        <v>50</v>
      </c>
      <c r="C26" t="s">
        <v>158</v>
      </c>
    </row>
    <row r="27" spans="1:17" x14ac:dyDescent="0.25">
      <c r="B27" s="119" t="s">
        <v>51</v>
      </c>
      <c r="C27" t="s">
        <v>161</v>
      </c>
    </row>
    <row r="28" spans="1:17" x14ac:dyDescent="0.25">
      <c r="B28" s="119" t="s">
        <v>52</v>
      </c>
      <c r="C28" t="s">
        <v>160</v>
      </c>
    </row>
    <row r="29" spans="1:17" x14ac:dyDescent="0.25">
      <c r="B29" s="119" t="s">
        <v>53</v>
      </c>
      <c r="C29" t="s">
        <v>159</v>
      </c>
    </row>
  </sheetData>
  <mergeCells count="9">
    <mergeCell ref="I22:P22"/>
    <mergeCell ref="I23:P23"/>
    <mergeCell ref="D2:Q2"/>
    <mergeCell ref="I21:P21"/>
    <mergeCell ref="A4:A5"/>
    <mergeCell ref="B4:B5"/>
    <mergeCell ref="C4:H4"/>
    <mergeCell ref="I4:P4"/>
    <mergeCell ref="Q4:Q5"/>
  </mergeCells>
  <pageMargins left="0.31496062992125984" right="0.31496062992125984" top="0.55118110236220474" bottom="0.55118110236220474" header="0.31496062992125984" footer="0.31496062992125984"/>
  <pageSetup paperSize="9" scale="59" orientation="landscape" r:id="rId1"/>
  <ignoredErrors>
    <ignoredError sqref="Q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 1</vt:lpstr>
      <vt:lpstr>Príloha č.2</vt:lpstr>
      <vt:lpstr>Príloha č.3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Ivanič Milan, Ing.</dc:creator>
  <cp:lastModifiedBy>Matonog Miloslav, Ing.</cp:lastModifiedBy>
  <cp:lastPrinted>2021-05-18T08:05:15Z</cp:lastPrinted>
  <dcterms:created xsi:type="dcterms:W3CDTF">2021-03-31T06:56:32Z</dcterms:created>
  <dcterms:modified xsi:type="dcterms:W3CDTF">2021-06-21T11:46:19Z</dcterms:modified>
</cp:coreProperties>
</file>