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VÝKAZ_VÝMER" sheetId="1" r:id="rId1"/>
  </sheets>
  <definedNames/>
  <calcPr fullCalcOnLoad="1"/>
</workbook>
</file>

<file path=xl/sharedStrings.xml><?xml version="1.0" encoding="utf-8"?>
<sst xmlns="http://schemas.openxmlformats.org/spreadsheetml/2006/main" count="379" uniqueCount="178">
  <si>
    <t>%</t>
  </si>
  <si>
    <t>Ostatné</t>
  </si>
  <si>
    <t>HZS</t>
  </si>
  <si>
    <t>D</t>
  </si>
  <si>
    <t>Stavba:</t>
  </si>
  <si>
    <t>Objekt:</t>
  </si>
  <si>
    <t>Časť:</t>
  </si>
  <si>
    <t>Objednávateľ:</t>
  </si>
  <si>
    <t>Zhotoviteľ:</t>
  </si>
  <si>
    <t>Dátum:</t>
  </si>
  <si>
    <t>Popis</t>
  </si>
  <si>
    <t>Cena celkom</t>
  </si>
  <si>
    <t>Hmotnosť celkom</t>
  </si>
  <si>
    <t>JKSO:</t>
  </si>
  <si>
    <t>P.Č.</t>
  </si>
  <si>
    <t>TV</t>
  </si>
  <si>
    <t>KCN</t>
  </si>
  <si>
    <t>Kód položky</t>
  </si>
  <si>
    <t>MJ</t>
  </si>
  <si>
    <t>Množstvo celkom</t>
  </si>
  <si>
    <t>Cena jednotková</t>
  </si>
  <si>
    <t>Hmotnosť</t>
  </si>
  <si>
    <t>Hmotnosť sute</t>
  </si>
  <si>
    <t>Hmotnosť sute celkom</t>
  </si>
  <si>
    <t>Sadzba DPH</t>
  </si>
  <si>
    <t>Typ položky</t>
  </si>
  <si>
    <t>Úroveň</t>
  </si>
  <si>
    <t>M</t>
  </si>
  <si>
    <t>Práce a dodávky M</t>
  </si>
  <si>
    <t>0</t>
  </si>
  <si>
    <t>21-M</t>
  </si>
  <si>
    <t>Elektromontáže</t>
  </si>
  <si>
    <t>1</t>
  </si>
  <si>
    <t>K</t>
  </si>
  <si>
    <t>921</t>
  </si>
  <si>
    <t>210010124</t>
  </si>
  <si>
    <t>Rúrka ochranná z PE, novoduru ap., uložená voľne vnútorná do D 80 mm</t>
  </si>
  <si>
    <t>m</t>
  </si>
  <si>
    <t>2</t>
  </si>
  <si>
    <t>MAT</t>
  </si>
  <si>
    <t>2861118400</t>
  </si>
  <si>
    <t>Chranička</t>
  </si>
  <si>
    <t>bm</t>
  </si>
  <si>
    <t>3</t>
  </si>
  <si>
    <t>210901015</t>
  </si>
  <si>
    <t>4</t>
  </si>
  <si>
    <t>3410205600</t>
  </si>
  <si>
    <t>5</t>
  </si>
  <si>
    <t>210100252</t>
  </si>
  <si>
    <t>Ukončenie celoplastových káblov zmrašť. záklopkou alebo páskou do 4 x 25 mm2</t>
  </si>
  <si>
    <t>ks</t>
  </si>
  <si>
    <t>6</t>
  </si>
  <si>
    <t>2830165500</t>
  </si>
  <si>
    <t>zmršťovacia káblová koncovka 4 x 6 - 4 x 25 mm2  typ:  VE3512</t>
  </si>
  <si>
    <t>7</t>
  </si>
  <si>
    <t>210202008</t>
  </si>
  <si>
    <t>9</t>
  </si>
  <si>
    <t>3480149800</t>
  </si>
  <si>
    <t>10</t>
  </si>
  <si>
    <t>210204002</t>
  </si>
  <si>
    <t>11</t>
  </si>
  <si>
    <t>3160117200</t>
  </si>
  <si>
    <t>Kus</t>
  </si>
  <si>
    <t>12</t>
  </si>
  <si>
    <t>210204201</t>
  </si>
  <si>
    <t>13</t>
  </si>
  <si>
    <t>3570232400</t>
  </si>
  <si>
    <t>14</t>
  </si>
  <si>
    <t>210220021</t>
  </si>
  <si>
    <t>Uzemňovacie vedenie v zemi včít. svoriek,prepojenia, izolácie spojov FeZn do 120 mm2</t>
  </si>
  <si>
    <t>15</t>
  </si>
  <si>
    <t>3540406500</t>
  </si>
  <si>
    <t>HR-Svorka SR 02</t>
  </si>
  <si>
    <t>16</t>
  </si>
  <si>
    <t>3540406300</t>
  </si>
  <si>
    <t>HR-Svorka SP 1</t>
  </si>
  <si>
    <t>17</t>
  </si>
  <si>
    <t>3544112000</t>
  </si>
  <si>
    <t>kg</t>
  </si>
  <si>
    <t>18</t>
  </si>
  <si>
    <t>210950202</t>
  </si>
  <si>
    <t>Príplatok na zaťahovanie káblov, váha kábla do   2    kg</t>
  </si>
  <si>
    <t>19</t>
  </si>
  <si>
    <t>210810005</t>
  </si>
  <si>
    <t>Silový kábel 750 - 1000 V /mm2/ voľne uložený CYKY-CYKYm 750 V 3x1.5</t>
  </si>
  <si>
    <t>20</t>
  </si>
  <si>
    <t>3410106300</t>
  </si>
  <si>
    <t>Kábel silový medený CYKY  3Cx01,5</t>
  </si>
  <si>
    <t>21</t>
  </si>
  <si>
    <t>210192722</t>
  </si>
  <si>
    <t>Označovací štítok pre kabely</t>
  </si>
  <si>
    <t>22</t>
  </si>
  <si>
    <t>3543800100</t>
  </si>
  <si>
    <t>Označovací štítok kablový</t>
  </si>
  <si>
    <t>23</t>
  </si>
  <si>
    <t>PK</t>
  </si>
  <si>
    <t>Podružný material</t>
  </si>
  <si>
    <t>24</t>
  </si>
  <si>
    <t>MN</t>
  </si>
  <si>
    <t>Nosný material-stratne</t>
  </si>
  <si>
    <t>25</t>
  </si>
  <si>
    <t>MSD</t>
  </si>
  <si>
    <t>Mimmistavenisková doprava</t>
  </si>
  <si>
    <t>46-M</t>
  </si>
  <si>
    <t>Zemné práce pri extr.mont.prácach</t>
  </si>
  <si>
    <t>26</t>
  </si>
  <si>
    <t>946</t>
  </si>
  <si>
    <t>460010011</t>
  </si>
  <si>
    <t>Vytýčenie trasy vonkajšieho silového vedenia,v prehľadnom teréne vedenie NN (tiež v obci)</t>
  </si>
  <si>
    <t>km</t>
  </si>
  <si>
    <t>27</t>
  </si>
  <si>
    <t>001</t>
  </si>
  <si>
    <t>141720015</t>
  </si>
  <si>
    <t>Neriadené zemné pretláčanie v hornina tr. 3-4, priemer pretláčania cez 90 do 110 mm</t>
  </si>
  <si>
    <t>28</t>
  </si>
  <si>
    <t>460050704</t>
  </si>
  <si>
    <t>m3</t>
  </si>
  <si>
    <t>29</t>
  </si>
  <si>
    <t>460100022</t>
  </si>
  <si>
    <t>Púzdrový základ pre stožiar verejného osvetlenia v ose trasy kábl 250 x 1500 mm</t>
  </si>
  <si>
    <t>30</t>
  </si>
  <si>
    <t>5893230700</t>
  </si>
  <si>
    <t>31</t>
  </si>
  <si>
    <t>5922150200</t>
  </si>
  <si>
    <t>Rura kanalizačná korug. 200x1000</t>
  </si>
  <si>
    <t>32</t>
  </si>
  <si>
    <t>460200154</t>
  </si>
  <si>
    <t>Hĺbenie káblovej ryhy 35 cm širokej a 70 cm hlbokej, v zemine triedy 4</t>
  </si>
  <si>
    <t>460490012</t>
  </si>
  <si>
    <t>Rozvinutie a uloženie výstražnej fólie z PVC do ryhy,šírka 33 cm</t>
  </si>
  <si>
    <t>2830002000</t>
  </si>
  <si>
    <t>Fólia červená v m</t>
  </si>
  <si>
    <t>460560154</t>
  </si>
  <si>
    <t>Ručný zásyp nezap. káblovej ryhy bez zhutn. zeminy, 35 cm širokej, 70 cm hlbokej v zemine tr. 4</t>
  </si>
  <si>
    <t>460620014</t>
  </si>
  <si>
    <t>Proviz. úprava terénu v zemine tr. 4, aby nerovnosti terénu neboli väčšie ako 2 cm od vodor.hladiny</t>
  </si>
  <si>
    <t>m2</t>
  </si>
  <si>
    <t>OST</t>
  </si>
  <si>
    <t>HZS000414</t>
  </si>
  <si>
    <t>Geodetické zameranie .  1x dig.,3x analog.</t>
  </si>
  <si>
    <t>sub.</t>
  </si>
  <si>
    <t>HZS-001</t>
  </si>
  <si>
    <t>Revízie</t>
  </si>
  <si>
    <t>hod</t>
  </si>
  <si>
    <t>Svietidlo  - LED</t>
  </si>
  <si>
    <t>Silový kábel 750-1000 V (v mm2) voľne uložený AYKY 750 V do 4x25</t>
  </si>
  <si>
    <t>Kábel silový hliníkový AYKY 4x16</t>
  </si>
  <si>
    <t>Betón B-15 cem. portl.,fr. do 22mm,spr. nad 100mm (0,25m3/stĺp)</t>
  </si>
  <si>
    <t>Mesto Košice, Tr.SNP 48/A, 040 11 Košice</t>
  </si>
  <si>
    <t>Stožiar OS UD 89/0,6,</t>
  </si>
  <si>
    <t>Výložník</t>
  </si>
  <si>
    <t>Výkop jamy pre stožiar verejného osvetlenia do 2 m3 vrátane, ručný výkop v zemina triedy 4 (0,375m3/stĺp)</t>
  </si>
  <si>
    <t>Poistková stožiarová rozvodnica 1 okruh</t>
  </si>
  <si>
    <t>Poistková stožiarová rozvodnica 2 okruhy</t>
  </si>
  <si>
    <t>t</t>
  </si>
  <si>
    <t>Rezanie exist,asfaltoveho krytu</t>
  </si>
  <si>
    <t>Odstranenie asfaltoveho krytu </t>
  </si>
  <si>
    <t>Buranie betonoveho zakladu</t>
  </si>
  <si>
    <t>-//- za kazdy dalsi km</t>
  </si>
  <si>
    <t>Poplatok za skladovanie</t>
  </si>
  <si>
    <t>Vyspravenie krytu z betonu</t>
  </si>
  <si>
    <t>Vyspravenie krytu z asfaltobetonu</t>
  </si>
  <si>
    <t>D4</t>
  </si>
  <si>
    <t>Rozvadzač RVO typ F403-1xhl.istič RI63C25,3x.ističe RI61C20,stýkač, prep.hodiny</t>
  </si>
  <si>
    <t>Osvetľovací stožiar - oceľový</t>
  </si>
  <si>
    <r>
      <t>Výložník-1ramenný/1m  W1G 10-2-89 (</t>
    </r>
    <r>
      <rPr>
        <sz val="8"/>
        <color indexed="12"/>
        <rFont val="Symbol"/>
        <family val="1"/>
      </rPr>
      <t>a</t>
    </r>
    <r>
      <rPr>
        <sz val="8"/>
        <color indexed="12"/>
        <rFont val="Arial"/>
        <family val="2"/>
      </rPr>
      <t>=0°)</t>
    </r>
  </si>
  <si>
    <r>
      <t>Výložník-1ramenný/2m  W1D-20-114  (</t>
    </r>
    <r>
      <rPr>
        <sz val="8"/>
        <color indexed="12"/>
        <rFont val="Symbol"/>
        <family val="1"/>
      </rPr>
      <t>a</t>
    </r>
    <r>
      <rPr>
        <sz val="8"/>
        <color indexed="12"/>
        <rFont val="Arial"/>
        <family val="2"/>
      </rPr>
      <t>=0°)</t>
    </r>
  </si>
  <si>
    <t>Výložník-2ramenný/2m  W2D 20-114-90° (a=0°)</t>
  </si>
  <si>
    <t>Elektrovýstroj stožiara</t>
  </si>
  <si>
    <t>Košice - Národná trieda, Cimborkova, Alešovo nábrežie - úprava NN siete</t>
  </si>
  <si>
    <t>vodič FeZn d=10mm  0,62kg/m=1,6m/kg</t>
  </si>
  <si>
    <t>Páska uzemňovacia  FeZn30x4-0,94kg/m=1,06 m/kg (resp.20x3 0,48kg/m=2,08m/kg)</t>
  </si>
  <si>
    <t> Odvoz sutiny na skladku do 1km                                      ( 10,85+10,85m3 / m3=2t )</t>
  </si>
  <si>
    <t>Celkom bez DPH</t>
  </si>
  <si>
    <t>SO 02: Verejné osvetlenie</t>
  </si>
  <si>
    <t>VÝKAZ - VÝMER</t>
  </si>
  <si>
    <t>Svietidlo (LEADER LIGHT, s.r.o.) LL STREET ECS89 48 100W ATW 40K C80 LL STREET, ECS89 48 100W ATW 40K C80 48xLED Module (s modulom obojsmernej komunikácie)</t>
  </si>
  <si>
    <t>Svietidlo (LEADER LIGHT, s.r.o.)  LL STREET ECS35 18 40W ATW 40K C80 LL STREET, ECS35 18 40W ATW 40K C80 18xLED Module - 2.22 W (s modulom obojsmernej komunikácie)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</si>
</sst>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####;\-####"/>
    <numFmt numFmtId="175" formatCode="#,##0.000;\-#,##0.000"/>
    <numFmt numFmtId="176" formatCode="#,##0.00000;\-#,##0.00000"/>
    <numFmt numFmtId="177" formatCode="#,##0.0;\-#,##0.0"/>
    <numFmt numFmtId="178" formatCode="[$-41B]d\.\ mmmm\ yyyy"/>
    <numFmt numFmtId="179" formatCode="[$-41B]mmm\-yy;@"/>
    <numFmt numFmtId="180" formatCode="#,##0.00_ ;\-#,##0.00\ "/>
    <numFmt numFmtId="181" formatCode="&quot;Áno&quot;;&quot;Áno&quot;;&quot;Nie&quot;"/>
    <numFmt numFmtId="182" formatCode="&quot;Pravda&quot;;&quot;Pravda&quot;;&quot;Nepravda&quot;"/>
    <numFmt numFmtId="183" formatCode="&quot;Zapnuté&quot;;&quot;Zapnuté&quot;;&quot;Vypnuté&quot;"/>
    <numFmt numFmtId="184" formatCode="[$€-2]\ #\ ##,000_);[Red]\([$€-2]\ #\ ##,000\)"/>
  </numFmts>
  <fonts count="51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b/>
      <sz val="8"/>
      <name val="Arial"/>
      <family val="2"/>
    </font>
    <font>
      <b/>
      <sz val="14"/>
      <color indexed="10"/>
      <name val="Arial CE"/>
      <family val="2"/>
    </font>
    <font>
      <b/>
      <sz val="8"/>
      <name val="Arial CE"/>
      <family val="2"/>
    </font>
    <font>
      <b/>
      <sz val="8"/>
      <color indexed="12"/>
      <name val="Arial"/>
      <family val="2"/>
    </font>
    <font>
      <b/>
      <sz val="8"/>
      <color indexed="20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2"/>
      <name val="Symbol"/>
      <family val="1"/>
    </font>
    <font>
      <sz val="9"/>
      <color indexed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8E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77">
    <xf numFmtId="0" fontId="0" fillId="0" borderId="0" xfId="0" applyAlignment="1">
      <alignment vertical="top"/>
    </xf>
    <xf numFmtId="0" fontId="0" fillId="0" borderId="0" xfId="0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174" fontId="3" fillId="34" borderId="13" xfId="0" applyNumberFormat="1" applyFont="1" applyFill="1" applyBorder="1" applyAlignment="1" applyProtection="1">
      <alignment horizontal="center" vertical="center"/>
      <protection/>
    </xf>
    <xf numFmtId="174" fontId="3" fillId="34" borderId="14" xfId="0" applyNumberFormat="1" applyFont="1" applyFill="1" applyBorder="1" applyAlignment="1" applyProtection="1">
      <alignment horizontal="center" vertical="center"/>
      <protection/>
    </xf>
    <xf numFmtId="174" fontId="3" fillId="34" borderId="15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 vertical="center"/>
      <protection/>
    </xf>
    <xf numFmtId="39" fontId="7" fillId="0" borderId="0" xfId="0" applyNumberFormat="1" applyFont="1" applyAlignment="1" applyProtection="1">
      <alignment horizontal="right" vertical="center"/>
      <protection/>
    </xf>
    <xf numFmtId="175" fontId="7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left" vertical="center"/>
      <protection/>
    </xf>
    <xf numFmtId="39" fontId="8" fillId="0" borderId="0" xfId="0" applyNumberFormat="1" applyFont="1" applyAlignment="1" applyProtection="1">
      <alignment horizontal="right" vertical="center"/>
      <protection/>
    </xf>
    <xf numFmtId="175" fontId="8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39" fontId="10" fillId="0" borderId="0" xfId="0" applyNumberFormat="1" applyFont="1" applyAlignment="1" applyProtection="1">
      <alignment horizontal="right" vertical="center"/>
      <protection/>
    </xf>
    <xf numFmtId="175" fontId="10" fillId="0" borderId="0" xfId="0" applyNumberFormat="1" applyFont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2" fillId="34" borderId="16" xfId="0" applyFont="1" applyFill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174" fontId="2" fillId="34" borderId="17" xfId="0" applyNumberFormat="1" applyFont="1" applyFill="1" applyBorder="1" applyAlignment="1" applyProtection="1">
      <alignment horizontal="center" vertical="center"/>
      <protection/>
    </xf>
    <xf numFmtId="174" fontId="2" fillId="34" borderId="15" xfId="0" applyNumberFormat="1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left"/>
      <protection/>
    </xf>
    <xf numFmtId="0" fontId="2" fillId="33" borderId="18" xfId="0" applyFont="1" applyFill="1" applyBorder="1" applyAlignment="1" applyProtection="1">
      <alignment horizontal="left"/>
      <protection/>
    </xf>
    <xf numFmtId="0" fontId="2" fillId="33" borderId="19" xfId="0" applyFont="1" applyFill="1" applyBorder="1" applyAlignment="1" applyProtection="1">
      <alignment horizontal="left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39" fontId="7" fillId="0" borderId="20" xfId="0" applyNumberFormat="1" applyFont="1" applyBorder="1" applyAlignment="1" applyProtection="1">
      <alignment horizontal="right" vertical="center"/>
      <protection/>
    </xf>
    <xf numFmtId="175" fontId="7" fillId="0" borderId="20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39" fontId="2" fillId="0" borderId="0" xfId="0" applyNumberFormat="1" applyFont="1" applyAlignment="1" applyProtection="1">
      <alignment horizontal="right" vertical="center"/>
      <protection/>
    </xf>
    <xf numFmtId="176" fontId="2" fillId="0" borderId="0" xfId="0" applyNumberFormat="1" applyFont="1" applyAlignment="1" applyProtection="1">
      <alignment horizontal="right" vertical="center"/>
      <protection/>
    </xf>
    <xf numFmtId="175" fontId="2" fillId="0" borderId="0" xfId="0" applyNumberFormat="1" applyFont="1" applyAlignment="1" applyProtection="1">
      <alignment horizontal="right" vertical="center"/>
      <protection/>
    </xf>
    <xf numFmtId="177" fontId="2" fillId="0" borderId="0" xfId="0" applyNumberFormat="1" applyFont="1" applyAlignment="1" applyProtection="1">
      <alignment horizontal="right" vertical="center"/>
      <protection/>
    </xf>
    <xf numFmtId="37" fontId="2" fillId="0" borderId="0" xfId="0" applyNumberFormat="1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39" fontId="11" fillId="0" borderId="0" xfId="0" applyNumberFormat="1" applyFont="1" applyAlignment="1" applyProtection="1">
      <alignment horizontal="right" vertical="center"/>
      <protection/>
    </xf>
    <xf numFmtId="176" fontId="11" fillId="0" borderId="0" xfId="0" applyNumberFormat="1" applyFont="1" applyAlignment="1" applyProtection="1">
      <alignment horizontal="right" vertical="center"/>
      <protection/>
    </xf>
    <xf numFmtId="175" fontId="11" fillId="0" borderId="0" xfId="0" applyNumberFormat="1" applyFont="1" applyAlignment="1" applyProtection="1">
      <alignment horizontal="right" vertical="center"/>
      <protection/>
    </xf>
    <xf numFmtId="177" fontId="11" fillId="0" borderId="0" xfId="0" applyNumberFormat="1" applyFont="1" applyAlignment="1" applyProtection="1">
      <alignment horizontal="right" vertical="center"/>
      <protection/>
    </xf>
    <xf numFmtId="37" fontId="11" fillId="0" borderId="0" xfId="0" applyNumberFormat="1" applyFont="1" applyAlignment="1" applyProtection="1">
      <alignment horizontal="right" vertical="center"/>
      <protection/>
    </xf>
    <xf numFmtId="14" fontId="3" fillId="33" borderId="0" xfId="0" applyNumberFormat="1" applyFont="1" applyFill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39" fontId="2" fillId="0" borderId="0" xfId="0" applyNumberFormat="1" applyFont="1" applyAlignment="1" applyProtection="1">
      <alignment horizontal="right" vertical="center"/>
      <protection/>
    </xf>
    <xf numFmtId="176" fontId="2" fillId="0" borderId="0" xfId="0" applyNumberFormat="1" applyFont="1" applyAlignment="1" applyProtection="1">
      <alignment horizontal="right" vertical="center"/>
      <protection/>
    </xf>
    <xf numFmtId="175" fontId="2" fillId="0" borderId="0" xfId="0" applyNumberFormat="1" applyFont="1" applyAlignment="1" applyProtection="1">
      <alignment horizontal="right" vertical="center"/>
      <protection/>
    </xf>
    <xf numFmtId="177" fontId="2" fillId="0" borderId="0" xfId="0" applyNumberFormat="1" applyFont="1" applyAlignment="1" applyProtection="1">
      <alignment horizontal="right" vertical="center"/>
      <protection/>
    </xf>
    <xf numFmtId="39" fontId="0" fillId="0" borderId="0" xfId="0" applyNumberFormat="1" applyAlignment="1" applyProtection="1">
      <alignment horizontal="left" vertical="top"/>
      <protection/>
    </xf>
    <xf numFmtId="39" fontId="14" fillId="0" borderId="0" xfId="0" applyNumberFormat="1" applyFont="1" applyAlignment="1" applyProtection="1">
      <alignment horizontal="left" vertical="top"/>
      <protection/>
    </xf>
    <xf numFmtId="0" fontId="13" fillId="0" borderId="0" xfId="0" applyFont="1" applyAlignment="1" applyProtection="1">
      <alignment horizontal="left" vertical="center"/>
      <protection/>
    </xf>
    <xf numFmtId="39" fontId="13" fillId="0" borderId="0" xfId="0" applyNumberFormat="1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top"/>
      <protection/>
    </xf>
    <xf numFmtId="0" fontId="2" fillId="0" borderId="0" xfId="0" applyFont="1" applyFill="1" applyAlignment="1" applyProtection="1">
      <alignment horizontal="left" vertical="top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top"/>
      <protection/>
    </xf>
    <xf numFmtId="0" fontId="0" fillId="0" borderId="0" xfId="0" applyFill="1" applyAlignment="1" applyProtection="1">
      <alignment horizontal="left" vertical="top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39" fontId="2" fillId="0" borderId="0" xfId="0" applyNumberFormat="1" applyFont="1" applyAlignment="1" applyProtection="1">
      <alignment horizontal="left" vertical="center"/>
      <protection/>
    </xf>
    <xf numFmtId="0" fontId="0" fillId="0" borderId="0" xfId="0" applyAlignment="1">
      <alignment horizontal="left" vertical="top"/>
    </xf>
    <xf numFmtId="0" fontId="4" fillId="0" borderId="0" xfId="0" applyFont="1" applyFill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2" fillId="0" borderId="0" xfId="0" applyNumberFormat="1" applyFont="1" applyAlignment="1" applyProtection="1">
      <alignment horizontal="right" vertical="center"/>
      <protection/>
    </xf>
    <xf numFmtId="39" fontId="50" fillId="0" borderId="0" xfId="0" applyNumberFormat="1" applyFont="1" applyAlignment="1" applyProtection="1">
      <alignment horizontal="right" vertical="center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8"/>
  <sheetViews>
    <sheetView showGridLines="0" tabSelected="1" zoomScalePageLayoutView="0" workbookViewId="0" topLeftCell="A1">
      <pane ySplit="13" topLeftCell="A14" activePane="bottomLeft" state="frozen"/>
      <selection pane="topLeft" activeCell="A1" sqref="A1"/>
      <selection pane="bottomLeft" activeCell="Q1" sqref="Q1"/>
    </sheetView>
  </sheetViews>
  <sheetFormatPr defaultColWidth="9.140625" defaultRowHeight="11.25" customHeight="1"/>
  <cols>
    <col min="1" max="1" width="5.7109375" style="1" customWidth="1"/>
    <col min="2" max="2" width="4.57421875" style="1" customWidth="1"/>
    <col min="3" max="3" width="4.7109375" style="1" customWidth="1"/>
    <col min="4" max="4" width="12.7109375" style="1" customWidth="1"/>
    <col min="5" max="5" width="55.7109375" style="1" customWidth="1"/>
    <col min="6" max="6" width="4.7109375" style="1" customWidth="1"/>
    <col min="7" max="7" width="9.57421875" style="1" customWidth="1"/>
    <col min="8" max="8" width="9.8515625" style="1" customWidth="1"/>
    <col min="9" max="9" width="12.7109375" style="1" customWidth="1"/>
    <col min="10" max="10" width="10.7109375" style="1" hidden="1" customWidth="1"/>
    <col min="11" max="11" width="10.8515625" style="1" hidden="1" customWidth="1"/>
    <col min="12" max="12" width="9.7109375" style="1" hidden="1" customWidth="1"/>
    <col min="13" max="13" width="11.57421875" style="1" hidden="1" customWidth="1"/>
    <col min="14" max="14" width="6.00390625" style="1" customWidth="1"/>
    <col min="15" max="15" width="6.7109375" style="1" hidden="1" customWidth="1"/>
    <col min="16" max="16" width="7.140625" style="1" hidden="1" customWidth="1"/>
    <col min="17" max="16384" width="9.140625" style="1" customWidth="1"/>
  </cols>
  <sheetData>
    <row r="1" spans="1:16" ht="18" customHeight="1">
      <c r="A1" s="3" t="s">
        <v>175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6"/>
      <c r="P1" s="26"/>
    </row>
    <row r="2" spans="1:16" ht="11.25" customHeight="1">
      <c r="A2" s="4" t="s">
        <v>4</v>
      </c>
      <c r="B2" s="5"/>
      <c r="C2" s="66" t="s">
        <v>169</v>
      </c>
      <c r="D2" s="67"/>
      <c r="E2" s="67"/>
      <c r="F2" s="5"/>
      <c r="G2" s="5"/>
      <c r="H2" s="5"/>
      <c r="I2" s="5"/>
      <c r="J2" s="5"/>
      <c r="K2" s="5"/>
      <c r="L2" s="25"/>
      <c r="M2" s="25"/>
      <c r="N2" s="25"/>
      <c r="O2" s="26"/>
      <c r="P2" s="26"/>
    </row>
    <row r="3" spans="1:17" ht="11.25" customHeight="1">
      <c r="A3" s="4" t="s">
        <v>5</v>
      </c>
      <c r="B3" s="5"/>
      <c r="C3" s="68" t="s">
        <v>174</v>
      </c>
      <c r="D3" s="67"/>
      <c r="E3" s="67"/>
      <c r="F3" s="5"/>
      <c r="G3" s="5"/>
      <c r="H3" s="5"/>
      <c r="I3" s="5"/>
      <c r="J3" s="5"/>
      <c r="K3" s="5"/>
      <c r="L3" s="25"/>
      <c r="M3" s="25"/>
      <c r="N3" s="25"/>
      <c r="O3" s="26"/>
      <c r="P3" s="26"/>
      <c r="Q3" s="65"/>
    </row>
    <row r="4" spans="1:16" ht="11.25" customHeight="1">
      <c r="A4" s="4" t="s">
        <v>6</v>
      </c>
      <c r="B4" s="5"/>
      <c r="C4" s="69"/>
      <c r="D4" s="67"/>
      <c r="E4" s="67"/>
      <c r="F4" s="5"/>
      <c r="G4" s="5"/>
      <c r="H4" s="5"/>
      <c r="I4" s="5"/>
      <c r="J4" s="5"/>
      <c r="K4" s="5"/>
      <c r="L4" s="25"/>
      <c r="M4" s="25"/>
      <c r="N4" s="25"/>
      <c r="O4" s="26"/>
      <c r="P4" s="26"/>
    </row>
    <row r="5" spans="1:16" ht="11.25" customHeight="1">
      <c r="A5" s="5" t="s">
        <v>13</v>
      </c>
      <c r="B5" s="5"/>
      <c r="C5" s="67"/>
      <c r="D5" s="67"/>
      <c r="E5" s="67"/>
      <c r="F5" s="5"/>
      <c r="G5" s="5"/>
      <c r="H5" s="5"/>
      <c r="I5" s="5"/>
      <c r="J5" s="5"/>
      <c r="K5" s="5"/>
      <c r="L5" s="25"/>
      <c r="M5" s="25"/>
      <c r="N5" s="25"/>
      <c r="O5" s="26"/>
      <c r="P5" s="26"/>
    </row>
    <row r="6" spans="1:16" ht="5.25" customHeight="1">
      <c r="A6" s="5"/>
      <c r="B6" s="5"/>
      <c r="C6" s="67"/>
      <c r="D6" s="67"/>
      <c r="E6" s="67"/>
      <c r="F6" s="5"/>
      <c r="G6" s="5"/>
      <c r="H6" s="5"/>
      <c r="I6" s="5"/>
      <c r="J6" s="5"/>
      <c r="K6" s="5"/>
      <c r="L6" s="25"/>
      <c r="M6" s="25"/>
      <c r="N6" s="25"/>
      <c r="O6" s="26"/>
      <c r="P6" s="26"/>
    </row>
    <row r="7" spans="1:16" ht="11.25" customHeight="1">
      <c r="A7" s="5" t="s">
        <v>7</v>
      </c>
      <c r="B7" s="5"/>
      <c r="C7" s="70" t="s">
        <v>148</v>
      </c>
      <c r="D7" s="67"/>
      <c r="E7" s="67"/>
      <c r="F7" s="5"/>
      <c r="G7" s="5"/>
      <c r="H7" s="5"/>
      <c r="I7" s="5"/>
      <c r="J7" s="5"/>
      <c r="K7" s="5"/>
      <c r="L7" s="25"/>
      <c r="M7" s="25"/>
      <c r="N7" s="25"/>
      <c r="O7" s="26"/>
      <c r="P7" s="26"/>
    </row>
    <row r="8" spans="1:16" ht="11.25" customHeight="1">
      <c r="A8" s="5" t="s">
        <v>8</v>
      </c>
      <c r="B8" s="5"/>
      <c r="C8" s="67"/>
      <c r="D8" s="67"/>
      <c r="E8" s="67"/>
      <c r="F8" s="5"/>
      <c r="G8" s="5"/>
      <c r="H8" s="5"/>
      <c r="I8" s="5"/>
      <c r="J8" s="5"/>
      <c r="K8" s="5"/>
      <c r="L8" s="25"/>
      <c r="M8" s="25"/>
      <c r="N8" s="25"/>
      <c r="O8" s="26"/>
      <c r="P8" s="26"/>
    </row>
    <row r="9" spans="1:16" ht="11.25" customHeight="1">
      <c r="A9" s="5" t="s">
        <v>9</v>
      </c>
      <c r="B9" s="5"/>
      <c r="C9" s="53"/>
      <c r="D9" s="5"/>
      <c r="E9" s="5"/>
      <c r="F9" s="5"/>
      <c r="G9" s="5"/>
      <c r="H9" s="5"/>
      <c r="I9" s="5"/>
      <c r="J9" s="5"/>
      <c r="K9" s="5"/>
      <c r="L9" s="25"/>
      <c r="M9" s="25"/>
      <c r="N9" s="25"/>
      <c r="O9" s="26"/>
      <c r="P9" s="26"/>
    </row>
    <row r="10" spans="1:16" ht="6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6"/>
      <c r="P10" s="26"/>
    </row>
    <row r="11" spans="1:16" ht="21.75" customHeight="1">
      <c r="A11" s="6" t="s">
        <v>14</v>
      </c>
      <c r="B11" s="7" t="s">
        <v>15</v>
      </c>
      <c r="C11" s="7" t="s">
        <v>16</v>
      </c>
      <c r="D11" s="7" t="s">
        <v>17</v>
      </c>
      <c r="E11" s="7" t="s">
        <v>10</v>
      </c>
      <c r="F11" s="7" t="s">
        <v>18</v>
      </c>
      <c r="G11" s="7" t="s">
        <v>19</v>
      </c>
      <c r="H11" s="7" t="s">
        <v>20</v>
      </c>
      <c r="I11" s="7" t="s">
        <v>11</v>
      </c>
      <c r="J11" s="7" t="s">
        <v>21</v>
      </c>
      <c r="K11" s="7" t="s">
        <v>12</v>
      </c>
      <c r="L11" s="7" t="s">
        <v>22</v>
      </c>
      <c r="M11" s="7" t="s">
        <v>23</v>
      </c>
      <c r="N11" s="8" t="s">
        <v>24</v>
      </c>
      <c r="O11" s="27" t="s">
        <v>25</v>
      </c>
      <c r="P11" s="28" t="s">
        <v>26</v>
      </c>
    </row>
    <row r="12" spans="1:16" ht="12.75">
      <c r="A12" s="9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/>
      <c r="K12" s="10"/>
      <c r="L12" s="10"/>
      <c r="M12" s="10"/>
      <c r="N12" s="11">
        <v>10</v>
      </c>
      <c r="O12" s="29">
        <v>11</v>
      </c>
      <c r="P12" s="30">
        <v>12</v>
      </c>
    </row>
    <row r="13" spans="1:16" ht="12.7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31"/>
      <c r="O13" s="32"/>
      <c r="P13" s="33"/>
    </row>
    <row r="14" spans="1:16" s="12" customFormat="1" ht="11.25">
      <c r="A14" s="34"/>
      <c r="B14" s="35" t="s">
        <v>3</v>
      </c>
      <c r="C14" s="34"/>
      <c r="D14" s="34" t="s">
        <v>27</v>
      </c>
      <c r="E14" s="34" t="s">
        <v>28</v>
      </c>
      <c r="F14" s="34"/>
      <c r="G14" s="34"/>
      <c r="H14" s="34"/>
      <c r="I14" s="36"/>
      <c r="J14" s="34"/>
      <c r="K14" s="37">
        <f>K15+K48</f>
        <v>4.66390135</v>
      </c>
      <c r="L14" s="34"/>
      <c r="M14" s="37">
        <f>M15+M48</f>
        <v>0</v>
      </c>
      <c r="N14" s="34"/>
      <c r="P14" s="14" t="s">
        <v>29</v>
      </c>
    </row>
    <row r="15" spans="2:16" s="12" customFormat="1" ht="12.75" customHeight="1">
      <c r="B15" s="17" t="s">
        <v>3</v>
      </c>
      <c r="D15" s="18" t="s">
        <v>30</v>
      </c>
      <c r="E15" s="18" t="s">
        <v>31</v>
      </c>
      <c r="I15" s="19"/>
      <c r="K15" s="20">
        <f>SUM(K16:K47)</f>
        <v>0.9624999999999999</v>
      </c>
      <c r="M15" s="20">
        <f>SUM(M16:M47)</f>
        <v>0</v>
      </c>
      <c r="P15" s="18" t="s">
        <v>32</v>
      </c>
    </row>
    <row r="16" spans="1:16" s="2" customFormat="1" ht="13.5" customHeight="1">
      <c r="A16" s="38" t="s">
        <v>32</v>
      </c>
      <c r="B16" s="38" t="s">
        <v>33</v>
      </c>
      <c r="C16" s="38" t="s">
        <v>34</v>
      </c>
      <c r="D16" s="2" t="s">
        <v>35</v>
      </c>
      <c r="E16" s="39" t="s">
        <v>36</v>
      </c>
      <c r="F16" s="38" t="s">
        <v>37</v>
      </c>
      <c r="G16" s="40">
        <v>410</v>
      </c>
      <c r="H16" s="40"/>
      <c r="I16" s="40"/>
      <c r="J16" s="41">
        <v>0</v>
      </c>
      <c r="K16" s="42">
        <f aca="true" t="shared" si="0" ref="K16:K47">G16*J16</f>
        <v>0</v>
      </c>
      <c r="L16" s="41">
        <v>0</v>
      </c>
      <c r="M16" s="42">
        <f aca="true" t="shared" si="1" ref="M16:M47">G16*L16</f>
        <v>0</v>
      </c>
      <c r="N16" s="43"/>
      <c r="O16" s="44">
        <v>64</v>
      </c>
      <c r="P16" s="2" t="s">
        <v>38</v>
      </c>
    </row>
    <row r="17" spans="1:16" s="2" customFormat="1" ht="13.5" customHeight="1">
      <c r="A17" s="45" t="s">
        <v>38</v>
      </c>
      <c r="B17" s="45" t="s">
        <v>27</v>
      </c>
      <c r="C17" s="45" t="s">
        <v>39</v>
      </c>
      <c r="D17" s="46" t="s">
        <v>40</v>
      </c>
      <c r="E17" s="47" t="s">
        <v>41</v>
      </c>
      <c r="F17" s="45" t="s">
        <v>42</v>
      </c>
      <c r="G17" s="48">
        <v>410</v>
      </c>
      <c r="H17" s="48"/>
      <c r="I17" s="48"/>
      <c r="J17" s="49">
        <v>0.0014</v>
      </c>
      <c r="K17" s="50">
        <f t="shared" si="0"/>
        <v>0.574</v>
      </c>
      <c r="L17" s="49">
        <v>0</v>
      </c>
      <c r="M17" s="50">
        <f t="shared" si="1"/>
        <v>0</v>
      </c>
      <c r="N17" s="51"/>
      <c r="O17" s="52">
        <v>256</v>
      </c>
      <c r="P17" s="46" t="s">
        <v>38</v>
      </c>
    </row>
    <row r="18" spans="1:16" s="2" customFormat="1" ht="13.5" customHeight="1">
      <c r="A18" s="38" t="s">
        <v>43</v>
      </c>
      <c r="B18" s="38" t="s">
        <v>33</v>
      </c>
      <c r="C18" s="38" t="s">
        <v>34</v>
      </c>
      <c r="D18" s="2" t="s">
        <v>44</v>
      </c>
      <c r="E18" s="39" t="s">
        <v>145</v>
      </c>
      <c r="F18" s="38" t="s">
        <v>37</v>
      </c>
      <c r="G18" s="40">
        <v>415</v>
      </c>
      <c r="H18" s="40"/>
      <c r="I18" s="40"/>
      <c r="J18" s="41">
        <v>0</v>
      </c>
      <c r="K18" s="42">
        <f t="shared" si="0"/>
        <v>0</v>
      </c>
      <c r="L18" s="41">
        <v>0</v>
      </c>
      <c r="M18" s="42">
        <f t="shared" si="1"/>
        <v>0</v>
      </c>
      <c r="N18" s="43"/>
      <c r="O18" s="44">
        <v>64</v>
      </c>
      <c r="P18" s="2" t="s">
        <v>38</v>
      </c>
    </row>
    <row r="19" spans="1:16" s="2" customFormat="1" ht="11.25">
      <c r="A19" s="45" t="s">
        <v>45</v>
      </c>
      <c r="B19" s="45" t="s">
        <v>27</v>
      </c>
      <c r="C19" s="45" t="s">
        <v>39</v>
      </c>
      <c r="D19" s="46" t="s">
        <v>46</v>
      </c>
      <c r="E19" s="47" t="s">
        <v>146</v>
      </c>
      <c r="F19" s="45" t="s">
        <v>37</v>
      </c>
      <c r="G19" s="48">
        <v>415</v>
      </c>
      <c r="H19" s="48"/>
      <c r="I19" s="48"/>
      <c r="J19" s="49">
        <v>0</v>
      </c>
      <c r="K19" s="50">
        <f t="shared" si="0"/>
        <v>0</v>
      </c>
      <c r="L19" s="49">
        <v>0</v>
      </c>
      <c r="M19" s="50">
        <f t="shared" si="1"/>
        <v>0</v>
      </c>
      <c r="N19" s="51"/>
      <c r="O19" s="52">
        <v>256</v>
      </c>
      <c r="P19" s="46" t="s">
        <v>38</v>
      </c>
    </row>
    <row r="20" spans="1:16" s="2" customFormat="1" ht="24" customHeight="1">
      <c r="A20" s="38" t="s">
        <v>47</v>
      </c>
      <c r="B20" s="38" t="s">
        <v>33</v>
      </c>
      <c r="C20" s="38" t="s">
        <v>34</v>
      </c>
      <c r="D20" s="2" t="s">
        <v>48</v>
      </c>
      <c r="E20" s="39" t="s">
        <v>49</v>
      </c>
      <c r="F20" s="38" t="s">
        <v>50</v>
      </c>
      <c r="G20" s="40">
        <v>18</v>
      </c>
      <c r="H20" s="40"/>
      <c r="I20" s="40"/>
      <c r="J20" s="41">
        <v>0</v>
      </c>
      <c r="K20" s="42">
        <f t="shared" si="0"/>
        <v>0</v>
      </c>
      <c r="L20" s="41">
        <v>0</v>
      </c>
      <c r="M20" s="42">
        <f t="shared" si="1"/>
        <v>0</v>
      </c>
      <c r="N20" s="43"/>
      <c r="O20" s="44">
        <v>64</v>
      </c>
      <c r="P20" s="2" t="s">
        <v>38</v>
      </c>
    </row>
    <row r="21" spans="1:16" s="2" customFormat="1" ht="11.25">
      <c r="A21" s="45" t="s">
        <v>51</v>
      </c>
      <c r="B21" s="45" t="s">
        <v>27</v>
      </c>
      <c r="C21" s="45" t="s">
        <v>39</v>
      </c>
      <c r="D21" s="46" t="s">
        <v>52</v>
      </c>
      <c r="E21" s="47" t="s">
        <v>53</v>
      </c>
      <c r="F21" s="45" t="s">
        <v>50</v>
      </c>
      <c r="G21" s="48">
        <v>18</v>
      </c>
      <c r="H21" s="48"/>
      <c r="I21" s="48"/>
      <c r="J21" s="49">
        <v>0</v>
      </c>
      <c r="K21" s="50">
        <f t="shared" si="0"/>
        <v>0</v>
      </c>
      <c r="L21" s="49">
        <v>0</v>
      </c>
      <c r="M21" s="50">
        <f t="shared" si="1"/>
        <v>0</v>
      </c>
      <c r="N21" s="51"/>
      <c r="O21" s="52">
        <v>256</v>
      </c>
      <c r="P21" s="46" t="s">
        <v>38</v>
      </c>
    </row>
    <row r="22" spans="1:16" s="2" customFormat="1" ht="11.25">
      <c r="A22" s="38" t="s">
        <v>54</v>
      </c>
      <c r="B22" s="38" t="s">
        <v>33</v>
      </c>
      <c r="C22" s="38" t="s">
        <v>34</v>
      </c>
      <c r="D22" s="2" t="s">
        <v>55</v>
      </c>
      <c r="E22" s="39" t="s">
        <v>144</v>
      </c>
      <c r="F22" s="38" t="s">
        <v>50</v>
      </c>
      <c r="G22" s="40">
        <v>13</v>
      </c>
      <c r="H22" s="40"/>
      <c r="I22" s="40"/>
      <c r="J22" s="41">
        <v>0</v>
      </c>
      <c r="K22" s="42">
        <f t="shared" si="0"/>
        <v>0</v>
      </c>
      <c r="L22" s="41">
        <v>0</v>
      </c>
      <c r="M22" s="42">
        <f t="shared" si="1"/>
        <v>0</v>
      </c>
      <c r="N22" s="43"/>
      <c r="O22" s="44">
        <v>64</v>
      </c>
      <c r="P22" s="2" t="s">
        <v>38</v>
      </c>
    </row>
    <row r="23" spans="1:16" s="2" customFormat="1" ht="33.75">
      <c r="A23" s="45" t="s">
        <v>56</v>
      </c>
      <c r="B23" s="45" t="s">
        <v>27</v>
      </c>
      <c r="C23" s="45" t="s">
        <v>39</v>
      </c>
      <c r="D23" s="46" t="s">
        <v>57</v>
      </c>
      <c r="E23" s="47" t="s">
        <v>176</v>
      </c>
      <c r="F23" s="45" t="s">
        <v>50</v>
      </c>
      <c r="G23" s="48">
        <v>8</v>
      </c>
      <c r="H23" s="48"/>
      <c r="I23" s="48"/>
      <c r="J23" s="49">
        <v>0</v>
      </c>
      <c r="K23" s="50">
        <f>G23*J23</f>
        <v>0</v>
      </c>
      <c r="L23" s="49">
        <v>0</v>
      </c>
      <c r="M23" s="50">
        <f>G23*L23</f>
        <v>0</v>
      </c>
      <c r="N23" s="51"/>
      <c r="O23" s="52">
        <v>256</v>
      </c>
      <c r="P23" s="46" t="s">
        <v>38</v>
      </c>
    </row>
    <row r="24" spans="1:16" s="2" customFormat="1" ht="33.75">
      <c r="A24" s="45" t="s">
        <v>56</v>
      </c>
      <c r="B24" s="45" t="s">
        <v>27</v>
      </c>
      <c r="C24" s="45" t="s">
        <v>39</v>
      </c>
      <c r="D24" s="46" t="s">
        <v>57</v>
      </c>
      <c r="E24" s="47" t="s">
        <v>177</v>
      </c>
      <c r="F24" s="45" t="s">
        <v>50</v>
      </c>
      <c r="G24" s="48">
        <v>5</v>
      </c>
      <c r="H24" s="48"/>
      <c r="I24" s="48"/>
      <c r="J24" s="49">
        <v>0</v>
      </c>
      <c r="K24" s="50">
        <f t="shared" si="0"/>
        <v>0</v>
      </c>
      <c r="L24" s="49">
        <v>0</v>
      </c>
      <c r="M24" s="50">
        <f t="shared" si="1"/>
        <v>0</v>
      </c>
      <c r="N24" s="51"/>
      <c r="O24" s="52">
        <v>256</v>
      </c>
      <c r="P24" s="46" t="s">
        <v>38</v>
      </c>
    </row>
    <row r="25" spans="1:16" s="2" customFormat="1" ht="13.5" customHeight="1">
      <c r="A25" s="38" t="s">
        <v>58</v>
      </c>
      <c r="B25" s="38" t="s">
        <v>33</v>
      </c>
      <c r="C25" s="38" t="s">
        <v>34</v>
      </c>
      <c r="D25" s="2" t="s">
        <v>59</v>
      </c>
      <c r="E25" s="39" t="s">
        <v>164</v>
      </c>
      <c r="F25" s="38" t="s">
        <v>50</v>
      </c>
      <c r="G25" s="40">
        <v>4</v>
      </c>
      <c r="H25" s="40"/>
      <c r="I25" s="40"/>
      <c r="J25" s="41">
        <v>0</v>
      </c>
      <c r="K25" s="42">
        <f t="shared" si="0"/>
        <v>0</v>
      </c>
      <c r="L25" s="41">
        <v>0</v>
      </c>
      <c r="M25" s="42">
        <f t="shared" si="1"/>
        <v>0</v>
      </c>
      <c r="N25" s="43"/>
      <c r="O25" s="44">
        <v>64</v>
      </c>
      <c r="P25" s="2" t="s">
        <v>38</v>
      </c>
    </row>
    <row r="26" spans="1:16" s="2" customFormat="1" ht="13.5" customHeight="1">
      <c r="A26" s="45" t="s">
        <v>60</v>
      </c>
      <c r="B26" s="45" t="s">
        <v>27</v>
      </c>
      <c r="C26" s="45" t="s">
        <v>39</v>
      </c>
      <c r="D26" s="46" t="s">
        <v>61</v>
      </c>
      <c r="E26" s="47" t="s">
        <v>149</v>
      </c>
      <c r="F26" s="45" t="s">
        <v>62</v>
      </c>
      <c r="G26" s="48">
        <v>4</v>
      </c>
      <c r="H26" s="48"/>
      <c r="I26" s="48"/>
      <c r="J26" s="49">
        <v>0</v>
      </c>
      <c r="K26" s="50">
        <f t="shared" si="0"/>
        <v>0</v>
      </c>
      <c r="L26" s="49">
        <v>0</v>
      </c>
      <c r="M26" s="50">
        <f t="shared" si="1"/>
        <v>0</v>
      </c>
      <c r="N26" s="51"/>
      <c r="O26" s="52">
        <v>256</v>
      </c>
      <c r="P26" s="46" t="s">
        <v>38</v>
      </c>
    </row>
    <row r="27" spans="1:16" s="55" customFormat="1" ht="13.5" customHeight="1">
      <c r="A27" s="45" t="s">
        <v>65</v>
      </c>
      <c r="B27" s="45" t="s">
        <v>27</v>
      </c>
      <c r="C27" s="45" t="s">
        <v>39</v>
      </c>
      <c r="D27" s="46">
        <v>1</v>
      </c>
      <c r="E27" s="47" t="s">
        <v>165</v>
      </c>
      <c r="F27" s="45" t="s">
        <v>62</v>
      </c>
      <c r="G27" s="48">
        <v>4</v>
      </c>
      <c r="H27" s="48"/>
      <c r="I27" s="48"/>
      <c r="J27" s="49">
        <v>0</v>
      </c>
      <c r="K27" s="50">
        <f t="shared" si="0"/>
        <v>0</v>
      </c>
      <c r="L27" s="49">
        <v>0</v>
      </c>
      <c r="M27" s="50">
        <f t="shared" si="1"/>
        <v>0</v>
      </c>
      <c r="N27" s="51"/>
      <c r="O27" s="52"/>
      <c r="P27" s="46"/>
    </row>
    <row r="28" spans="1:16" s="55" customFormat="1" ht="13.5" customHeight="1">
      <c r="A28" s="56" t="s">
        <v>63</v>
      </c>
      <c r="B28" s="56" t="s">
        <v>33</v>
      </c>
      <c r="C28" s="56" t="s">
        <v>34</v>
      </c>
      <c r="D28" s="2">
        <v>1</v>
      </c>
      <c r="E28" s="54" t="s">
        <v>150</v>
      </c>
      <c r="F28" s="56" t="s">
        <v>50</v>
      </c>
      <c r="G28" s="57">
        <v>5</v>
      </c>
      <c r="H28" s="57"/>
      <c r="I28" s="57"/>
      <c r="J28" s="58">
        <v>0</v>
      </c>
      <c r="K28" s="59">
        <f t="shared" si="0"/>
        <v>0</v>
      </c>
      <c r="L28" s="58">
        <v>0</v>
      </c>
      <c r="M28" s="59">
        <f t="shared" si="1"/>
        <v>0</v>
      </c>
      <c r="N28" s="60"/>
      <c r="O28" s="52"/>
      <c r="P28" s="46"/>
    </row>
    <row r="29" spans="1:16" s="55" customFormat="1" ht="13.5" customHeight="1">
      <c r="A29" s="45" t="s">
        <v>65</v>
      </c>
      <c r="B29" s="45" t="s">
        <v>27</v>
      </c>
      <c r="C29" s="45" t="s">
        <v>39</v>
      </c>
      <c r="D29" s="46">
        <v>1</v>
      </c>
      <c r="E29" s="47" t="s">
        <v>166</v>
      </c>
      <c r="F29" s="45" t="s">
        <v>62</v>
      </c>
      <c r="G29" s="48">
        <v>4</v>
      </c>
      <c r="H29" s="48"/>
      <c r="I29" s="48"/>
      <c r="J29" s="49">
        <v>0</v>
      </c>
      <c r="K29" s="50">
        <f>G29*J29</f>
        <v>0</v>
      </c>
      <c r="L29" s="49">
        <v>0</v>
      </c>
      <c r="M29" s="50">
        <f>G29*L29</f>
        <v>0</v>
      </c>
      <c r="N29" s="51"/>
      <c r="O29" s="52"/>
      <c r="P29" s="46"/>
    </row>
    <row r="30" spans="1:16" s="55" customFormat="1" ht="13.5" customHeight="1">
      <c r="A30" s="45" t="s">
        <v>65</v>
      </c>
      <c r="B30" s="45" t="s">
        <v>27</v>
      </c>
      <c r="C30" s="45" t="s">
        <v>39</v>
      </c>
      <c r="D30" s="46">
        <v>1</v>
      </c>
      <c r="E30" s="47" t="s">
        <v>167</v>
      </c>
      <c r="F30" s="45" t="s">
        <v>62</v>
      </c>
      <c r="G30" s="48">
        <v>1</v>
      </c>
      <c r="H30" s="48"/>
      <c r="I30" s="48"/>
      <c r="J30" s="49">
        <v>0</v>
      </c>
      <c r="K30" s="50">
        <f t="shared" si="0"/>
        <v>0</v>
      </c>
      <c r="L30" s="49">
        <v>0</v>
      </c>
      <c r="M30" s="50">
        <f t="shared" si="1"/>
        <v>0</v>
      </c>
      <c r="N30" s="51"/>
      <c r="O30" s="52"/>
      <c r="P30" s="46"/>
    </row>
    <row r="31" spans="1:16" s="55" customFormat="1" ht="13.5" customHeight="1">
      <c r="A31" s="56" t="s">
        <v>63</v>
      </c>
      <c r="B31" s="56" t="s">
        <v>33</v>
      </c>
      <c r="C31" s="56" t="s">
        <v>34</v>
      </c>
      <c r="D31" s="2">
        <v>1</v>
      </c>
      <c r="E31" s="54" t="s">
        <v>150</v>
      </c>
      <c r="F31" s="56" t="s">
        <v>50</v>
      </c>
      <c r="G31" s="57">
        <v>2</v>
      </c>
      <c r="H31" s="57"/>
      <c r="I31" s="57"/>
      <c r="J31" s="58">
        <v>0</v>
      </c>
      <c r="K31" s="59">
        <f t="shared" si="0"/>
        <v>0</v>
      </c>
      <c r="L31" s="58">
        <v>0</v>
      </c>
      <c r="M31" s="59">
        <f t="shared" si="1"/>
        <v>0</v>
      </c>
      <c r="N31" s="60"/>
      <c r="O31" s="52"/>
      <c r="P31" s="46"/>
    </row>
    <row r="32" spans="1:16" s="2" customFormat="1" ht="13.5" customHeight="1">
      <c r="A32" s="38" t="s">
        <v>63</v>
      </c>
      <c r="B32" s="38" t="s">
        <v>33</v>
      </c>
      <c r="C32" s="38" t="s">
        <v>34</v>
      </c>
      <c r="D32" s="2" t="s">
        <v>64</v>
      </c>
      <c r="E32" s="39" t="s">
        <v>168</v>
      </c>
      <c r="F32" s="38" t="s">
        <v>50</v>
      </c>
      <c r="G32" s="40">
        <v>9</v>
      </c>
      <c r="H32" s="40"/>
      <c r="I32" s="40"/>
      <c r="J32" s="41">
        <v>0</v>
      </c>
      <c r="K32" s="42">
        <f t="shared" si="0"/>
        <v>0</v>
      </c>
      <c r="L32" s="41">
        <v>0</v>
      </c>
      <c r="M32" s="42">
        <f t="shared" si="1"/>
        <v>0</v>
      </c>
      <c r="N32" s="43"/>
      <c r="O32" s="44">
        <v>64</v>
      </c>
      <c r="P32" s="2" t="s">
        <v>38</v>
      </c>
    </row>
    <row r="33" spans="1:16" s="2" customFormat="1" ht="13.5" customHeight="1">
      <c r="A33" s="45" t="s">
        <v>65</v>
      </c>
      <c r="B33" s="45" t="s">
        <v>27</v>
      </c>
      <c r="C33" s="45" t="s">
        <v>39</v>
      </c>
      <c r="D33" s="46" t="s">
        <v>66</v>
      </c>
      <c r="E33" s="47" t="s">
        <v>152</v>
      </c>
      <c r="F33" s="45" t="s">
        <v>62</v>
      </c>
      <c r="G33" s="48">
        <v>8</v>
      </c>
      <c r="H33" s="48"/>
      <c r="I33" s="48"/>
      <c r="J33" s="49">
        <v>0</v>
      </c>
      <c r="K33" s="50">
        <f t="shared" si="0"/>
        <v>0</v>
      </c>
      <c r="L33" s="49">
        <v>0</v>
      </c>
      <c r="M33" s="50">
        <f t="shared" si="1"/>
        <v>0</v>
      </c>
      <c r="N33" s="51"/>
      <c r="O33" s="52">
        <v>256</v>
      </c>
      <c r="P33" s="46" t="s">
        <v>38</v>
      </c>
    </row>
    <row r="34" spans="1:16" s="2" customFormat="1" ht="13.5" customHeight="1">
      <c r="A34" s="45" t="s">
        <v>65</v>
      </c>
      <c r="B34" s="45" t="s">
        <v>27</v>
      </c>
      <c r="C34" s="45" t="s">
        <v>39</v>
      </c>
      <c r="D34" s="46" t="s">
        <v>66</v>
      </c>
      <c r="E34" s="47" t="s">
        <v>153</v>
      </c>
      <c r="F34" s="45" t="s">
        <v>62</v>
      </c>
      <c r="G34" s="48">
        <v>1</v>
      </c>
      <c r="H34" s="48"/>
      <c r="I34" s="48"/>
      <c r="J34" s="49">
        <v>0</v>
      </c>
      <c r="K34" s="50">
        <f t="shared" si="0"/>
        <v>0</v>
      </c>
      <c r="L34" s="49">
        <v>0</v>
      </c>
      <c r="M34" s="50">
        <f t="shared" si="1"/>
        <v>0</v>
      </c>
      <c r="N34" s="51"/>
      <c r="O34" s="52">
        <v>256</v>
      </c>
      <c r="P34" s="46" t="s">
        <v>38</v>
      </c>
    </row>
    <row r="35" spans="1:16" s="2" customFormat="1" ht="24" customHeight="1">
      <c r="A35" s="38" t="s">
        <v>67</v>
      </c>
      <c r="B35" s="38" t="s">
        <v>33</v>
      </c>
      <c r="C35" s="38" t="s">
        <v>34</v>
      </c>
      <c r="D35" s="2" t="s">
        <v>68</v>
      </c>
      <c r="E35" s="39" t="s">
        <v>69</v>
      </c>
      <c r="F35" s="38" t="s">
        <v>37</v>
      </c>
      <c r="G35" s="40">
        <v>400</v>
      </c>
      <c r="H35" s="40"/>
      <c r="I35" s="40"/>
      <c r="J35" s="41">
        <v>0</v>
      </c>
      <c r="K35" s="42">
        <f t="shared" si="0"/>
        <v>0</v>
      </c>
      <c r="L35" s="41">
        <v>0</v>
      </c>
      <c r="M35" s="42">
        <f t="shared" si="1"/>
        <v>0</v>
      </c>
      <c r="N35" s="43"/>
      <c r="O35" s="44">
        <v>64</v>
      </c>
      <c r="P35" s="2" t="s">
        <v>38</v>
      </c>
    </row>
    <row r="36" spans="1:16" s="2" customFormat="1" ht="13.5" customHeight="1">
      <c r="A36" s="45" t="s">
        <v>70</v>
      </c>
      <c r="B36" s="45" t="s">
        <v>27</v>
      </c>
      <c r="C36" s="45" t="s">
        <v>39</v>
      </c>
      <c r="D36" s="46" t="s">
        <v>71</v>
      </c>
      <c r="E36" s="47" t="s">
        <v>72</v>
      </c>
      <c r="F36" s="45" t="s">
        <v>50</v>
      </c>
      <c r="G36" s="48">
        <v>9</v>
      </c>
      <c r="H36" s="48"/>
      <c r="I36" s="48"/>
      <c r="J36" s="49">
        <v>0</v>
      </c>
      <c r="K36" s="50">
        <f t="shared" si="0"/>
        <v>0</v>
      </c>
      <c r="L36" s="49">
        <v>0</v>
      </c>
      <c r="M36" s="50">
        <f t="shared" si="1"/>
        <v>0</v>
      </c>
      <c r="N36" s="51"/>
      <c r="O36" s="52">
        <v>256</v>
      </c>
      <c r="P36" s="46" t="s">
        <v>38</v>
      </c>
    </row>
    <row r="37" spans="1:16" s="2" customFormat="1" ht="13.5" customHeight="1">
      <c r="A37" s="45" t="s">
        <v>73</v>
      </c>
      <c r="B37" s="45" t="s">
        <v>27</v>
      </c>
      <c r="C37" s="45" t="s">
        <v>39</v>
      </c>
      <c r="D37" s="46" t="s">
        <v>74</v>
      </c>
      <c r="E37" s="47" t="s">
        <v>75</v>
      </c>
      <c r="F37" s="45" t="s">
        <v>50</v>
      </c>
      <c r="G37" s="48">
        <v>9</v>
      </c>
      <c r="H37" s="48"/>
      <c r="I37" s="48"/>
      <c r="J37" s="49">
        <v>0</v>
      </c>
      <c r="K37" s="50">
        <f t="shared" si="0"/>
        <v>0</v>
      </c>
      <c r="L37" s="49">
        <v>0</v>
      </c>
      <c r="M37" s="50">
        <f t="shared" si="1"/>
        <v>0</v>
      </c>
      <c r="N37" s="51"/>
      <c r="O37" s="52">
        <v>256</v>
      </c>
      <c r="P37" s="46" t="s">
        <v>38</v>
      </c>
    </row>
    <row r="38" spans="1:31" s="2" customFormat="1" ht="24.75" customHeight="1">
      <c r="A38" s="45" t="s">
        <v>76</v>
      </c>
      <c r="B38" s="45" t="s">
        <v>27</v>
      </c>
      <c r="C38" s="45" t="s">
        <v>39</v>
      </c>
      <c r="D38" s="46" t="s">
        <v>77</v>
      </c>
      <c r="E38" s="47" t="s">
        <v>171</v>
      </c>
      <c r="F38" s="45" t="s">
        <v>78</v>
      </c>
      <c r="G38" s="48">
        <v>376</v>
      </c>
      <c r="H38" s="48"/>
      <c r="I38" s="48"/>
      <c r="J38" s="49">
        <v>0.001</v>
      </c>
      <c r="K38" s="50">
        <f t="shared" si="0"/>
        <v>0.376</v>
      </c>
      <c r="L38" s="49">
        <v>0</v>
      </c>
      <c r="M38" s="50">
        <f t="shared" si="1"/>
        <v>0</v>
      </c>
      <c r="N38" s="51"/>
      <c r="O38" s="52">
        <v>256</v>
      </c>
      <c r="P38" s="46" t="s">
        <v>38</v>
      </c>
      <c r="R38" s="38"/>
      <c r="S38" s="38"/>
      <c r="T38" s="38"/>
      <c r="V38" s="54"/>
      <c r="W38" s="38"/>
      <c r="X38" s="40"/>
      <c r="Y38" s="40"/>
      <c r="Z38" s="40"/>
      <c r="AA38" s="41"/>
      <c r="AB38" s="42"/>
      <c r="AC38" s="41"/>
      <c r="AD38" s="42"/>
      <c r="AE38" s="43"/>
    </row>
    <row r="39" spans="1:31" s="2" customFormat="1" ht="14.25" customHeight="1">
      <c r="A39" s="45" t="s">
        <v>76</v>
      </c>
      <c r="B39" s="45" t="s">
        <v>27</v>
      </c>
      <c r="C39" s="45" t="s">
        <v>39</v>
      </c>
      <c r="D39" s="46" t="s">
        <v>77</v>
      </c>
      <c r="E39" s="47" t="s">
        <v>170</v>
      </c>
      <c r="F39" s="45" t="s">
        <v>78</v>
      </c>
      <c r="G39" s="48">
        <v>12.5</v>
      </c>
      <c r="H39" s="48"/>
      <c r="I39" s="48"/>
      <c r="J39" s="49">
        <v>0.001</v>
      </c>
      <c r="K39" s="50">
        <f t="shared" si="0"/>
        <v>0.0125</v>
      </c>
      <c r="L39" s="49">
        <v>0</v>
      </c>
      <c r="M39" s="50">
        <f t="shared" si="1"/>
        <v>0</v>
      </c>
      <c r="N39" s="51"/>
      <c r="O39" s="52">
        <v>256</v>
      </c>
      <c r="P39" s="46" t="s">
        <v>38</v>
      </c>
      <c r="R39" s="45"/>
      <c r="S39" s="45"/>
      <c r="T39" s="45"/>
      <c r="U39" s="46"/>
      <c r="V39" s="47"/>
      <c r="W39" s="45"/>
      <c r="X39" s="48"/>
      <c r="Y39" s="48"/>
      <c r="Z39" s="48"/>
      <c r="AA39" s="49"/>
      <c r="AB39" s="50"/>
      <c r="AC39" s="49"/>
      <c r="AD39" s="50"/>
      <c r="AE39" s="51"/>
    </row>
    <row r="40" spans="1:16" s="2" customFormat="1" ht="13.5" customHeight="1">
      <c r="A40" s="38" t="s">
        <v>79</v>
      </c>
      <c r="B40" s="38" t="s">
        <v>33</v>
      </c>
      <c r="C40" s="38" t="s">
        <v>34</v>
      </c>
      <c r="D40" s="2" t="s">
        <v>80</v>
      </c>
      <c r="E40" s="39" t="s">
        <v>81</v>
      </c>
      <c r="F40" s="38" t="s">
        <v>37</v>
      </c>
      <c r="G40" s="40">
        <v>415</v>
      </c>
      <c r="H40" s="40"/>
      <c r="I40" s="40"/>
      <c r="J40" s="41">
        <v>0</v>
      </c>
      <c r="K40" s="42">
        <f t="shared" si="0"/>
        <v>0</v>
      </c>
      <c r="L40" s="41">
        <v>0</v>
      </c>
      <c r="M40" s="42">
        <f t="shared" si="1"/>
        <v>0</v>
      </c>
      <c r="N40" s="43"/>
      <c r="O40" s="44">
        <v>64</v>
      </c>
      <c r="P40" s="2" t="s">
        <v>38</v>
      </c>
    </row>
    <row r="41" spans="1:16" s="2" customFormat="1" ht="13.5" customHeight="1">
      <c r="A41" s="38" t="s">
        <v>82</v>
      </c>
      <c r="B41" s="38" t="s">
        <v>33</v>
      </c>
      <c r="C41" s="38" t="s">
        <v>34</v>
      </c>
      <c r="D41" s="2" t="s">
        <v>83</v>
      </c>
      <c r="E41" s="39" t="s">
        <v>84</v>
      </c>
      <c r="F41" s="38" t="s">
        <v>37</v>
      </c>
      <c r="G41" s="40">
        <v>120</v>
      </c>
      <c r="H41" s="40"/>
      <c r="I41" s="40"/>
      <c r="J41" s="41">
        <v>0</v>
      </c>
      <c r="K41" s="42">
        <f t="shared" si="0"/>
        <v>0</v>
      </c>
      <c r="L41" s="41">
        <v>0</v>
      </c>
      <c r="M41" s="42">
        <f t="shared" si="1"/>
        <v>0</v>
      </c>
      <c r="N41" s="43"/>
      <c r="O41" s="44">
        <v>64</v>
      </c>
      <c r="P41" s="2" t="s">
        <v>38</v>
      </c>
    </row>
    <row r="42" spans="1:16" s="2" customFormat="1" ht="13.5" customHeight="1">
      <c r="A42" s="45" t="s">
        <v>85</v>
      </c>
      <c r="B42" s="45" t="s">
        <v>27</v>
      </c>
      <c r="C42" s="45" t="s">
        <v>39</v>
      </c>
      <c r="D42" s="46" t="s">
        <v>86</v>
      </c>
      <c r="E42" s="47" t="s">
        <v>87</v>
      </c>
      <c r="F42" s="45" t="s">
        <v>37</v>
      </c>
      <c r="G42" s="48">
        <v>120</v>
      </c>
      <c r="H42" s="48"/>
      <c r="I42" s="48"/>
      <c r="J42" s="49">
        <v>0</v>
      </c>
      <c r="K42" s="50">
        <f t="shared" si="0"/>
        <v>0</v>
      </c>
      <c r="L42" s="49">
        <v>0</v>
      </c>
      <c r="M42" s="50">
        <f t="shared" si="1"/>
        <v>0</v>
      </c>
      <c r="N42" s="51"/>
      <c r="O42" s="52">
        <v>256</v>
      </c>
      <c r="P42" s="46" t="s">
        <v>38</v>
      </c>
    </row>
    <row r="43" spans="1:16" s="2" customFormat="1" ht="13.5" customHeight="1">
      <c r="A43" s="38" t="s">
        <v>88</v>
      </c>
      <c r="B43" s="38" t="s">
        <v>33</v>
      </c>
      <c r="C43" s="38" t="s">
        <v>34</v>
      </c>
      <c r="D43" s="2" t="s">
        <v>89</v>
      </c>
      <c r="E43" s="39" t="s">
        <v>90</v>
      </c>
      <c r="F43" s="38" t="s">
        <v>50</v>
      </c>
      <c r="G43" s="40">
        <v>18</v>
      </c>
      <c r="H43" s="40"/>
      <c r="I43" s="40"/>
      <c r="J43" s="41">
        <v>0</v>
      </c>
      <c r="K43" s="42">
        <f t="shared" si="0"/>
        <v>0</v>
      </c>
      <c r="L43" s="41">
        <v>0</v>
      </c>
      <c r="M43" s="42">
        <f t="shared" si="1"/>
        <v>0</v>
      </c>
      <c r="N43" s="43"/>
      <c r="O43" s="44">
        <v>64</v>
      </c>
      <c r="P43" s="2" t="s">
        <v>38</v>
      </c>
    </row>
    <row r="44" spans="1:16" s="2" customFormat="1" ht="13.5" customHeight="1">
      <c r="A44" s="45" t="s">
        <v>91</v>
      </c>
      <c r="B44" s="45" t="s">
        <v>27</v>
      </c>
      <c r="C44" s="45" t="s">
        <v>39</v>
      </c>
      <c r="D44" s="46" t="s">
        <v>92</v>
      </c>
      <c r="E44" s="47" t="s">
        <v>93</v>
      </c>
      <c r="F44" s="45" t="s">
        <v>62</v>
      </c>
      <c r="G44" s="48">
        <v>18</v>
      </c>
      <c r="H44" s="48"/>
      <c r="I44" s="48"/>
      <c r="J44" s="49">
        <v>0</v>
      </c>
      <c r="K44" s="50">
        <f t="shared" si="0"/>
        <v>0</v>
      </c>
      <c r="L44" s="49">
        <v>0</v>
      </c>
      <c r="M44" s="50">
        <f t="shared" si="1"/>
        <v>0</v>
      </c>
      <c r="N44" s="51"/>
      <c r="O44" s="52">
        <v>256</v>
      </c>
      <c r="P44" s="46" t="s">
        <v>38</v>
      </c>
    </row>
    <row r="45" spans="1:16" s="2" customFormat="1" ht="13.5" customHeight="1">
      <c r="A45" s="38" t="s">
        <v>94</v>
      </c>
      <c r="B45" s="38" t="s">
        <v>33</v>
      </c>
      <c r="C45" s="38" t="s">
        <v>95</v>
      </c>
      <c r="D45" s="2" t="s">
        <v>30</v>
      </c>
      <c r="E45" s="39" t="s">
        <v>96</v>
      </c>
      <c r="F45" s="38" t="s">
        <v>0</v>
      </c>
      <c r="G45" s="40">
        <v>3</v>
      </c>
      <c r="H45" s="40"/>
      <c r="I45" s="40"/>
      <c r="J45" s="41">
        <v>0</v>
      </c>
      <c r="K45" s="42">
        <f t="shared" si="0"/>
        <v>0</v>
      </c>
      <c r="L45" s="41">
        <v>0</v>
      </c>
      <c r="M45" s="42">
        <f t="shared" si="1"/>
        <v>0</v>
      </c>
      <c r="N45" s="43"/>
      <c r="O45" s="44">
        <v>256</v>
      </c>
      <c r="P45" s="2" t="s">
        <v>38</v>
      </c>
    </row>
    <row r="46" spans="1:16" s="2" customFormat="1" ht="13.5" customHeight="1">
      <c r="A46" s="38" t="s">
        <v>97</v>
      </c>
      <c r="B46" s="38" t="s">
        <v>33</v>
      </c>
      <c r="C46" s="38" t="s">
        <v>95</v>
      </c>
      <c r="D46" s="2" t="s">
        <v>98</v>
      </c>
      <c r="E46" s="39" t="s">
        <v>99</v>
      </c>
      <c r="F46" s="38" t="s">
        <v>0</v>
      </c>
      <c r="G46" s="40">
        <v>5</v>
      </c>
      <c r="H46" s="40"/>
      <c r="I46" s="40"/>
      <c r="J46" s="41">
        <v>0</v>
      </c>
      <c r="K46" s="42">
        <f t="shared" si="0"/>
        <v>0</v>
      </c>
      <c r="L46" s="41">
        <v>0</v>
      </c>
      <c r="M46" s="42">
        <f t="shared" si="1"/>
        <v>0</v>
      </c>
      <c r="N46" s="43"/>
      <c r="O46" s="44">
        <v>131072</v>
      </c>
      <c r="P46" s="2" t="s">
        <v>38</v>
      </c>
    </row>
    <row r="47" spans="1:16" s="2" customFormat="1" ht="13.5" customHeight="1">
      <c r="A47" s="38" t="s">
        <v>100</v>
      </c>
      <c r="B47" s="38" t="s">
        <v>33</v>
      </c>
      <c r="C47" s="38" t="s">
        <v>95</v>
      </c>
      <c r="D47" s="2" t="s">
        <v>101</v>
      </c>
      <c r="E47" s="39" t="s">
        <v>102</v>
      </c>
      <c r="F47" s="38" t="s">
        <v>0</v>
      </c>
      <c r="G47" s="40">
        <v>4</v>
      </c>
      <c r="H47" s="40"/>
      <c r="I47" s="40"/>
      <c r="J47" s="41">
        <v>0</v>
      </c>
      <c r="K47" s="42">
        <f t="shared" si="0"/>
        <v>0</v>
      </c>
      <c r="L47" s="41">
        <v>0</v>
      </c>
      <c r="M47" s="42">
        <f t="shared" si="1"/>
        <v>0</v>
      </c>
      <c r="N47" s="43"/>
      <c r="O47" s="44">
        <v>1024</v>
      </c>
      <c r="P47" s="2" t="s">
        <v>38</v>
      </c>
    </row>
    <row r="48" spans="2:16" s="12" customFormat="1" ht="12.75" customHeight="1">
      <c r="B48" s="17" t="s">
        <v>3</v>
      </c>
      <c r="D48" s="18" t="s">
        <v>103</v>
      </c>
      <c r="E48" s="18" t="s">
        <v>104</v>
      </c>
      <c r="I48" s="19"/>
      <c r="K48" s="20">
        <f>SUM(K49:K67)</f>
        <v>3.7014013500000003</v>
      </c>
      <c r="M48" s="20">
        <f>SUM(M49:M67)</f>
        <v>0</v>
      </c>
      <c r="P48" s="18" t="s">
        <v>32</v>
      </c>
    </row>
    <row r="49" spans="1:16" s="2" customFormat="1" ht="24" customHeight="1">
      <c r="A49" s="38" t="s">
        <v>105</v>
      </c>
      <c r="B49" s="38" t="s">
        <v>33</v>
      </c>
      <c r="C49" s="38" t="s">
        <v>106</v>
      </c>
      <c r="D49" s="2" t="s">
        <v>107</v>
      </c>
      <c r="E49" s="39" t="s">
        <v>108</v>
      </c>
      <c r="F49" s="38" t="s">
        <v>109</v>
      </c>
      <c r="G49" s="75">
        <v>0.365</v>
      </c>
      <c r="H49" s="40"/>
      <c r="I49" s="40"/>
      <c r="J49" s="41">
        <v>0</v>
      </c>
      <c r="K49" s="42">
        <f aca="true" t="shared" si="2" ref="K49:K67">G49*J49</f>
        <v>0</v>
      </c>
      <c r="L49" s="41">
        <v>0</v>
      </c>
      <c r="M49" s="42">
        <f aca="true" t="shared" si="3" ref="M49:M67">G49*L49</f>
        <v>0</v>
      </c>
      <c r="N49" s="43"/>
      <c r="O49" s="44">
        <v>64</v>
      </c>
      <c r="P49" s="2" t="s">
        <v>38</v>
      </c>
    </row>
    <row r="50" spans="1:16" s="2" customFormat="1" ht="22.5">
      <c r="A50" s="38" t="s">
        <v>110</v>
      </c>
      <c r="B50" s="38" t="s">
        <v>33</v>
      </c>
      <c r="C50" s="38" t="s">
        <v>111</v>
      </c>
      <c r="D50" s="2" t="s">
        <v>112</v>
      </c>
      <c r="E50" s="39" t="s">
        <v>113</v>
      </c>
      <c r="F50" s="38" t="s">
        <v>37</v>
      </c>
      <c r="G50" s="40">
        <v>5</v>
      </c>
      <c r="H50" s="40"/>
      <c r="I50" s="40"/>
      <c r="J50" s="41">
        <v>0.001975</v>
      </c>
      <c r="K50" s="42">
        <f t="shared" si="2"/>
        <v>0.009875000000000002</v>
      </c>
      <c r="L50" s="41">
        <v>0</v>
      </c>
      <c r="M50" s="42">
        <f t="shared" si="3"/>
        <v>0</v>
      </c>
      <c r="N50" s="43"/>
      <c r="O50" s="44">
        <v>64</v>
      </c>
      <c r="P50" s="2" t="s">
        <v>38</v>
      </c>
    </row>
    <row r="51" spans="1:16" s="2" customFormat="1" ht="22.5">
      <c r="A51" s="38" t="s">
        <v>114</v>
      </c>
      <c r="B51" s="38" t="s">
        <v>33</v>
      </c>
      <c r="C51" s="38" t="s">
        <v>106</v>
      </c>
      <c r="D51" s="2" t="s">
        <v>115</v>
      </c>
      <c r="E51" s="54" t="s">
        <v>151</v>
      </c>
      <c r="F51" s="38" t="s">
        <v>116</v>
      </c>
      <c r="G51" s="40">
        <v>1.5</v>
      </c>
      <c r="H51" s="40"/>
      <c r="I51" s="40"/>
      <c r="J51" s="41">
        <v>0</v>
      </c>
      <c r="K51" s="42">
        <f t="shared" si="2"/>
        <v>0</v>
      </c>
      <c r="L51" s="41">
        <v>0</v>
      </c>
      <c r="M51" s="42">
        <f t="shared" si="3"/>
        <v>0</v>
      </c>
      <c r="N51" s="43"/>
      <c r="O51" s="44">
        <v>64</v>
      </c>
      <c r="P51" s="2" t="s">
        <v>38</v>
      </c>
    </row>
    <row r="52" spans="1:16" s="2" customFormat="1" ht="22.5">
      <c r="A52" s="38" t="s">
        <v>117</v>
      </c>
      <c r="B52" s="38" t="s">
        <v>33</v>
      </c>
      <c r="C52" s="38" t="s">
        <v>106</v>
      </c>
      <c r="D52" s="2" t="s">
        <v>118</v>
      </c>
      <c r="E52" s="39" t="s">
        <v>119</v>
      </c>
      <c r="F52" s="38" t="s">
        <v>50</v>
      </c>
      <c r="G52" s="40">
        <v>4</v>
      </c>
      <c r="H52" s="40"/>
      <c r="I52" s="40"/>
      <c r="J52" s="41">
        <v>0</v>
      </c>
      <c r="K52" s="42">
        <f t="shared" si="2"/>
        <v>0</v>
      </c>
      <c r="L52" s="41">
        <v>0</v>
      </c>
      <c r="M52" s="42">
        <f t="shared" si="3"/>
        <v>0</v>
      </c>
      <c r="N52" s="43"/>
      <c r="O52" s="44">
        <v>64</v>
      </c>
      <c r="P52" s="2" t="s">
        <v>38</v>
      </c>
    </row>
    <row r="53" spans="1:16" s="2" customFormat="1" ht="11.25">
      <c r="A53" s="45" t="s">
        <v>120</v>
      </c>
      <c r="B53" s="45" t="s">
        <v>27</v>
      </c>
      <c r="C53" s="45" t="s">
        <v>39</v>
      </c>
      <c r="D53" s="46" t="s">
        <v>121</v>
      </c>
      <c r="E53" s="47" t="s">
        <v>147</v>
      </c>
      <c r="F53" s="45" t="s">
        <v>116</v>
      </c>
      <c r="G53" s="48">
        <v>1.5</v>
      </c>
      <c r="H53" s="48"/>
      <c r="I53" s="48"/>
      <c r="J53" s="49">
        <v>2.3543509</v>
      </c>
      <c r="K53" s="50">
        <f t="shared" si="2"/>
        <v>3.53152635</v>
      </c>
      <c r="L53" s="49">
        <v>0</v>
      </c>
      <c r="M53" s="50">
        <f t="shared" si="3"/>
        <v>0</v>
      </c>
      <c r="N53" s="51"/>
      <c r="O53" s="52">
        <v>256</v>
      </c>
      <c r="P53" s="46" t="s">
        <v>38</v>
      </c>
    </row>
    <row r="54" spans="1:16" s="2" customFormat="1" ht="11.25">
      <c r="A54" s="45" t="s">
        <v>122</v>
      </c>
      <c r="B54" s="45" t="s">
        <v>27</v>
      </c>
      <c r="C54" s="45" t="s">
        <v>39</v>
      </c>
      <c r="D54" s="46" t="s">
        <v>123</v>
      </c>
      <c r="E54" s="47" t="s">
        <v>124</v>
      </c>
      <c r="F54" s="45" t="s">
        <v>50</v>
      </c>
      <c r="G54" s="48">
        <v>4</v>
      </c>
      <c r="H54" s="48"/>
      <c r="I54" s="48"/>
      <c r="J54" s="49">
        <v>0.04</v>
      </c>
      <c r="K54" s="50">
        <f t="shared" si="2"/>
        <v>0.16</v>
      </c>
      <c r="L54" s="49">
        <v>0</v>
      </c>
      <c r="M54" s="50">
        <f t="shared" si="3"/>
        <v>0</v>
      </c>
      <c r="N54" s="51"/>
      <c r="O54" s="52">
        <v>256</v>
      </c>
      <c r="P54" s="46" t="s">
        <v>38</v>
      </c>
    </row>
    <row r="55" spans="1:21" s="2" customFormat="1" ht="11.25">
      <c r="A55" s="38" t="s">
        <v>125</v>
      </c>
      <c r="B55" s="38" t="s">
        <v>33</v>
      </c>
      <c r="C55" s="38" t="s">
        <v>106</v>
      </c>
      <c r="D55" s="2" t="s">
        <v>126</v>
      </c>
      <c r="E55" s="54" t="s">
        <v>127</v>
      </c>
      <c r="F55" s="38" t="s">
        <v>37</v>
      </c>
      <c r="G55" s="40">
        <v>365</v>
      </c>
      <c r="H55" s="40"/>
      <c r="I55" s="40"/>
      <c r="J55" s="41">
        <v>0</v>
      </c>
      <c r="K55" s="42">
        <f t="shared" si="2"/>
        <v>0</v>
      </c>
      <c r="L55" s="41">
        <v>0</v>
      </c>
      <c r="M55" s="42">
        <f t="shared" si="3"/>
        <v>0</v>
      </c>
      <c r="N55" s="43"/>
      <c r="O55" s="44">
        <v>64</v>
      </c>
      <c r="P55" s="2" t="s">
        <v>38</v>
      </c>
      <c r="U55" s="39"/>
    </row>
    <row r="56" spans="1:21" s="2" customFormat="1" ht="11.25">
      <c r="A56" s="38">
        <v>33</v>
      </c>
      <c r="B56" s="38" t="s">
        <v>33</v>
      </c>
      <c r="C56" s="38" t="s">
        <v>106</v>
      </c>
      <c r="D56" s="2">
        <v>919735111</v>
      </c>
      <c r="E56" s="39" t="s">
        <v>155</v>
      </c>
      <c r="F56" s="38" t="s">
        <v>37</v>
      </c>
      <c r="G56" s="76">
        <v>620</v>
      </c>
      <c r="H56" s="40"/>
      <c r="I56" s="40"/>
      <c r="J56" s="41">
        <v>0</v>
      </c>
      <c r="K56" s="42">
        <f aca="true" t="shared" si="4" ref="K56:K63">G56*J56</f>
        <v>0</v>
      </c>
      <c r="L56" s="41">
        <v>0</v>
      </c>
      <c r="M56" s="42">
        <f aca="true" t="shared" si="5" ref="M56:M63">G56*L56</f>
        <v>0</v>
      </c>
      <c r="N56" s="43"/>
      <c r="O56" s="44"/>
      <c r="R56" s="55"/>
      <c r="U56" s="39"/>
    </row>
    <row r="57" spans="1:21" s="2" customFormat="1" ht="11.25">
      <c r="A57" s="38">
        <v>34</v>
      </c>
      <c r="B57" s="38" t="s">
        <v>33</v>
      </c>
      <c r="C57" s="38" t="s">
        <v>106</v>
      </c>
      <c r="D57" s="2">
        <v>113107141</v>
      </c>
      <c r="E57" s="39" t="s">
        <v>156</v>
      </c>
      <c r="F57" s="56" t="s">
        <v>136</v>
      </c>
      <c r="G57" s="76">
        <v>108.5</v>
      </c>
      <c r="H57" s="40"/>
      <c r="I57" s="40"/>
      <c r="J57" s="41">
        <v>0</v>
      </c>
      <c r="K57" s="42">
        <f t="shared" si="4"/>
        <v>0</v>
      </c>
      <c r="L57" s="41">
        <v>0</v>
      </c>
      <c r="M57" s="42">
        <f t="shared" si="5"/>
        <v>0</v>
      </c>
      <c r="N57" s="43"/>
      <c r="O57" s="44"/>
      <c r="U57" s="39"/>
    </row>
    <row r="58" spans="1:21" s="2" customFormat="1" ht="11.25">
      <c r="A58" s="38">
        <v>35</v>
      </c>
      <c r="B58" s="38" t="s">
        <v>33</v>
      </c>
      <c r="C58" s="38" t="s">
        <v>106</v>
      </c>
      <c r="D58" s="2">
        <v>961043111</v>
      </c>
      <c r="E58" s="39" t="s">
        <v>157</v>
      </c>
      <c r="F58" s="56" t="s">
        <v>136</v>
      </c>
      <c r="G58" s="76">
        <v>108.5</v>
      </c>
      <c r="H58" s="40"/>
      <c r="I58" s="40"/>
      <c r="J58" s="41">
        <v>0</v>
      </c>
      <c r="K58" s="42">
        <f t="shared" si="4"/>
        <v>0</v>
      </c>
      <c r="L58" s="41">
        <v>0</v>
      </c>
      <c r="M58" s="42">
        <f t="shared" si="5"/>
        <v>0</v>
      </c>
      <c r="N58" s="43"/>
      <c r="O58" s="44"/>
      <c r="U58" s="39"/>
    </row>
    <row r="59" spans="1:21" s="2" customFormat="1" ht="22.5">
      <c r="A59" s="38">
        <v>36</v>
      </c>
      <c r="B59" s="38" t="s">
        <v>33</v>
      </c>
      <c r="C59" s="38" t="s">
        <v>106</v>
      </c>
      <c r="D59" s="2">
        <v>979081111</v>
      </c>
      <c r="E59" s="54" t="s">
        <v>172</v>
      </c>
      <c r="F59" s="56" t="s">
        <v>154</v>
      </c>
      <c r="G59" s="76">
        <v>43.4</v>
      </c>
      <c r="H59" s="40"/>
      <c r="I59" s="40"/>
      <c r="J59" s="41">
        <v>0</v>
      </c>
      <c r="K59" s="42">
        <f t="shared" si="4"/>
        <v>0</v>
      </c>
      <c r="L59" s="41">
        <v>0</v>
      </c>
      <c r="M59" s="42">
        <f t="shared" si="5"/>
        <v>0</v>
      </c>
      <c r="N59" s="43"/>
      <c r="O59" s="44"/>
      <c r="U59" s="39"/>
    </row>
    <row r="60" spans="1:21" s="2" customFormat="1" ht="11.25">
      <c r="A60" s="38">
        <v>37</v>
      </c>
      <c r="B60" s="38" t="s">
        <v>33</v>
      </c>
      <c r="C60" s="38" t="s">
        <v>106</v>
      </c>
      <c r="D60" s="2">
        <v>979081121</v>
      </c>
      <c r="E60" s="39" t="s">
        <v>158</v>
      </c>
      <c r="F60" s="56" t="s">
        <v>154</v>
      </c>
      <c r="G60" s="76">
        <v>43.4</v>
      </c>
      <c r="H60" s="40"/>
      <c r="I60" s="40"/>
      <c r="J60" s="41">
        <v>0</v>
      </c>
      <c r="K60" s="42">
        <f t="shared" si="4"/>
        <v>0</v>
      </c>
      <c r="L60" s="41">
        <v>0</v>
      </c>
      <c r="M60" s="42">
        <f t="shared" si="5"/>
        <v>0</v>
      </c>
      <c r="N60" s="43"/>
      <c r="O60" s="44"/>
      <c r="U60" s="39"/>
    </row>
    <row r="61" spans="1:21" s="2" customFormat="1" ht="11.25">
      <c r="A61" s="38">
        <v>38</v>
      </c>
      <c r="B61" s="38" t="s">
        <v>33</v>
      </c>
      <c r="C61" s="38" t="s">
        <v>106</v>
      </c>
      <c r="D61" s="2">
        <v>979089012</v>
      </c>
      <c r="E61" s="39" t="s">
        <v>159</v>
      </c>
      <c r="F61" s="56" t="s">
        <v>154</v>
      </c>
      <c r="G61" s="76">
        <v>43.4</v>
      </c>
      <c r="H61" s="40"/>
      <c r="I61" s="40"/>
      <c r="J61" s="41">
        <v>0</v>
      </c>
      <c r="K61" s="42">
        <f t="shared" si="4"/>
        <v>0</v>
      </c>
      <c r="L61" s="41">
        <v>0</v>
      </c>
      <c r="M61" s="42">
        <f t="shared" si="5"/>
        <v>0</v>
      </c>
      <c r="N61" s="43"/>
      <c r="O61" s="44"/>
      <c r="U61" s="39"/>
    </row>
    <row r="62" spans="1:21" s="2" customFormat="1" ht="13.5" customHeight="1">
      <c r="A62" s="38">
        <v>39</v>
      </c>
      <c r="B62" s="38" t="s">
        <v>33</v>
      </c>
      <c r="C62" s="38" t="s">
        <v>106</v>
      </c>
      <c r="D62" s="2">
        <v>275313821</v>
      </c>
      <c r="E62" s="39" t="s">
        <v>160</v>
      </c>
      <c r="F62" s="56" t="s">
        <v>136</v>
      </c>
      <c r="G62" s="76">
        <v>108.5</v>
      </c>
      <c r="H62" s="40"/>
      <c r="I62" s="40"/>
      <c r="J62" s="41">
        <v>0</v>
      </c>
      <c r="K62" s="42">
        <f t="shared" si="4"/>
        <v>0</v>
      </c>
      <c r="L62" s="41">
        <v>0</v>
      </c>
      <c r="M62" s="42">
        <f t="shared" si="5"/>
        <v>0</v>
      </c>
      <c r="N62" s="43"/>
      <c r="O62" s="44"/>
      <c r="U62" s="39"/>
    </row>
    <row r="63" spans="1:19" s="2" customFormat="1" ht="13.5" customHeight="1">
      <c r="A63" s="38">
        <v>40</v>
      </c>
      <c r="B63" s="38" t="s">
        <v>33</v>
      </c>
      <c r="C63" s="38" t="s">
        <v>106</v>
      </c>
      <c r="D63" s="2">
        <v>572942112</v>
      </c>
      <c r="E63" s="39" t="s">
        <v>161</v>
      </c>
      <c r="F63" s="56" t="s">
        <v>136</v>
      </c>
      <c r="G63" s="76">
        <v>108.5</v>
      </c>
      <c r="H63" s="40"/>
      <c r="I63" s="40"/>
      <c r="J63" s="41">
        <v>0</v>
      </c>
      <c r="K63" s="42">
        <f t="shared" si="4"/>
        <v>0</v>
      </c>
      <c r="L63" s="41">
        <v>0</v>
      </c>
      <c r="M63" s="42">
        <f t="shared" si="5"/>
        <v>0</v>
      </c>
      <c r="N63" s="43"/>
      <c r="O63" s="44"/>
      <c r="S63" s="71"/>
    </row>
    <row r="64" spans="1:16" s="2" customFormat="1" ht="13.5" customHeight="1">
      <c r="A64" s="38">
        <v>41</v>
      </c>
      <c r="B64" s="38" t="s">
        <v>33</v>
      </c>
      <c r="C64" s="38" t="s">
        <v>106</v>
      </c>
      <c r="D64" s="2" t="s">
        <v>128</v>
      </c>
      <c r="E64" s="39" t="s">
        <v>129</v>
      </c>
      <c r="F64" s="38" t="s">
        <v>37</v>
      </c>
      <c r="G64" s="40">
        <v>365</v>
      </c>
      <c r="H64" s="40"/>
      <c r="I64" s="40"/>
      <c r="J64" s="41">
        <v>0</v>
      </c>
      <c r="K64" s="42">
        <f t="shared" si="2"/>
        <v>0</v>
      </c>
      <c r="L64" s="41">
        <v>0</v>
      </c>
      <c r="M64" s="42">
        <f t="shared" si="3"/>
        <v>0</v>
      </c>
      <c r="N64" s="43"/>
      <c r="O64" s="44">
        <v>64</v>
      </c>
      <c r="P64" s="2" t="s">
        <v>38</v>
      </c>
    </row>
    <row r="65" spans="1:16" s="2" customFormat="1" ht="11.25">
      <c r="A65" s="45">
        <v>42</v>
      </c>
      <c r="B65" s="45" t="s">
        <v>27</v>
      </c>
      <c r="C65" s="45" t="s">
        <v>39</v>
      </c>
      <c r="D65" s="46" t="s">
        <v>130</v>
      </c>
      <c r="E65" s="47" t="s">
        <v>131</v>
      </c>
      <c r="F65" s="45" t="s">
        <v>37</v>
      </c>
      <c r="G65" s="48">
        <v>365</v>
      </c>
      <c r="H65" s="48"/>
      <c r="I65" s="48"/>
      <c r="J65" s="49">
        <v>0</v>
      </c>
      <c r="K65" s="50">
        <f t="shared" si="2"/>
        <v>0</v>
      </c>
      <c r="L65" s="49">
        <v>0</v>
      </c>
      <c r="M65" s="50">
        <f t="shared" si="3"/>
        <v>0</v>
      </c>
      <c r="N65" s="51"/>
      <c r="O65" s="52">
        <v>256</v>
      </c>
      <c r="P65" s="46" t="s">
        <v>38</v>
      </c>
    </row>
    <row r="66" spans="1:16" s="2" customFormat="1" ht="22.5">
      <c r="A66" s="38">
        <v>43</v>
      </c>
      <c r="B66" s="38" t="s">
        <v>33</v>
      </c>
      <c r="C66" s="38" t="s">
        <v>106</v>
      </c>
      <c r="D66" s="2" t="s">
        <v>132</v>
      </c>
      <c r="E66" s="39" t="s">
        <v>133</v>
      </c>
      <c r="F66" s="38" t="s">
        <v>37</v>
      </c>
      <c r="G66" s="40">
        <v>365</v>
      </c>
      <c r="H66" s="40"/>
      <c r="I66" s="40"/>
      <c r="J66" s="41">
        <v>0</v>
      </c>
      <c r="K66" s="42">
        <f t="shared" si="2"/>
        <v>0</v>
      </c>
      <c r="L66" s="41">
        <v>0</v>
      </c>
      <c r="M66" s="42">
        <f t="shared" si="3"/>
        <v>0</v>
      </c>
      <c r="N66" s="43"/>
      <c r="O66" s="44">
        <v>64</v>
      </c>
      <c r="P66" s="2" t="s">
        <v>38</v>
      </c>
    </row>
    <row r="67" spans="1:16" s="2" customFormat="1" ht="22.5">
      <c r="A67" s="38">
        <v>44</v>
      </c>
      <c r="B67" s="38" t="s">
        <v>33</v>
      </c>
      <c r="C67" s="38" t="s">
        <v>106</v>
      </c>
      <c r="D67" s="2" t="s">
        <v>134</v>
      </c>
      <c r="E67" s="39" t="s">
        <v>135</v>
      </c>
      <c r="F67" s="38" t="s">
        <v>136</v>
      </c>
      <c r="G67" s="40">
        <v>87.5</v>
      </c>
      <c r="H67" s="40"/>
      <c r="I67" s="40"/>
      <c r="J67" s="41">
        <v>0</v>
      </c>
      <c r="K67" s="42">
        <f t="shared" si="2"/>
        <v>0</v>
      </c>
      <c r="L67" s="41">
        <v>0</v>
      </c>
      <c r="M67" s="42">
        <f t="shared" si="3"/>
        <v>0</v>
      </c>
      <c r="N67" s="43"/>
      <c r="O67" s="44">
        <v>64</v>
      </c>
      <c r="P67" s="2" t="s">
        <v>38</v>
      </c>
    </row>
    <row r="68" spans="1:14" s="72" customFormat="1" ht="12.75">
      <c r="A68" s="38">
        <v>45</v>
      </c>
      <c r="B68" s="45" t="s">
        <v>3</v>
      </c>
      <c r="D68" s="46" t="s">
        <v>162</v>
      </c>
      <c r="E68" s="46" t="s">
        <v>163</v>
      </c>
      <c r="F68" s="74" t="s">
        <v>50</v>
      </c>
      <c r="G68" s="74">
        <v>0</v>
      </c>
      <c r="H68" s="74"/>
      <c r="I68" s="74"/>
      <c r="J68" s="74">
        <v>0</v>
      </c>
      <c r="K68" s="74">
        <f>G68*J68</f>
        <v>0</v>
      </c>
      <c r="L68" s="74">
        <v>0</v>
      </c>
      <c r="M68" s="74">
        <f>G68*L68</f>
        <v>0</v>
      </c>
      <c r="N68" s="74"/>
    </row>
    <row r="69" spans="1:16" s="12" customFormat="1" ht="11.25">
      <c r="A69" s="38">
        <v>46</v>
      </c>
      <c r="B69" s="13" t="s">
        <v>3</v>
      </c>
      <c r="D69" s="14" t="s">
        <v>137</v>
      </c>
      <c r="E69" s="14" t="s">
        <v>1</v>
      </c>
      <c r="F69" s="73"/>
      <c r="G69" s="73"/>
      <c r="I69" s="15"/>
      <c r="K69" s="16">
        <f>SUM(K70:K71)</f>
        <v>0</v>
      </c>
      <c r="M69" s="16">
        <f>SUM(M70:M71)</f>
        <v>0</v>
      </c>
      <c r="P69" s="14" t="s">
        <v>29</v>
      </c>
    </row>
    <row r="70" spans="1:16" s="2" customFormat="1" ht="11.25">
      <c r="A70" s="38">
        <v>47</v>
      </c>
      <c r="B70" s="38" t="s">
        <v>33</v>
      </c>
      <c r="C70" s="38" t="s">
        <v>2</v>
      </c>
      <c r="D70" s="2" t="s">
        <v>138</v>
      </c>
      <c r="E70" s="39" t="s">
        <v>139</v>
      </c>
      <c r="F70" s="38" t="s">
        <v>140</v>
      </c>
      <c r="G70" s="40">
        <v>1</v>
      </c>
      <c r="H70" s="40"/>
      <c r="I70" s="40"/>
      <c r="J70" s="41">
        <v>0</v>
      </c>
      <c r="K70" s="42">
        <f>G70*J70</f>
        <v>0</v>
      </c>
      <c r="L70" s="41">
        <v>0</v>
      </c>
      <c r="M70" s="42">
        <f>G70*L70</f>
        <v>0</v>
      </c>
      <c r="N70" s="43"/>
      <c r="O70" s="44">
        <v>512</v>
      </c>
      <c r="P70" s="2" t="s">
        <v>32</v>
      </c>
    </row>
    <row r="71" spans="1:16" s="2" customFormat="1" ht="11.25">
      <c r="A71" s="38">
        <v>48</v>
      </c>
      <c r="B71" s="38" t="s">
        <v>33</v>
      </c>
      <c r="C71" s="38" t="s">
        <v>2</v>
      </c>
      <c r="D71" s="2" t="s">
        <v>141</v>
      </c>
      <c r="E71" s="39" t="s">
        <v>142</v>
      </c>
      <c r="F71" s="38" t="s">
        <v>143</v>
      </c>
      <c r="G71" s="40">
        <v>30</v>
      </c>
      <c r="H71" s="40"/>
      <c r="I71" s="40"/>
      <c r="J71" s="41">
        <v>0</v>
      </c>
      <c r="K71" s="42">
        <f>G71*J71</f>
        <v>0</v>
      </c>
      <c r="L71" s="41">
        <v>0</v>
      </c>
      <c r="M71" s="42">
        <f>G71*L71</f>
        <v>0</v>
      </c>
      <c r="N71" s="43"/>
      <c r="O71" s="44">
        <v>512</v>
      </c>
      <c r="P71" s="2" t="s">
        <v>32</v>
      </c>
    </row>
    <row r="72" spans="5:13" s="21" customFormat="1" ht="11.25">
      <c r="E72" s="22" t="s">
        <v>173</v>
      </c>
      <c r="I72" s="23"/>
      <c r="K72" s="24">
        <f>K14+K69</f>
        <v>4.66390135</v>
      </c>
      <c r="M72" s="24">
        <f>M14+M69</f>
        <v>0</v>
      </c>
    </row>
    <row r="74" spans="7:8" ht="12.75" customHeight="1">
      <c r="G74" s="62"/>
      <c r="H74" s="62"/>
    </row>
    <row r="75" spans="7:8" ht="12.75" customHeight="1">
      <c r="G75" s="63"/>
      <c r="H75" s="64"/>
    </row>
    <row r="77" ht="11.25" customHeight="1">
      <c r="H77" s="61"/>
    </row>
    <row r="78" ht="11.25" customHeight="1">
      <c r="I78" s="61"/>
    </row>
  </sheetData>
  <sheetProtection/>
  <printOptions horizontalCentered="1"/>
  <pageMargins left="0.787401556968689" right="0.787401556968689" top="0.68" bottom="0.36" header="0" footer="0"/>
  <pageSetup fitToHeight="999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milan.varga</cp:lastModifiedBy>
  <cp:lastPrinted>2020-09-24T08:00:01Z</cp:lastPrinted>
  <dcterms:created xsi:type="dcterms:W3CDTF">2013-08-21T15:39:19Z</dcterms:created>
  <dcterms:modified xsi:type="dcterms:W3CDTF">2021-06-21T14:03:14Z</dcterms:modified>
  <cp:category/>
  <cp:version/>
  <cp:contentType/>
  <cp:contentStatus/>
</cp:coreProperties>
</file>