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95" windowHeight="12270" activeTab="5"/>
  </bookViews>
  <sheets>
    <sheet name="CELKEM" sheetId="11" r:id="rId1"/>
    <sheet name="Přírodovědná učebna" sheetId="1" r:id="rId2"/>
    <sheet name="Učebna fyziky" sheetId="12" r:id="rId3"/>
    <sheet name="Učebna chemie" sheetId="13" r:id="rId4"/>
    <sheet name="Učebna ICT 1" sheetId="14" r:id="rId5"/>
    <sheet name="Učebna ICT 2" sheetId="16" r:id="rId6"/>
  </sheets>
  <definedNames>
    <definedName name="_xlnm.Print_Area" localSheetId="0">CELKEM!$A$1:$D$39</definedName>
    <definedName name="_xlnm.Print_Area" localSheetId="1">'Přírodovědná učebna'!$A$1:$F$30</definedName>
    <definedName name="_xlnm.Print_Area" localSheetId="2">'Učebna fyziky'!$A$1:$F$17</definedName>
    <definedName name="_xlnm.Print_Area" localSheetId="3">'Učebna chemie'!$A$1:$F$60</definedName>
    <definedName name="_xlnm.Print_Area" localSheetId="4">'Učebna ICT 1'!$A$1:$F$14</definedName>
    <definedName name="_xlnm.Print_Area" localSheetId="5">'Učebna ICT 2'!$A$1:$F$15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6" l="1"/>
  <c r="F11" i="16"/>
  <c r="F11" i="14"/>
  <c r="F57" i="13"/>
  <c r="F56" i="13"/>
  <c r="F15" i="12"/>
  <c r="F14" i="12"/>
  <c r="F27" i="1"/>
  <c r="F26" i="1"/>
  <c r="F10" i="13" l="1"/>
  <c r="F9" i="13"/>
  <c r="F8" i="13"/>
  <c r="F23" i="1" l="1"/>
  <c r="F8" i="16" l="1"/>
  <c r="F14" i="16" l="1"/>
  <c r="C4" i="16"/>
  <c r="F8" i="14"/>
  <c r="F12" i="14" l="1"/>
  <c r="F13" i="14" s="1"/>
  <c r="D21" i="11"/>
  <c r="F53" i="13"/>
  <c r="F50" i="13"/>
  <c r="F47" i="13"/>
  <c r="F44" i="13"/>
  <c r="F41" i="13"/>
  <c r="F38" i="13"/>
  <c r="F35" i="13"/>
  <c r="F32" i="13"/>
  <c r="F29" i="13"/>
  <c r="F26" i="13"/>
  <c r="F23" i="13" l="1"/>
  <c r="C4" i="14" l="1"/>
  <c r="F20" i="13"/>
  <c r="F17" i="13"/>
  <c r="F14" i="13"/>
  <c r="F11" i="13"/>
  <c r="C4" i="13"/>
  <c r="F11" i="12"/>
  <c r="F8" i="12"/>
  <c r="C4" i="12"/>
  <c r="F20" i="1"/>
  <c r="F17" i="1"/>
  <c r="F14" i="1"/>
  <c r="F11" i="1"/>
  <c r="F8" i="1"/>
  <c r="F59" i="13" l="1"/>
  <c r="F29" i="1"/>
  <c r="D20" i="11"/>
  <c r="F17" i="12"/>
  <c r="D18" i="11" l="1"/>
  <c r="D19" i="11"/>
  <c r="D17" i="11" l="1"/>
  <c r="D22" i="11" s="1"/>
  <c r="C4" i="1"/>
  <c r="D23" i="11" l="1"/>
  <c r="D24" i="11" s="1"/>
</calcChain>
</file>

<file path=xl/sharedStrings.xml><?xml version="1.0" encoding="utf-8"?>
<sst xmlns="http://schemas.openxmlformats.org/spreadsheetml/2006/main" count="174" uniqueCount="106">
  <si>
    <t>Příloha č. 1  Zadávací dokumentace - soupis prací</t>
  </si>
  <si>
    <t>Soupis prací</t>
  </si>
  <si>
    <t>Název veřejné zakázky:</t>
  </si>
  <si>
    <t>poznámky</t>
  </si>
  <si>
    <t>Účastník:</t>
  </si>
  <si>
    <t>Úplný název účastníka dle OR</t>
  </si>
  <si>
    <t>sídlo:</t>
  </si>
  <si>
    <t>Sídlo účastníka</t>
  </si>
  <si>
    <t>IČO:</t>
  </si>
  <si>
    <t>Identifikační číslo účastníka dle ŽL</t>
  </si>
  <si>
    <t>právní forma:</t>
  </si>
  <si>
    <t>Právní forma účastníka</t>
  </si>
  <si>
    <t>vypracoval(a):</t>
  </si>
  <si>
    <t>Zodpovědná osoba účastníka</t>
  </si>
  <si>
    <t>email:</t>
  </si>
  <si>
    <t>Kontaktní email účastníka</t>
  </si>
  <si>
    <t>datum:</t>
  </si>
  <si>
    <t>Datum vypracování nabídky</t>
  </si>
  <si>
    <t>Rekapitulace</t>
  </si>
  <si>
    <t>č. pol.</t>
  </si>
  <si>
    <t xml:space="preserve">Název </t>
  </si>
  <si>
    <t>další popis</t>
  </si>
  <si>
    <t>zkontrolujte</t>
  </si>
  <si>
    <t>Učebna fyziky</t>
  </si>
  <si>
    <t>Učebna chemie</t>
  </si>
  <si>
    <t>Učebna ICT 1</t>
  </si>
  <si>
    <t>Učebna ICT 2</t>
  </si>
  <si>
    <t>Účastník odpovídá za správnost údajů</t>
  </si>
  <si>
    <t>Poznámky účastníka:</t>
  </si>
  <si>
    <t>Vypracoval (jméno příjmení, oprávněné osoby jednat jménem či za účastníka):</t>
  </si>
  <si>
    <t>Specifikace</t>
  </si>
  <si>
    <t>Množství (ks)</t>
  </si>
  <si>
    <t>REKAPITULACE</t>
  </si>
  <si>
    <t>Pomůcky a ostatní vybavení - učebna přírodovědy</t>
  </si>
  <si>
    <t>Školní binokulární mikroskop</t>
  </si>
  <si>
    <t>Učitelský laboratorní mikroskop</t>
  </si>
  <si>
    <t>Laboratorní mikroskop s LED osvětlením a digitální kamerou.
Rozsah zvětšení: 40 - 1000x;
Vizuální hlavice: trinokulární, otočná o 360°; nastavitelný oční rozestup;
Okuláry: ultraširokoúhlé WFH 10x/22 mm;
Revolverová hlavice: min. pro 4 objektivy
Objektivy: semiplanachromatické korigované na nekonečno s vícevrstvou antireflexní úpravou čoček (CCIS) 4 x 0,10, 10 x 0,25, 20 x 0,40; 40 x 0,65 (odpružený); 100 x 1,25 (o. im., odpružený)
Kondenzor, clony, filtry: centrovací kondenzor (N. A. 1,25) s výškovým posuvem;
Osvětlení: LED osvětlení s nastavitelnou intenzitou 
Digitální kamera: rozlišení: 5,0 MPix., připojení: USB port</t>
  </si>
  <si>
    <t>Sada mikroskopických preparátů</t>
  </si>
  <si>
    <t>Sada 25 hotových výukových preparátů z oblasti zoologie, botaniky a lidského těla v uzavíratelném boxu.</t>
  </si>
  <si>
    <t>Nástěnná mapa</t>
  </si>
  <si>
    <t>Nástěnné mapy o rozměrech 1360 x 960 mm s tématikou obecné fyzické geografie a vybraných témat s oboru přírodovědy. Jednotlivá témata budou upřesněna dle individuálních požadavků zadavatele. Laminované provedení s dřevěnými lištami nahoře i dole.</t>
  </si>
  <si>
    <t>Interaktivní tabule s dataprojektorem</t>
  </si>
  <si>
    <t>POMŮCKY A OSTATNÍ VYBAVENÍ - UČEBNA PŘÍRODOVĚDY</t>
  </si>
  <si>
    <t>Cena celkem vč. DPH</t>
  </si>
  <si>
    <t xml:space="preserve">Poznámka obdobně jako podle § 89 odst. 5 a 6 dle Zákona o zadávání veřejných zakázek č. 134/2016 Sb: 
všechny uvedené obchodní názvy jsou pouze orientační. Dodavatel může nabídnout rovnocenné nebo lepší výrobky.
</t>
  </si>
  <si>
    <t>Pomůcky a ostatní vybavení - učebna fyziky</t>
  </si>
  <si>
    <t>Výukové pomůcky z oboru fyziky</t>
  </si>
  <si>
    <t>Sada demonstračních pomůcek z oboru elektřina, optika, vodivost plynů, žákovské pokusy – elektřina, plyny, teplo, optika
- elektromagnetismus: 6x
- magnetismus: 6x
- kmity a vlnění: 6x
- nauka o teple 1: 6x
- elektřina: 6x</t>
  </si>
  <si>
    <t>POMŮCKY A OSTATNÍ VYBAVENÍ - UČEBNA FYZIKY</t>
  </si>
  <si>
    <t>Pomůcky a ostatní vybavení - učebna chemie</t>
  </si>
  <si>
    <t>Elektronická váha</t>
  </si>
  <si>
    <t>Kompatní elektronická váha s LCD displejem, funkce odvažování, napájení na baterie s možností napájení ze sítě. Rozsah vážení min. 1 - 500 g.</t>
  </si>
  <si>
    <t>Příchytná svorka</t>
  </si>
  <si>
    <t>Celokovová příchytná svorka určená k upevnění vzájemně kolmých tyčí o průměru do 16 mm.</t>
  </si>
  <si>
    <t>Trojnožka</t>
  </si>
  <si>
    <t>Laboratorní litinová trojnožka, výška 220 mm, průměr 140 mm.</t>
  </si>
  <si>
    <t>Kovová síťka nad kahan</t>
  </si>
  <si>
    <t>Kovová síťka nad kahan s keramickým středem, rozměr 200 x 200 mm</t>
  </si>
  <si>
    <t>Ocelové kleště</t>
  </si>
  <si>
    <t>Zahnuté laboratorní kleště z oceli, délka 250 mm.</t>
  </si>
  <si>
    <t>Laboratorní stojan s tyčí</t>
  </si>
  <si>
    <t>Laboratorní stojan tvořený podstavcem a tyčí z oceli s práškovou povrchovou úpravou, se závitem M12 a gumovými patkami pro lepší stabilitu. Rozměry: podstavec 250 x 160 mm, tyč 750 x 12 mm.</t>
  </si>
  <si>
    <t>Bunsenův laboratorní kahan</t>
  </si>
  <si>
    <t>Bunsenův laboratorní kahan s plynovou kartuší na propan/butan  s automaticky zavírajícím pojistným ventilem. Výška kahanu s kartuší 160 mm.</t>
  </si>
  <si>
    <t>Kartuše k laboratornímu plynovému kahanu</t>
  </si>
  <si>
    <t>Kartuše k plynovému kahanu s propanbutanovou směsí o hmotnosti 230 g.</t>
  </si>
  <si>
    <t>Laboratorní držák menší</t>
  </si>
  <si>
    <t>Držák na byretu ze zinkového odlitku, s práškovým nástřikem a  korkovou vložkou. Upínací rozsah 10 - 25 mm. Průměr tyče 10 mm.</t>
  </si>
  <si>
    <t>Laboratorní držák větší</t>
  </si>
  <si>
    <t>Držák na byretu ze zinkového odlitku, s práškovým nástřikem a  korkovou vložkou. Upínací rozsah 26 - 60 mm. Průměr tyče 10 mm.</t>
  </si>
  <si>
    <t>Kruhový držák</t>
  </si>
  <si>
    <t>Kruhový kovový držák s objímkou z drátu, s práškovým nástřikem, s poniklovaným mosazným šroubem. Průměr 60 mm.</t>
  </si>
  <si>
    <t>Stavebnice biochemie</t>
  </si>
  <si>
    <t>Žákovská sada obsahující 390 atomů, ze kterých lze skládat molekuly z oblasti biochemie: aminokyseliny, monosacharidy, glycerin, mastné kyseliny, steroidy, puriny a pyrimidiny, peptidy, disacharidy, lipidy, nukleosidy, nukleotidy, proteiny, polysacharidy, kyselinu nukleovou</t>
  </si>
  <si>
    <t>Souprava elektrochemie</t>
  </si>
  <si>
    <t>Školní pokusná souprava umístěná v úložném kufříku obsahující základní výbavu pro úvodní pokusy v oboru elektrochemie: vodivost kapalin (elektrolyty a neelektrolyty), konduktometrická analýza (konduktometrie), pohyb iontů, elektrolýza jodidu zinečnatého, výroba Daniellova článku, výroba článku Cu/Fe, Edisonův akumulátor, galvanizování, eloxování.</t>
  </si>
  <si>
    <t>Stojan na zkumavky</t>
  </si>
  <si>
    <t>Dřevěný stojan na zkumavky, kapacita 2 x 6 zkumavek
Rozměry 225 x 75 x 120 mm. Průměr otvoru 20 mm.</t>
  </si>
  <si>
    <t>Střička</t>
  </si>
  <si>
    <t>Střička, materiál PE, objem 250 ml. Šroubovací uzávěr, ohnutá koncovka. Požadavkem je dobrá chemická odolnost vůči vodným roztokům a běžným rozpouštědlům (alkanoly, ketony atd.).</t>
  </si>
  <si>
    <t>POMŮCKY A OSTATNÍ VYBAVENÍ - UČEBNA CHEMIE</t>
  </si>
  <si>
    <t>Pomůcky a ostatní vybavení - učebna ICT 1</t>
  </si>
  <si>
    <t>Pomůcky a ostatní vybavení - učebna ICT 2</t>
  </si>
  <si>
    <t>Interaktivní dotykový LCD displej</t>
  </si>
  <si>
    <t>Podložka pro praktické činnosti</t>
  </si>
  <si>
    <t>Vícevrstvá podložka o rozměru min. 450 x 300 mm pro výkon manuálních činností vč. řezání s vlastností automatického zacelování. Je vybavena mřížkováním s pravítky pro jemnou a přesnou práci.</t>
  </si>
  <si>
    <t>Přírodovědná učebna</t>
  </si>
  <si>
    <t>cena celkem v Kč bez DPH</t>
  </si>
  <si>
    <t>DPH 21 %</t>
  </si>
  <si>
    <t>V……………………………... Dne ………………………….</t>
  </si>
  <si>
    <t>Jednotková cena v Kč bez DPH / ks</t>
  </si>
  <si>
    <t>Cena celkem v Kč bez DPH</t>
  </si>
  <si>
    <t>Cena celkem bez DPH</t>
  </si>
  <si>
    <t>vybavení a pomůcky</t>
  </si>
  <si>
    <t>laboratorní digestoř, vybavení a pomůcky</t>
  </si>
  <si>
    <t>interaktivní tabule</t>
  </si>
  <si>
    <t>Rozsah zvětšení: 40 - 400x (s volitelným příslušenstvím až 1200x)
Vizuální hlavice: binokulární, úhel sklonu 45°, se zvětšením 1,0, volně otočná o 360°, nastavitelný oční rozestup
Okuláry: širokoúhlé WF 10x/18 mm
Revolverová hlavice: pro 3 objektivy
Objektivy: achromatické 4 x 0,10; 10 x 0,25; 40 x 0,65
Osvětlení: horní i spodní LED s plynulou regulací intenzity, zdroj osvětlení baterie či vestavný akumulátor</t>
  </si>
  <si>
    <t>*Pokud nebude položka vyplněna, má se za to, že náklady s touto položkou spojené jsou součástí celkové nabídkové ceny.</t>
  </si>
  <si>
    <t>„Zvýšení kvality vzdělávání v ZŠ J. A. Komenského v Kyjově 
– dodávka pomůcek“</t>
  </si>
  <si>
    <t>Laboratorní digestoř + instalační dvoudveřová skříňka</t>
  </si>
  <si>
    <t>Montáž a uvedení do provozu</t>
  </si>
  <si>
    <t>Montáž všech jednotlivých dodaných komponentů včetně uvedení do provozu a potřebné revize</t>
  </si>
  <si>
    <t>Sestava interaktivní tabule s křídly a ultrakrátkým (max. 0,6 m) dataprojektorem WXGA, 3LCD technologie, 3500 ANSI, připojovací kabeláž a slaboproudé rozvody  do připravených chrániček v délce do 10 m
- hliníkový stojan (min. zdvih 60 cm) umožňující výškové nastavení tabule
- střední část matná pro projekci a popisovatelná fixem, dotyková (multitouch min. 10 dotyků), rozměr 2000 x 1200 mm
- boční křídla popisovatelná křídou a fixem, rozměr bočního křídla 1000 x 1200 mm, upevněné přímo k tabuli, ne na rám</t>
  </si>
  <si>
    <t>Dotykový LCD displej 75" s rozlišením 4K, pylonový zvedací systém, sada 3 ks dotykových per, připojovací kabeláž a slaboproudé rozvody  do připravených chrániček v délce do 10 m
Úhlopříčka: 75" palců, rozlišení 4K - 3840x2160
Kontrast: 4000:1, jas: 350 cd/m²
Šířka: 171 cm, otevřená cca. 350 cm
Výška: 100 cm
Počet křídel: 2 otočná
Multidotyk: 32 počet dotyků
Speciální funkce: vestavěný Android, bezdrátové sdílení obrazu z PC a mobilních zařízení
5 let záruka od výrobce</t>
  </si>
  <si>
    <t>Dotykový LCD displej 75" s rozlišením 4K, pylonový zvedací systém, sada 3 ks dotykových per,připojovací kabeláž a slaboproudé rozvody  do připravených chrániček v délce do 10 m
Úhlopříčka: 75" palců, rozlišení 4K - 3840x2160
Kontrast: 4000:1, jas: 350 cd/m²
Šířka: 171 cm, otevřená cca. 350 cm
Výška: 100 cm
Počet křídel: 2 otočná
Multidotyk: 32 počet dotyků
Speciální funkce: vestavěný Android, bezdrátové sdílení obrazu z PC a mobilních zařízení
5 let záruka od výrobce</t>
  </si>
  <si>
    <t>Digestoř včetně instalační dvoudveřové skříňky výšky 750 mm, standardně je osazena dvěma průchodkami s krytkami pro přívod vody nebo plynu, dvěma elektrickými zásuvkami 230 V, jedním vypínačem a zářivkou 18 W, která je zároveň spouštěna s rozběhem včetně filtrů a ventilátoru ( filtry a ventilátor je součástí dodávky ), povrch pracovní desky bude spňovat certifikát pro chemickou odolnost dle EN14411. Bezpečnostními prvky této digestoře jsou maximální zdvih okna 500 mm nad pracovní desku, aby byl chráněn zrak obsluhy (požadavek ČSN EN 14 175) a bezpečnostní sklo tloušťky 4,4 mm jak ze strany obsluhy, tak ze strany studentů. Povrch pracovní desky je volitelný. Pracovní deska má na přední hraně u obsluhy zvýšený okraj proti přetečení kapalin. Plášť digestoře je z ocelových plechů o síle 1,5 mm, povrchová úprava je provedena elektrostaticky naneseným epoxidovým vypalovacím lakem v základní šedé barvě. Digestoř je osazena výkonným ventilátorem, který zabezpečuje dokonalý a účinný odtah všech výparů. Pro záchyt zkondenzovaných výparů v horní odtahové části digestoře slouží okapová lišta, která zamezuje stékání kondenzátu po zadní stěně a tím zhoršení její průhlednosti.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</si>
</sst>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č&quot;_-;\-* #,##0.00\ &quot;Kč&quot;_-;_-* &quot;-&quot;??\ &quot;Kč&quot;_-;_-@_-"/>
    <numFmt numFmtId="164" formatCode="#,##0.00\ &quot;Kč&quot;"/>
    <numFmt numFmtId="165" formatCode="0.0%"/>
    <numFmt numFmtId="167" formatCode="_-* #,##0.0000\ &quot;Kč&quot;_-;\-* #,##0.0000\ &quot;Kč&quot;_-;_-* &quot;-&quot;??\ &quot;Kč&quot;_-;_-@_-"/>
  </numFmts>
  <fonts count="23" x14ac:knownFonts="1">
    <font>
      <sz val="11"/>
      <color theme="1"/>
      <name val="Calibri"/>
      <family val="2"/>
      <charset val="238"/>
      <scheme val="minor"/>
    </font>
    <font>
      <b/>
      <sz val="11"/>
      <color theme="1"/>
      <name val="Calibri"/>
      <family val="2"/>
      <charset val="238"/>
      <scheme val="minor"/>
    </font>
    <font>
      <b/>
      <sz val="12"/>
      <name val="Arial Narrow"/>
      <family val="2"/>
      <charset val="238"/>
    </font>
    <font>
      <b/>
      <sz val="16"/>
      <name val="Arial Narrow"/>
      <family val="2"/>
      <charset val="238"/>
    </font>
    <font>
      <sz val="12"/>
      <color theme="1"/>
      <name val="Calibri"/>
      <family val="2"/>
      <charset val="238"/>
      <scheme val="minor"/>
    </font>
    <font>
      <b/>
      <sz val="14"/>
      <color theme="1"/>
      <name val="Calibri"/>
      <family val="2"/>
      <charset val="238"/>
      <scheme val="minor"/>
    </font>
    <font>
      <b/>
      <sz val="14"/>
      <name val="Arial Narrow"/>
      <family val="2"/>
      <charset val="238"/>
    </font>
    <font>
      <i/>
      <sz val="8"/>
      <name val="Arial"/>
      <family val="2"/>
      <charset val="238"/>
    </font>
    <font>
      <b/>
      <sz val="18"/>
      <name val="Arial Narrow"/>
      <family val="2"/>
      <charset val="238"/>
    </font>
    <font>
      <b/>
      <sz val="12"/>
      <color theme="1"/>
      <name val="Arial Narrow"/>
      <family val="2"/>
      <charset val="238"/>
    </font>
    <font>
      <sz val="12"/>
      <color theme="1"/>
      <name val="Arial Narrow"/>
      <family val="2"/>
      <charset val="238"/>
    </font>
    <font>
      <b/>
      <sz val="10"/>
      <name val="Arial"/>
      <family val="2"/>
      <charset val="238"/>
    </font>
    <font>
      <i/>
      <sz val="10"/>
      <name val="Arial"/>
      <family val="2"/>
      <charset val="238"/>
    </font>
    <font>
      <b/>
      <sz val="10"/>
      <name val="Arial CE"/>
      <charset val="238"/>
    </font>
    <font>
      <sz val="10"/>
      <name val="Arial"/>
      <family val="2"/>
      <charset val="238"/>
    </font>
    <font>
      <sz val="11"/>
      <color theme="1"/>
      <name val="Arial Narrow"/>
      <family val="2"/>
      <charset val="238"/>
    </font>
    <font>
      <b/>
      <i/>
      <sz val="11"/>
      <color theme="1"/>
      <name val="Calibri"/>
      <family val="2"/>
      <charset val="238"/>
      <scheme val="minor"/>
    </font>
    <font>
      <b/>
      <sz val="12"/>
      <color theme="1"/>
      <name val="Calibri"/>
      <family val="2"/>
      <charset val="238"/>
      <scheme val="minor"/>
    </font>
    <font>
      <i/>
      <sz val="11"/>
      <color theme="1"/>
      <name val="Arial Narrow"/>
      <family val="2"/>
      <charset val="238"/>
    </font>
    <font>
      <u/>
      <sz val="11"/>
      <color theme="10"/>
      <name val="Calibri"/>
      <family val="2"/>
      <charset val="238"/>
      <scheme val="minor"/>
    </font>
    <font>
      <sz val="11"/>
      <name val="Calibri"/>
      <family val="2"/>
      <charset val="238"/>
      <scheme val="minor"/>
    </font>
    <font>
      <sz val="11"/>
      <color rgb="FF548235"/>
      <name val="Calibri"/>
      <family val="2"/>
      <charset val="238"/>
      <scheme val="minor"/>
    </font>
    <font>
      <sz val="11"/>
      <color theme="1"/>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9" fillId="0" borderId="0" applyNumberFormat="0" applyFill="0" applyBorder="0" applyAlignment="0" applyProtection="0"/>
    <xf numFmtId="44" fontId="22" fillId="0" borderId="0" applyFont="0" applyFill="0" applyBorder="0" applyAlignment="0" applyProtection="0"/>
  </cellStyleXfs>
  <cellXfs count="182">
    <xf numFmtId="0" fontId="0" fillId="0" borderId="0" xfId="0"/>
    <xf numFmtId="0" fontId="1" fillId="0" borderId="2" xfId="0" applyFont="1" applyFill="1" applyBorder="1"/>
    <xf numFmtId="0" fontId="0" fillId="0" borderId="0" xfId="0" applyBorder="1"/>
    <xf numFmtId="0" fontId="2" fillId="0" borderId="0" xfId="0" applyFont="1" applyProtection="1">
      <protection hidden="1"/>
    </xf>
    <xf numFmtId="0" fontId="3" fillId="0" borderId="0" xfId="0" applyFont="1" applyProtection="1">
      <protection hidden="1"/>
    </xf>
    <xf numFmtId="0" fontId="4" fillId="0" borderId="0" xfId="0" applyFont="1"/>
    <xf numFmtId="0" fontId="0" fillId="0" borderId="0" xfId="0"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5" fillId="0" borderId="0" xfId="0" applyFont="1" applyBorder="1" applyAlignment="1">
      <alignment horizontal="center" vertical="top"/>
    </xf>
    <xf numFmtId="0" fontId="0" fillId="0" borderId="0" xfId="0" applyAlignment="1">
      <alignment horizontal="center" wrapText="1"/>
    </xf>
    <xf numFmtId="0" fontId="6" fillId="0" borderId="0" xfId="0" applyFont="1" applyProtection="1">
      <protection hidden="1"/>
    </xf>
    <xf numFmtId="0" fontId="7" fillId="0" borderId="0" xfId="0" applyFont="1"/>
    <xf numFmtId="0" fontId="2" fillId="0" borderId="5" xfId="0" applyFont="1" applyBorder="1"/>
    <xf numFmtId="0" fontId="6" fillId="0" borderId="6" xfId="0" applyFont="1" applyBorder="1" applyProtection="1">
      <protection hidden="1"/>
    </xf>
    <xf numFmtId="0" fontId="7" fillId="0" borderId="7" xfId="0" applyFont="1" applyBorder="1" applyProtection="1">
      <protection hidden="1"/>
    </xf>
    <xf numFmtId="0" fontId="2" fillId="0" borderId="8" xfId="0" applyFont="1" applyBorder="1"/>
    <xf numFmtId="0" fontId="6" fillId="0" borderId="1" xfId="0" applyFont="1" applyBorder="1" applyProtection="1">
      <protection hidden="1"/>
    </xf>
    <xf numFmtId="0" fontId="7" fillId="0" borderId="9" xfId="0" applyFont="1" applyBorder="1" applyProtection="1">
      <protection hidden="1"/>
    </xf>
    <xf numFmtId="0" fontId="7" fillId="0" borderId="9" xfId="0" applyFont="1" applyBorder="1" applyAlignment="1" applyProtection="1">
      <alignment wrapText="1"/>
      <protection hidden="1"/>
    </xf>
    <xf numFmtId="0" fontId="2" fillId="0" borderId="10" xfId="0" applyFont="1" applyBorder="1"/>
    <xf numFmtId="0" fontId="6" fillId="0" borderId="11" xfId="0" applyFont="1" applyBorder="1" applyProtection="1">
      <protection hidden="1"/>
    </xf>
    <xf numFmtId="0" fontId="7" fillId="0" borderId="12" xfId="0" applyFont="1" applyBorder="1" applyProtection="1">
      <protection hidden="1"/>
    </xf>
    <xf numFmtId="0" fontId="8" fillId="0" borderId="0" xfId="0" applyFont="1" applyAlignment="1" applyProtection="1">
      <alignment horizontal="center"/>
      <protection hidden="1"/>
    </xf>
    <xf numFmtId="0" fontId="9" fillId="2" borderId="1" xfId="0" applyFont="1" applyFill="1" applyBorder="1" applyAlignment="1">
      <alignment wrapText="1"/>
    </xf>
    <xf numFmtId="0" fontId="9" fillId="2" borderId="1" xfId="0" applyFont="1" applyFill="1" applyBorder="1" applyAlignment="1">
      <alignment horizontal="center" wrapText="1"/>
    </xf>
    <xf numFmtId="0" fontId="9" fillId="0" borderId="0" xfId="0" applyFont="1" applyAlignment="1">
      <alignment vertical="center"/>
    </xf>
    <xf numFmtId="0" fontId="10" fillId="0" borderId="1" xfId="0" applyFont="1" applyBorder="1" applyAlignment="1">
      <alignment vertical="center" wrapText="1"/>
    </xf>
    <xf numFmtId="164" fontId="10" fillId="0" borderId="1" xfId="0" applyNumberFormat="1" applyFont="1" applyBorder="1" applyAlignment="1">
      <alignment vertical="center"/>
    </xf>
    <xf numFmtId="0" fontId="9" fillId="0" borderId="1" xfId="0" applyFont="1" applyBorder="1" applyAlignment="1">
      <alignment vertical="center" wrapText="1"/>
    </xf>
    <xf numFmtId="0" fontId="9" fillId="0" borderId="1" xfId="0" applyFont="1" applyBorder="1" applyAlignment="1">
      <alignment vertical="center"/>
    </xf>
    <xf numFmtId="0" fontId="9" fillId="0" borderId="4" xfId="0" applyFont="1" applyBorder="1" applyAlignment="1">
      <alignment vertical="center" wrapText="1"/>
    </xf>
    <xf numFmtId="0" fontId="10" fillId="0" borderId="4" xfId="0" applyFont="1" applyBorder="1" applyAlignment="1">
      <alignment vertical="center" wrapText="1"/>
    </xf>
    <xf numFmtId="0" fontId="11" fillId="0" borderId="0" xfId="0" applyFont="1" applyBorder="1" applyAlignment="1">
      <alignment horizontal="left" vertical="center"/>
    </xf>
    <xf numFmtId="0" fontId="11" fillId="0" borderId="0" xfId="0" applyFont="1" applyBorder="1" applyAlignment="1">
      <alignment horizontal="center"/>
    </xf>
    <xf numFmtId="165" fontId="12" fillId="0" borderId="0" xfId="0" applyNumberFormat="1" applyFont="1" applyBorder="1" applyAlignment="1" applyProtection="1">
      <alignment horizontal="center" vertical="center"/>
      <protection hidden="1"/>
    </xf>
    <xf numFmtId="0" fontId="13" fillId="0" borderId="0" xfId="0" applyFont="1"/>
    <xf numFmtId="9" fontId="12" fillId="0" borderId="0" xfId="0" applyNumberFormat="1" applyFont="1" applyBorder="1" applyAlignment="1" applyProtection="1">
      <alignment horizontal="center" vertical="center"/>
      <protection hidden="1"/>
    </xf>
    <xf numFmtId="9" fontId="12" fillId="0" borderId="0" xfId="0" applyNumberFormat="1" applyFont="1" applyBorder="1" applyAlignment="1" applyProtection="1">
      <alignment horizontal="center"/>
      <protection hidden="1"/>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5" fillId="0" borderId="0" xfId="0" applyFont="1"/>
    <xf numFmtId="0" fontId="6" fillId="0" borderId="0" xfId="0" applyFont="1" applyAlignment="1" applyProtection="1">
      <alignment wrapText="1"/>
      <protection hidden="1"/>
    </xf>
    <xf numFmtId="0" fontId="0" fillId="0" borderId="1" xfId="0" applyBorder="1" applyAlignment="1">
      <alignment vertical="center" wrapText="1"/>
    </xf>
    <xf numFmtId="0" fontId="16" fillId="3" borderId="1" xfId="0" applyFont="1" applyFill="1" applyBorder="1" applyAlignment="1">
      <alignment vertical="center" wrapText="1"/>
    </xf>
    <xf numFmtId="164" fontId="10" fillId="0" borderId="4" xfId="0" applyNumberFormat="1" applyFont="1" applyBorder="1" applyAlignment="1">
      <alignment vertical="center"/>
    </xf>
    <xf numFmtId="164" fontId="0" fillId="0" borderId="0" xfId="0" applyNumberFormat="1"/>
    <xf numFmtId="164" fontId="0" fillId="0" borderId="0" xfId="0" applyNumberFormat="1" applyBorder="1" applyAlignment="1"/>
    <xf numFmtId="164" fontId="0" fillId="0" borderId="0" xfId="0" applyNumberFormat="1" applyAlignment="1">
      <alignment horizontal="left" vertical="top" wrapText="1"/>
    </xf>
    <xf numFmtId="0" fontId="16" fillId="3" borderId="1" xfId="0" applyFont="1" applyFill="1" applyBorder="1" applyAlignment="1">
      <alignment horizontal="left" vertical="center" wrapText="1"/>
    </xf>
    <xf numFmtId="0" fontId="18" fillId="0" borderId="0" xfId="0" applyFont="1" applyAlignment="1">
      <alignment vertical="center"/>
    </xf>
    <xf numFmtId="0" fontId="0" fillId="0" borderId="0" xfId="0" applyAlignment="1">
      <alignment vertical="center" wrapText="1"/>
    </xf>
    <xf numFmtId="0" fontId="1"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1" fillId="0" borderId="1" xfId="0" applyFont="1" applyBorder="1" applyAlignment="1">
      <alignment horizontal="left" vertical="center" wrapText="1"/>
    </xf>
    <xf numFmtId="0" fontId="16" fillId="3" borderId="1" xfId="0" applyFont="1" applyFill="1" applyBorder="1" applyAlignment="1">
      <alignment horizontal="center" vertical="center" wrapText="1"/>
    </xf>
    <xf numFmtId="0" fontId="6" fillId="0" borderId="0" xfId="0" applyFont="1" applyAlignment="1" applyProtection="1">
      <alignment horizontal="left" wrapText="1"/>
      <protection hidden="1"/>
    </xf>
    <xf numFmtId="0" fontId="0" fillId="0" borderId="0" xfId="0" applyAlignment="1">
      <alignment vertical="top" wrapText="1"/>
    </xf>
    <xf numFmtId="0" fontId="0" fillId="0" borderId="0" xfId="0" applyAlignment="1">
      <alignment horizontal="left" vertical="top" wrapText="1"/>
    </xf>
    <xf numFmtId="0" fontId="21" fillId="0" borderId="0" xfId="0" applyFont="1" applyFill="1" applyAlignment="1">
      <alignment wrapText="1"/>
    </xf>
    <xf numFmtId="0" fontId="1" fillId="0" borderId="0" xfId="0" applyFont="1"/>
    <xf numFmtId="164" fontId="9" fillId="0" borderId="7" xfId="0" applyNumberFormat="1" applyFont="1" applyBorder="1" applyAlignment="1">
      <alignment vertical="center"/>
    </xf>
    <xf numFmtId="164" fontId="9" fillId="0" borderId="9" xfId="0" applyNumberFormat="1" applyFont="1" applyBorder="1" applyAlignment="1">
      <alignment vertical="center"/>
    </xf>
    <xf numFmtId="0" fontId="10" fillId="0" borderId="5" xfId="0" applyFont="1" applyBorder="1" applyAlignment="1">
      <alignment vertical="center"/>
    </xf>
    <xf numFmtId="0" fontId="10" fillId="0" borderId="8" xfId="0" applyFont="1" applyBorder="1" applyAlignment="1">
      <alignment vertical="center"/>
    </xf>
    <xf numFmtId="0" fontId="10" fillId="0" borderId="10" xfId="0" applyFont="1" applyBorder="1" applyAlignment="1">
      <alignment vertical="center"/>
    </xf>
    <xf numFmtId="164" fontId="9" fillId="0" borderId="12" xfId="0" applyNumberFormat="1" applyFont="1" applyBorder="1" applyAlignment="1">
      <alignment vertical="center"/>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2" borderId="6" xfId="0"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3" borderId="8" xfId="0" applyFill="1" applyBorder="1" applyAlignment="1">
      <alignment horizontal="center" vertical="center" wrapText="1"/>
    </xf>
    <xf numFmtId="0" fontId="1" fillId="0" borderId="8" xfId="0" applyFont="1" applyBorder="1" applyAlignment="1">
      <alignment horizontal="center" vertical="center" wrapText="1"/>
    </xf>
    <xf numFmtId="164" fontId="0" fillId="0" borderId="9" xfId="0" applyNumberFormat="1" applyBorder="1" applyAlignment="1">
      <alignment horizontal="center" vertical="center" wrapText="1"/>
    </xf>
    <xf numFmtId="0" fontId="0" fillId="0" borderId="25" xfId="0" applyBorder="1" applyAlignment="1">
      <alignment horizontal="center" vertical="center" wrapText="1"/>
    </xf>
    <xf numFmtId="0" fontId="1" fillId="0" borderId="17" xfId="0" applyFont="1" applyBorder="1" applyAlignment="1">
      <alignment horizontal="left" vertical="center" wrapText="1"/>
    </xf>
    <xf numFmtId="3" fontId="16" fillId="3" borderId="1" xfId="0" applyNumberFormat="1" applyFont="1" applyFill="1" applyBorder="1" applyAlignment="1">
      <alignment horizontal="right" vertical="center" wrapText="1"/>
    </xf>
    <xf numFmtId="164" fontId="16" fillId="3" borderId="9" xfId="0" applyNumberFormat="1" applyFont="1" applyFill="1" applyBorder="1" applyAlignment="1">
      <alignment horizontal="right" vertical="center" wrapText="1"/>
    </xf>
    <xf numFmtId="164" fontId="1" fillId="0" borderId="3" xfId="0" applyNumberFormat="1" applyFont="1" applyBorder="1" applyAlignment="1">
      <alignment horizontal="right" vertical="center" wrapText="1"/>
    </xf>
    <xf numFmtId="4" fontId="16" fillId="3" borderId="1" xfId="0" applyNumberFormat="1" applyFont="1" applyFill="1" applyBorder="1" applyAlignment="1">
      <alignment horizontal="right" vertical="center" wrapText="1"/>
    </xf>
    <xf numFmtId="4" fontId="16" fillId="3" borderId="9" xfId="0" applyNumberFormat="1" applyFont="1" applyFill="1" applyBorder="1" applyAlignment="1">
      <alignment horizontal="right" vertical="center" wrapText="1"/>
    </xf>
    <xf numFmtId="0" fontId="10" fillId="0" borderId="0" xfId="0" applyFont="1" applyAlignment="1">
      <alignment horizontal="left" vertical="top" wrapText="1"/>
    </xf>
    <xf numFmtId="0" fontId="0" fillId="0" borderId="0" xfId="0" applyAlignment="1">
      <alignment horizontal="center"/>
    </xf>
    <xf numFmtId="0" fontId="6" fillId="0" borderId="0" xfId="0" applyFont="1" applyAlignment="1" applyProtection="1">
      <alignment horizontal="left" wrapText="1"/>
      <protection hidden="1"/>
    </xf>
    <xf numFmtId="0" fontId="9" fillId="0" borderId="11" xfId="0" applyFont="1" applyBorder="1" applyAlignment="1">
      <alignment vertical="center" wrapText="1"/>
    </xf>
    <xf numFmtId="0" fontId="15" fillId="0" borderId="0" xfId="0" applyFont="1" applyAlignment="1">
      <alignment horizontal="left" vertical="top" wrapText="1"/>
    </xf>
    <xf numFmtId="0" fontId="14" fillId="0" borderId="0" xfId="0" applyFont="1" applyAlignment="1">
      <alignment vertical="top" wrapText="1"/>
    </xf>
    <xf numFmtId="0" fontId="0" fillId="0" borderId="0" xfId="0" applyAlignment="1">
      <alignment vertical="top" wrapText="1"/>
    </xf>
    <xf numFmtId="0" fontId="9" fillId="0" borderId="6" xfId="0" applyFont="1" applyBorder="1" applyAlignment="1">
      <alignment vertical="center" wrapText="1"/>
    </xf>
    <xf numFmtId="0" fontId="9" fillId="0" borderId="1" xfId="0" applyFont="1" applyBorder="1" applyAlignment="1">
      <alignment vertical="center" wrapText="1"/>
    </xf>
    <xf numFmtId="164" fontId="0" fillId="0" borderId="21" xfId="0" applyNumberFormat="1" applyFont="1" applyBorder="1" applyAlignment="1">
      <alignment horizontal="right" vertical="center" wrapText="1"/>
    </xf>
    <xf numFmtId="164" fontId="0" fillId="0" borderId="22" xfId="0" applyNumberFormat="1" applyFont="1" applyBorder="1" applyAlignment="1">
      <alignment horizontal="right" vertical="center" wrapText="1"/>
    </xf>
    <xf numFmtId="164" fontId="0" fillId="0" borderId="24" xfId="0" applyNumberFormat="1" applyFont="1" applyBorder="1" applyAlignment="1">
      <alignment horizontal="right"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1" fillId="0" borderId="4"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4" fontId="0" fillId="4" borderId="4" xfId="0" applyNumberFormat="1" applyFont="1" applyFill="1" applyBorder="1" applyAlignment="1">
      <alignment horizontal="right" vertical="center" wrapText="1"/>
    </xf>
    <xf numFmtId="4" fontId="0" fillId="4" borderId="15" xfId="0" applyNumberFormat="1" applyFont="1" applyFill="1" applyBorder="1" applyAlignment="1">
      <alignment horizontal="right" vertical="center" wrapText="1"/>
    </xf>
    <xf numFmtId="4" fontId="0" fillId="4" borderId="16" xfId="0" applyNumberFormat="1" applyFont="1" applyFill="1" applyBorder="1" applyAlignment="1">
      <alignment horizontal="right" vertical="center" wrapText="1"/>
    </xf>
    <xf numFmtId="0" fontId="6" fillId="0" borderId="0" xfId="0" applyFont="1" applyAlignment="1" applyProtection="1">
      <alignment wrapText="1"/>
      <protection hidden="1"/>
    </xf>
    <xf numFmtId="0" fontId="0" fillId="0" borderId="0" xfId="0" applyAlignment="1"/>
    <xf numFmtId="0" fontId="0" fillId="0" borderId="0" xfId="0" applyAlignment="1">
      <alignment horizontal="left" vertical="top"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7" fillId="3" borderId="13" xfId="0" applyFont="1" applyFill="1" applyBorder="1" applyAlignment="1">
      <alignment horizontal="left" vertical="center" wrapText="1"/>
    </xf>
    <xf numFmtId="0" fontId="17" fillId="3" borderId="14" xfId="0" applyFont="1" applyFill="1" applyBorder="1" applyAlignment="1">
      <alignment horizontal="left" vertical="center" wrapText="1"/>
    </xf>
    <xf numFmtId="0" fontId="17" fillId="3" borderId="19" xfId="0" applyFont="1" applyFill="1" applyBorder="1" applyAlignment="1">
      <alignment horizontal="left" vertical="center" wrapText="1"/>
    </xf>
    <xf numFmtId="164" fontId="0" fillId="0" borderId="21" xfId="0" applyNumberFormat="1" applyFont="1" applyFill="1" applyBorder="1" applyAlignment="1">
      <alignment horizontal="right" vertical="center" wrapText="1"/>
    </xf>
    <xf numFmtId="164" fontId="0" fillId="0" borderId="22" xfId="0" applyNumberFormat="1" applyFont="1" applyFill="1" applyBorder="1" applyAlignment="1">
      <alignment horizontal="right" vertical="center" wrapText="1"/>
    </xf>
    <xf numFmtId="164" fontId="0" fillId="0" borderId="24" xfId="0" applyNumberFormat="1" applyFont="1" applyFill="1" applyBorder="1" applyAlignment="1">
      <alignment horizontal="right"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3" xfId="0" applyFill="1" applyBorder="1" applyAlignment="1">
      <alignment horizontal="center" vertical="center" wrapText="1"/>
    </xf>
    <xf numFmtId="0" fontId="1" fillId="0" borderId="4"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4" fontId="0" fillId="0" borderId="21" xfId="0" applyNumberFormat="1" applyFont="1" applyBorder="1" applyAlignment="1">
      <alignment horizontal="right" vertical="center" wrapText="1"/>
    </xf>
    <xf numFmtId="4" fontId="0" fillId="0" borderId="22" xfId="0" applyNumberFormat="1" applyFont="1" applyBorder="1" applyAlignment="1">
      <alignment horizontal="right" vertical="center" wrapText="1"/>
    </xf>
    <xf numFmtId="4" fontId="0" fillId="0" borderId="24" xfId="0" applyNumberFormat="1" applyFont="1" applyBorder="1" applyAlignment="1">
      <alignment horizontal="right" vertical="center" wrapText="1"/>
    </xf>
    <xf numFmtId="4" fontId="0" fillId="0" borderId="21" xfId="0" applyNumberFormat="1" applyFont="1" applyFill="1" applyBorder="1" applyAlignment="1">
      <alignment horizontal="right" vertical="center" wrapText="1"/>
    </xf>
    <xf numFmtId="4" fontId="0" fillId="0" borderId="22" xfId="0" applyNumberFormat="1" applyFont="1" applyFill="1" applyBorder="1" applyAlignment="1">
      <alignment horizontal="right" vertical="center" wrapText="1"/>
    </xf>
    <xf numFmtId="4" fontId="0" fillId="0" borderId="24" xfId="0" applyNumberFormat="1" applyFont="1" applyFill="1" applyBorder="1" applyAlignment="1">
      <alignment horizontal="right" vertical="center" wrapText="1"/>
    </xf>
    <xf numFmtId="0" fontId="0" fillId="0" borderId="0" xfId="0" applyProtection="1">
      <protection locked="0"/>
    </xf>
    <xf numFmtId="0" fontId="0" fillId="5" borderId="23" xfId="0" applyFill="1" applyBorder="1" applyAlignment="1" applyProtection="1">
      <alignment horizontal="center" vertical="center" wrapText="1"/>
      <protection locked="0"/>
    </xf>
    <xf numFmtId="0" fontId="1" fillId="5" borderId="1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6" xfId="0" applyFill="1" applyBorder="1" applyAlignment="1" applyProtection="1">
      <alignment horizontal="center" vertical="center" wrapText="1"/>
      <protection locked="0"/>
    </xf>
    <xf numFmtId="4" fontId="0" fillId="5" borderId="16" xfId="0" applyNumberFormat="1" applyFont="1" applyFill="1" applyBorder="1" applyAlignment="1" applyProtection="1">
      <alignment horizontal="right" vertical="center" wrapText="1"/>
      <protection locked="0"/>
    </xf>
    <xf numFmtId="4" fontId="0" fillId="5" borderId="24" xfId="0" applyNumberFormat="1" applyFont="1" applyFill="1" applyBorder="1" applyAlignment="1" applyProtection="1">
      <alignment horizontal="right" vertical="center" wrapText="1"/>
      <protection locked="0"/>
    </xf>
    <xf numFmtId="0" fontId="0" fillId="5" borderId="20" xfId="0" applyFill="1" applyBorder="1" applyAlignment="1">
      <alignment horizontal="center" vertical="center" wrapText="1"/>
    </xf>
    <xf numFmtId="0" fontId="1" fillId="5" borderId="4"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1" fillId="5" borderId="4" xfId="0" applyFont="1" applyFill="1" applyBorder="1" applyAlignment="1">
      <alignment horizontal="center" vertical="center" wrapText="1"/>
    </xf>
    <xf numFmtId="4" fontId="0" fillId="5" borderId="4" xfId="0" applyNumberFormat="1" applyFill="1" applyBorder="1" applyAlignment="1">
      <alignment horizontal="right" vertical="center" wrapText="1"/>
    </xf>
    <xf numFmtId="4" fontId="0" fillId="5" borderId="21" xfId="0" applyNumberFormat="1" applyFill="1" applyBorder="1" applyAlignment="1">
      <alignment horizontal="right" vertical="center" wrapText="1"/>
    </xf>
    <xf numFmtId="0" fontId="0" fillId="5" borderId="18" xfId="0" applyFill="1" applyBorder="1" applyAlignment="1">
      <alignment horizontal="center" vertical="center" wrapText="1"/>
    </xf>
    <xf numFmtId="0" fontId="1" fillId="5" borderId="15"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1" fillId="5" borderId="15" xfId="0" applyFont="1" applyFill="1" applyBorder="1" applyAlignment="1">
      <alignment horizontal="center" vertical="center" wrapText="1"/>
    </xf>
    <xf numFmtId="4" fontId="0" fillId="5" borderId="15" xfId="0" applyNumberFormat="1" applyFill="1" applyBorder="1" applyAlignment="1">
      <alignment horizontal="right" vertical="center" wrapText="1"/>
    </xf>
    <xf numFmtId="4" fontId="0" fillId="5" borderId="22" xfId="0" applyNumberFormat="1" applyFill="1" applyBorder="1" applyAlignment="1">
      <alignment horizontal="right" vertical="center" wrapText="1"/>
    </xf>
    <xf numFmtId="0" fontId="0" fillId="5" borderId="23" xfId="0" applyFill="1" applyBorder="1" applyAlignment="1">
      <alignment horizontal="center" vertical="center" wrapText="1"/>
    </xf>
    <xf numFmtId="0" fontId="1" fillId="5" borderId="16" xfId="0" applyFont="1" applyFill="1" applyBorder="1" applyAlignment="1">
      <alignment horizontal="left" vertical="center" wrapText="1"/>
    </xf>
    <xf numFmtId="0" fontId="20" fillId="5" borderId="16" xfId="0" applyFont="1" applyFill="1" applyBorder="1" applyAlignment="1">
      <alignment horizontal="left" vertical="center" wrapText="1"/>
    </xf>
    <xf numFmtId="0" fontId="1" fillId="5" borderId="16" xfId="0" applyFont="1" applyFill="1" applyBorder="1" applyAlignment="1">
      <alignment horizontal="center" vertical="center" wrapText="1"/>
    </xf>
    <xf numFmtId="4" fontId="0" fillId="5" borderId="16" xfId="0" applyNumberFormat="1" applyFill="1" applyBorder="1" applyAlignment="1">
      <alignment horizontal="right" vertical="center" wrapText="1"/>
    </xf>
    <xf numFmtId="4" fontId="0" fillId="5" borderId="24" xfId="0" applyNumberFormat="1" applyFill="1" applyBorder="1" applyAlignment="1">
      <alignment horizontal="right" vertical="center" wrapText="1"/>
    </xf>
    <xf numFmtId="0" fontId="0" fillId="5" borderId="4" xfId="0" applyFont="1" applyFill="1" applyBorder="1" applyAlignment="1">
      <alignment horizontal="left" vertical="center" wrapText="1"/>
    </xf>
    <xf numFmtId="4" fontId="0" fillId="5" borderId="4" xfId="0" applyNumberFormat="1" applyFont="1" applyFill="1" applyBorder="1" applyAlignment="1">
      <alignment horizontal="right" vertical="center" wrapText="1"/>
    </xf>
    <xf numFmtId="164" fontId="0" fillId="5" borderId="21" xfId="0" applyNumberFormat="1" applyFont="1" applyFill="1" applyBorder="1" applyAlignment="1">
      <alignment horizontal="right" vertical="center" wrapText="1"/>
    </xf>
    <xf numFmtId="0" fontId="0" fillId="5" borderId="15" xfId="0"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lignment horizontal="center" vertical="center" wrapText="1"/>
    </xf>
    <xf numFmtId="4" fontId="0" fillId="5" borderId="15" xfId="0" applyNumberFormat="1" applyFont="1" applyFill="1" applyBorder="1" applyAlignment="1">
      <alignment horizontal="right" vertical="center" wrapText="1"/>
    </xf>
    <xf numFmtId="164" fontId="0" fillId="5" borderId="22" xfId="0" applyNumberFormat="1" applyFont="1" applyFill="1" applyBorder="1" applyAlignment="1">
      <alignment horizontal="right" vertical="center" wrapText="1"/>
    </xf>
    <xf numFmtId="0" fontId="0" fillId="5" borderId="16" xfId="0" applyFill="1" applyBorder="1" applyAlignment="1">
      <alignment horizontal="left" vertical="center" wrapText="1"/>
    </xf>
    <xf numFmtId="0" fontId="0" fillId="5" borderId="16" xfId="0" applyFont="1" applyFill="1" applyBorder="1" applyAlignment="1">
      <alignment horizontal="left" vertical="center" wrapText="1"/>
    </xf>
    <xf numFmtId="0" fontId="0" fillId="5" borderId="16" xfId="0" applyFill="1" applyBorder="1" applyAlignment="1">
      <alignment horizontal="center" vertical="center" wrapText="1"/>
    </xf>
    <xf numFmtId="4" fontId="0" fillId="5" borderId="16" xfId="0" applyNumberFormat="1" applyFont="1" applyFill="1" applyBorder="1" applyAlignment="1">
      <alignment horizontal="right" vertical="center" wrapText="1"/>
    </xf>
    <xf numFmtId="164" fontId="0" fillId="5" borderId="24" xfId="0" applyNumberFormat="1" applyFont="1" applyFill="1" applyBorder="1" applyAlignment="1">
      <alignment horizontal="right" vertical="center" wrapText="1"/>
    </xf>
    <xf numFmtId="0" fontId="0" fillId="5" borderId="23" xfId="0" applyFill="1" applyBorder="1" applyAlignment="1">
      <alignment horizontal="center" vertical="center" wrapText="1"/>
    </xf>
    <xf numFmtId="44" fontId="0" fillId="5" borderId="24" xfId="2" applyFont="1" applyFill="1" applyBorder="1" applyAlignment="1" applyProtection="1">
      <alignment horizontal="right" vertical="center" wrapText="1"/>
      <protection locked="0"/>
    </xf>
    <xf numFmtId="167" fontId="0" fillId="5" borderId="24" xfId="2" applyNumberFormat="1" applyFont="1" applyFill="1" applyBorder="1" applyAlignment="1" applyProtection="1">
      <alignment horizontal="right" vertical="center" wrapText="1"/>
      <protection locked="0"/>
    </xf>
    <xf numFmtId="44" fontId="0" fillId="5" borderId="21" xfId="2" applyFont="1" applyFill="1" applyBorder="1" applyAlignment="1">
      <alignment horizontal="right" vertical="center" wrapText="1"/>
    </xf>
    <xf numFmtId="44" fontId="0" fillId="5" borderId="22" xfId="2" applyFont="1" applyFill="1" applyBorder="1" applyAlignment="1">
      <alignment horizontal="right" vertical="center" wrapText="1"/>
    </xf>
    <xf numFmtId="44" fontId="0" fillId="5" borderId="24" xfId="2" applyFont="1" applyFill="1" applyBorder="1" applyAlignment="1">
      <alignment horizontal="right" vertical="center" wrapText="1"/>
    </xf>
  </cellXfs>
  <cellStyles count="3">
    <cellStyle name="Hyperlink" xfId="1"/>
    <cellStyle name="Měna" xfId="2" builtinId="4"/>
    <cellStyle name="Normální" xfId="0" builtinId="0"/>
  </cellStyles>
  <dxfs count="1">
    <dxf>
      <font>
        <b/>
        <i val="0"/>
        <condense val="0"/>
        <extend val="0"/>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732065</xdr:colOff>
      <xdr:row>0</xdr:row>
      <xdr:rowOff>0</xdr:rowOff>
    </xdr:from>
    <xdr:to>
      <xdr:col>3</xdr:col>
      <xdr:colOff>219677</xdr:colOff>
      <xdr:row>1</xdr:row>
      <xdr:rowOff>0</xdr:rowOff>
    </xdr:to>
    <xdr:pic>
      <xdr:nvPicPr>
        <xdr:cNvPr id="2" name="Obrázek 3" descr="IROP_CZ_RO_B_C RGB_malý">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9265" y="0"/>
          <a:ext cx="5716962"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514350</xdr:colOff>
      <xdr:row>0</xdr:row>
      <xdr:rowOff>0</xdr:rowOff>
    </xdr:from>
    <xdr:to>
      <xdr:col>5</xdr:col>
      <xdr:colOff>1962</xdr:colOff>
      <xdr:row>1</xdr:row>
      <xdr:rowOff>201706</xdr:rowOff>
    </xdr:to>
    <xdr:pic>
      <xdr:nvPicPr>
        <xdr:cNvPr id="2" name="Obrázek 3" descr="IROP_CZ_RO_B_C RGB_malý">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3791" y="0"/>
          <a:ext cx="6502495" cy="997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514350</xdr:colOff>
      <xdr:row>0</xdr:row>
      <xdr:rowOff>0</xdr:rowOff>
    </xdr:from>
    <xdr:to>
      <xdr:col>5</xdr:col>
      <xdr:colOff>1962</xdr:colOff>
      <xdr:row>1</xdr:row>
      <xdr:rowOff>201706</xdr:rowOff>
    </xdr:to>
    <xdr:pic>
      <xdr:nvPicPr>
        <xdr:cNvPr id="2" name="Obrázek 3" descr="IROP_CZ_RO_B_C RGB_malý">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0"/>
          <a:ext cx="6507537" cy="1001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514350</xdr:colOff>
      <xdr:row>0</xdr:row>
      <xdr:rowOff>0</xdr:rowOff>
    </xdr:from>
    <xdr:to>
      <xdr:col>5</xdr:col>
      <xdr:colOff>1962</xdr:colOff>
      <xdr:row>1</xdr:row>
      <xdr:rowOff>201706</xdr:rowOff>
    </xdr:to>
    <xdr:pic>
      <xdr:nvPicPr>
        <xdr:cNvPr id="2" name="Obrázek 3" descr="IROP_CZ_RO_B_C RGB_malý">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0"/>
          <a:ext cx="6507537" cy="1001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514350</xdr:colOff>
      <xdr:row>0</xdr:row>
      <xdr:rowOff>0</xdr:rowOff>
    </xdr:from>
    <xdr:to>
      <xdr:col>5</xdr:col>
      <xdr:colOff>1962</xdr:colOff>
      <xdr:row>1</xdr:row>
      <xdr:rowOff>201706</xdr:rowOff>
    </xdr:to>
    <xdr:pic>
      <xdr:nvPicPr>
        <xdr:cNvPr id="2" name="Obrázek 3" descr="IROP_CZ_RO_B_C RGB_malý">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0"/>
          <a:ext cx="6507537" cy="1001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514350</xdr:colOff>
      <xdr:row>0</xdr:row>
      <xdr:rowOff>0</xdr:rowOff>
    </xdr:from>
    <xdr:to>
      <xdr:col>5</xdr:col>
      <xdr:colOff>1962</xdr:colOff>
      <xdr:row>1</xdr:row>
      <xdr:rowOff>201706</xdr:rowOff>
    </xdr:to>
    <xdr:pic>
      <xdr:nvPicPr>
        <xdr:cNvPr id="2" name="Obrázek 3" descr="IROP_CZ_RO_B_C RGB_malý">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0"/>
          <a:ext cx="6507537" cy="1001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view="pageBreakPreview" zoomScale="80" zoomScaleNormal="80" zoomScaleSheetLayoutView="80" workbookViewId="0">
      <selection activeCell="D4" sqref="D4"/>
    </sheetView>
  </sheetViews>
  <sheetFormatPr defaultRowHeight="15" x14ac:dyDescent="0.25"/>
  <cols>
    <col min="1" max="1" width="6.85546875" customWidth="1"/>
    <col min="2" max="2" width="25.5703125" customWidth="1"/>
    <col min="3" max="3" width="67.85546875" customWidth="1"/>
    <col min="4" max="4" width="28" customWidth="1"/>
  </cols>
  <sheetData>
    <row r="1" spans="1:6" ht="63" customHeight="1" x14ac:dyDescent="0.25">
      <c r="A1" s="83"/>
      <c r="B1" s="83"/>
      <c r="C1" s="83"/>
      <c r="D1" s="83"/>
    </row>
    <row r="2" spans="1:6" ht="24.75" customHeight="1" x14ac:dyDescent="0.3">
      <c r="A2" s="4" t="s">
        <v>0</v>
      </c>
    </row>
    <row r="3" spans="1:6" ht="30" customHeight="1" x14ac:dyDescent="0.3">
      <c r="A3" s="4" t="s">
        <v>1</v>
      </c>
    </row>
    <row r="4" spans="1:6" ht="42" customHeight="1" x14ac:dyDescent="0.25">
      <c r="A4" s="84" t="s">
        <v>2</v>
      </c>
      <c r="B4" s="84"/>
      <c r="C4" s="42" t="s">
        <v>98</v>
      </c>
      <c r="D4" s="5"/>
    </row>
    <row r="5" spans="1:6" ht="14.25" customHeight="1" thickBot="1" x14ac:dyDescent="0.3">
      <c r="A5" s="56"/>
      <c r="B5" s="56"/>
      <c r="C5" s="11"/>
      <c r="D5" s="12" t="s">
        <v>3</v>
      </c>
    </row>
    <row r="6" spans="1:6" ht="32.25" customHeight="1" x14ac:dyDescent="0.25">
      <c r="A6" s="56"/>
      <c r="B6" s="13" t="s">
        <v>4</v>
      </c>
      <c r="C6" s="14"/>
      <c r="D6" s="15" t="s">
        <v>5</v>
      </c>
    </row>
    <row r="7" spans="1:6" ht="32.25" customHeight="1" x14ac:dyDescent="0.25">
      <c r="A7" s="56"/>
      <c r="B7" s="16" t="s">
        <v>6</v>
      </c>
      <c r="C7" s="17"/>
      <c r="D7" s="18" t="s">
        <v>7</v>
      </c>
    </row>
    <row r="8" spans="1:6" ht="32.25" customHeight="1" x14ac:dyDescent="0.25">
      <c r="A8" s="56"/>
      <c r="B8" s="16" t="s">
        <v>8</v>
      </c>
      <c r="C8" s="17"/>
      <c r="D8" s="19" t="s">
        <v>9</v>
      </c>
    </row>
    <row r="9" spans="1:6" ht="32.25" customHeight="1" x14ac:dyDescent="0.25">
      <c r="A9" s="56"/>
      <c r="B9" s="16" t="s">
        <v>10</v>
      </c>
      <c r="C9" s="17"/>
      <c r="D9" s="19" t="s">
        <v>11</v>
      </c>
    </row>
    <row r="10" spans="1:6" ht="32.25" customHeight="1" x14ac:dyDescent="0.25">
      <c r="A10" s="56"/>
      <c r="B10" s="16" t="s">
        <v>12</v>
      </c>
      <c r="C10" s="17"/>
      <c r="D10" s="18" t="s">
        <v>13</v>
      </c>
    </row>
    <row r="11" spans="1:6" ht="32.25" customHeight="1" x14ac:dyDescent="0.25">
      <c r="A11" s="56"/>
      <c r="B11" s="16" t="s">
        <v>14</v>
      </c>
      <c r="C11" s="17"/>
      <c r="D11" s="18" t="s">
        <v>15</v>
      </c>
    </row>
    <row r="12" spans="1:6" ht="32.25" customHeight="1" thickBot="1" x14ac:dyDescent="0.3">
      <c r="A12" s="56"/>
      <c r="B12" s="20" t="s">
        <v>16</v>
      </c>
      <c r="C12" s="21"/>
      <c r="D12" s="22" t="s">
        <v>17</v>
      </c>
    </row>
    <row r="13" spans="1:6" ht="32.25" customHeight="1" x14ac:dyDescent="0.25">
      <c r="A13" s="56"/>
      <c r="B13" s="56"/>
      <c r="C13" s="11"/>
      <c r="D13" s="5"/>
    </row>
    <row r="14" spans="1:6" ht="21" customHeight="1" x14ac:dyDescent="0.35">
      <c r="A14" s="3"/>
      <c r="C14" s="23" t="s">
        <v>18</v>
      </c>
    </row>
    <row r="16" spans="1:6" ht="43.5" customHeight="1" x14ac:dyDescent="0.25">
      <c r="A16" s="24" t="s">
        <v>19</v>
      </c>
      <c r="B16" s="24" t="s">
        <v>20</v>
      </c>
      <c r="C16" s="24" t="s">
        <v>21</v>
      </c>
      <c r="D16" s="25" t="s">
        <v>87</v>
      </c>
      <c r="E16" s="1"/>
      <c r="F16" s="2"/>
    </row>
    <row r="17" spans="1:9" ht="36" customHeight="1" x14ac:dyDescent="0.25">
      <c r="A17" s="39">
        <v>1</v>
      </c>
      <c r="B17" s="26" t="s">
        <v>86</v>
      </c>
      <c r="C17" s="27" t="s">
        <v>93</v>
      </c>
      <c r="D17" s="28">
        <f>'Přírodovědná učebna'!F29</f>
        <v>0</v>
      </c>
      <c r="E17" s="50" t="s">
        <v>22</v>
      </c>
    </row>
    <row r="18" spans="1:9" ht="32.25" customHeight="1" x14ac:dyDescent="0.25">
      <c r="A18" s="39">
        <v>2</v>
      </c>
      <c r="B18" s="30" t="s">
        <v>23</v>
      </c>
      <c r="C18" s="27" t="s">
        <v>93</v>
      </c>
      <c r="D18" s="28">
        <f>'Učebna fyziky'!F17</f>
        <v>0</v>
      </c>
      <c r="E18" s="50" t="s">
        <v>22</v>
      </c>
    </row>
    <row r="19" spans="1:9" ht="35.25" customHeight="1" x14ac:dyDescent="0.25">
      <c r="A19" s="39">
        <v>3</v>
      </c>
      <c r="B19" s="29" t="s">
        <v>24</v>
      </c>
      <c r="C19" s="27" t="s">
        <v>94</v>
      </c>
      <c r="D19" s="28">
        <f>'Učebna chemie'!F59</f>
        <v>0</v>
      </c>
      <c r="E19" s="50" t="s">
        <v>22</v>
      </c>
    </row>
    <row r="20" spans="1:9" ht="25.5" customHeight="1" x14ac:dyDescent="0.25">
      <c r="A20" s="39">
        <v>4</v>
      </c>
      <c r="B20" s="29" t="s">
        <v>25</v>
      </c>
      <c r="C20" s="27" t="s">
        <v>95</v>
      </c>
      <c r="D20" s="28">
        <f>'Učebna ICT 1'!F13</f>
        <v>0</v>
      </c>
      <c r="E20" s="50" t="s">
        <v>22</v>
      </c>
    </row>
    <row r="21" spans="1:9" ht="25.5" customHeight="1" thickBot="1" x14ac:dyDescent="0.3">
      <c r="A21" s="40">
        <v>5</v>
      </c>
      <c r="B21" s="31" t="s">
        <v>26</v>
      </c>
      <c r="C21" s="32" t="s">
        <v>95</v>
      </c>
      <c r="D21" s="45">
        <f>'Učebna ICT 2'!F14</f>
        <v>0</v>
      </c>
      <c r="E21" s="50" t="s">
        <v>22</v>
      </c>
    </row>
    <row r="22" spans="1:9" ht="33.75" customHeight="1" x14ac:dyDescent="0.25">
      <c r="A22" s="63"/>
      <c r="B22" s="89" t="s">
        <v>92</v>
      </c>
      <c r="C22" s="89"/>
      <c r="D22" s="61">
        <f>SUM(D17:D21)</f>
        <v>0</v>
      </c>
      <c r="E22" s="50"/>
    </row>
    <row r="23" spans="1:9" ht="33.75" customHeight="1" x14ac:dyDescent="0.25">
      <c r="A23" s="64"/>
      <c r="B23" s="90" t="s">
        <v>88</v>
      </c>
      <c r="C23" s="90"/>
      <c r="D23" s="62">
        <f>D22*0.21</f>
        <v>0</v>
      </c>
      <c r="E23" s="50"/>
    </row>
    <row r="24" spans="1:9" ht="33.75" customHeight="1" thickBot="1" x14ac:dyDescent="0.3">
      <c r="A24" s="65"/>
      <c r="B24" s="85" t="s">
        <v>43</v>
      </c>
      <c r="C24" s="85"/>
      <c r="D24" s="66">
        <f>SUM(D22:D23)</f>
        <v>0</v>
      </c>
      <c r="E24" s="50"/>
    </row>
    <row r="26" spans="1:9" x14ac:dyDescent="0.25">
      <c r="A26" s="86" t="s">
        <v>97</v>
      </c>
      <c r="B26" s="86"/>
      <c r="C26" s="86"/>
      <c r="D26" s="86"/>
    </row>
    <row r="27" spans="1:9" ht="28.5" customHeight="1" x14ac:dyDescent="0.25">
      <c r="A27" s="86"/>
      <c r="B27" s="86"/>
      <c r="C27" s="86"/>
      <c r="D27" s="86"/>
    </row>
    <row r="30" spans="1:9" x14ac:dyDescent="0.25">
      <c r="B30" s="33" t="s">
        <v>27</v>
      </c>
    </row>
    <row r="32" spans="1:9" x14ac:dyDescent="0.25">
      <c r="C32" s="2"/>
      <c r="D32" s="2"/>
      <c r="E32" s="2"/>
      <c r="F32" s="2"/>
      <c r="G32" s="2"/>
      <c r="H32" s="34"/>
      <c r="I32" s="35"/>
    </row>
    <row r="33" spans="2:9" x14ac:dyDescent="0.25">
      <c r="B33" s="36" t="s">
        <v>28</v>
      </c>
      <c r="I33" s="37"/>
    </row>
    <row r="34" spans="2:9" x14ac:dyDescent="0.25">
      <c r="B34" s="57"/>
      <c r="C34" s="57"/>
      <c r="D34" s="57"/>
      <c r="E34" s="57"/>
      <c r="F34" s="57"/>
      <c r="G34" s="57"/>
      <c r="H34" s="57"/>
      <c r="I34" s="38"/>
    </row>
    <row r="35" spans="2:9" x14ac:dyDescent="0.25">
      <c r="B35" s="57"/>
      <c r="C35" s="57"/>
      <c r="D35" s="57"/>
      <c r="E35" s="57"/>
      <c r="F35" s="57"/>
      <c r="G35" s="57"/>
      <c r="H35" s="57"/>
      <c r="I35" s="38"/>
    </row>
    <row r="36" spans="2:9" x14ac:dyDescent="0.25">
      <c r="B36" s="57"/>
      <c r="C36" s="57"/>
      <c r="D36" s="57"/>
      <c r="E36" s="57"/>
      <c r="F36" s="57"/>
      <c r="G36" s="57"/>
      <c r="H36" s="57"/>
      <c r="I36" s="38"/>
    </row>
    <row r="37" spans="2:9" x14ac:dyDescent="0.25">
      <c r="B37" s="87" t="s">
        <v>89</v>
      </c>
      <c r="C37" s="88"/>
      <c r="D37" s="88"/>
      <c r="E37" s="88"/>
      <c r="F37" s="88"/>
      <c r="G37" s="88"/>
      <c r="H37" s="88"/>
      <c r="I37" s="88"/>
    </row>
    <row r="38" spans="2:9" x14ac:dyDescent="0.25">
      <c r="B38" s="57"/>
      <c r="C38" s="57"/>
      <c r="D38" s="57"/>
      <c r="E38" s="57"/>
      <c r="F38" s="57"/>
      <c r="G38" s="57"/>
      <c r="H38" s="57"/>
    </row>
    <row r="39" spans="2:9" ht="24" customHeight="1" x14ac:dyDescent="0.25">
      <c r="B39" s="82" t="s">
        <v>29</v>
      </c>
      <c r="C39" s="82"/>
      <c r="D39" s="82"/>
      <c r="E39" s="82"/>
      <c r="F39" s="57"/>
      <c r="G39" s="57"/>
      <c r="H39" s="57"/>
    </row>
    <row r="75" ht="21" customHeight="1" x14ac:dyDescent="0.25"/>
  </sheetData>
  <protectedRanges>
    <protectedRange sqref="B34:H39 H32" name="Oblast3"/>
    <protectedRange sqref="B34:H39" name="Oblast2"/>
  </protectedRanges>
  <mergeCells count="8">
    <mergeCell ref="B39:E39"/>
    <mergeCell ref="A1:D1"/>
    <mergeCell ref="A4:B4"/>
    <mergeCell ref="B24:C24"/>
    <mergeCell ref="A26:D27"/>
    <mergeCell ref="B37:I37"/>
    <mergeCell ref="B22:C22"/>
    <mergeCell ref="B23:C23"/>
  </mergeCells>
  <conditionalFormatting sqref="H32">
    <cfRule type="cellIs" dxfId="0" priority="1" stopIfTrue="1" operator="greaterThan">
      <formula>0</formula>
    </cfRule>
  </conditionalFormatting>
  <pageMargins left="0.7" right="0.7" top="0.78740157499999996" bottom="0.78740157499999996"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zoomScale="80" zoomScaleNormal="80" zoomScaleSheetLayoutView="80" workbookViewId="0">
      <selection activeCell="F26" sqref="F26"/>
    </sheetView>
  </sheetViews>
  <sheetFormatPr defaultRowHeight="15" x14ac:dyDescent="0.25"/>
  <cols>
    <col min="1" max="1" width="6.85546875" customWidth="1"/>
    <col min="2" max="2" width="24.5703125" bestFit="1" customWidth="1"/>
    <col min="3" max="3" width="59.42578125" customWidth="1"/>
    <col min="5" max="5" width="12.140625" customWidth="1"/>
    <col min="6" max="6" width="20" style="46" customWidth="1"/>
  </cols>
  <sheetData>
    <row r="1" spans="1:6" ht="63" customHeight="1" x14ac:dyDescent="0.25">
      <c r="A1" s="83"/>
      <c r="B1" s="83"/>
      <c r="C1" s="83"/>
      <c r="D1" s="83"/>
      <c r="E1" s="83"/>
      <c r="F1" s="83"/>
    </row>
    <row r="2" spans="1:6" ht="18.75" customHeight="1" x14ac:dyDescent="0.25">
      <c r="A2" s="3"/>
    </row>
    <row r="3" spans="1:6" ht="30" customHeight="1" x14ac:dyDescent="0.3">
      <c r="A3" s="4" t="s">
        <v>1</v>
      </c>
      <c r="B3" s="41"/>
      <c r="C3" s="41"/>
    </row>
    <row r="4" spans="1:6" ht="39" customHeight="1" x14ac:dyDescent="0.25">
      <c r="A4" s="84" t="s">
        <v>2</v>
      </c>
      <c r="B4" s="84"/>
      <c r="C4" s="109" t="str">
        <f>CELKEM!C4</f>
        <v>„Zvýšení kvality vzdělávání v ZŠ J. A. Komenského v Kyjově 
– dodávka pomůcek“</v>
      </c>
      <c r="D4" s="110"/>
      <c r="E4" s="110"/>
      <c r="F4" s="110"/>
    </row>
    <row r="5" spans="1:6" ht="15.75" thickBot="1" x14ac:dyDescent="0.3"/>
    <row r="6" spans="1:6" s="51" customFormat="1" ht="45" x14ac:dyDescent="0.25">
      <c r="A6" s="67" t="s">
        <v>19</v>
      </c>
      <c r="B6" s="68" t="s">
        <v>20</v>
      </c>
      <c r="C6" s="68" t="s">
        <v>30</v>
      </c>
      <c r="D6" s="69" t="s">
        <v>31</v>
      </c>
      <c r="E6" s="69" t="s">
        <v>90</v>
      </c>
      <c r="F6" s="70" t="s">
        <v>91</v>
      </c>
    </row>
    <row r="7" spans="1:6" ht="36.75" customHeight="1" x14ac:dyDescent="0.25">
      <c r="A7" s="72"/>
      <c r="B7" s="114" t="s">
        <v>33</v>
      </c>
      <c r="C7" s="115"/>
      <c r="D7" s="115"/>
      <c r="E7" s="115"/>
      <c r="F7" s="116"/>
    </row>
    <row r="8" spans="1:6" ht="41.25" customHeight="1" x14ac:dyDescent="0.25">
      <c r="A8" s="94">
        <v>1</v>
      </c>
      <c r="B8" s="97" t="s">
        <v>34</v>
      </c>
      <c r="C8" s="100" t="s">
        <v>96</v>
      </c>
      <c r="D8" s="103">
        <v>15</v>
      </c>
      <c r="E8" s="106">
        <v>0</v>
      </c>
      <c r="F8" s="91">
        <f t="shared" ref="F8" si="0">D8*E8</f>
        <v>0</v>
      </c>
    </row>
    <row r="9" spans="1:6" ht="41.25" customHeight="1" x14ac:dyDescent="0.25">
      <c r="A9" s="95"/>
      <c r="B9" s="98"/>
      <c r="C9" s="101"/>
      <c r="D9" s="104"/>
      <c r="E9" s="107"/>
      <c r="F9" s="92"/>
    </row>
    <row r="10" spans="1:6" ht="66.75" customHeight="1" x14ac:dyDescent="0.25">
      <c r="A10" s="96"/>
      <c r="B10" s="99"/>
      <c r="C10" s="102"/>
      <c r="D10" s="105"/>
      <c r="E10" s="108"/>
      <c r="F10" s="93"/>
    </row>
    <row r="11" spans="1:6" ht="68.25" customHeight="1" x14ac:dyDescent="0.25">
      <c r="A11" s="94">
        <v>2</v>
      </c>
      <c r="B11" s="97" t="s">
        <v>35</v>
      </c>
      <c r="C11" s="100" t="s">
        <v>36</v>
      </c>
      <c r="D11" s="103">
        <v>1</v>
      </c>
      <c r="E11" s="106">
        <v>0</v>
      </c>
      <c r="F11" s="91">
        <f t="shared" ref="F11" si="1">D11*E11</f>
        <v>0</v>
      </c>
    </row>
    <row r="12" spans="1:6" ht="66" customHeight="1" x14ac:dyDescent="0.25">
      <c r="A12" s="95"/>
      <c r="B12" s="98"/>
      <c r="C12" s="101"/>
      <c r="D12" s="104"/>
      <c r="E12" s="107"/>
      <c r="F12" s="92"/>
    </row>
    <row r="13" spans="1:6" ht="110.25" customHeight="1" x14ac:dyDescent="0.25">
      <c r="A13" s="96"/>
      <c r="B13" s="99"/>
      <c r="C13" s="102"/>
      <c r="D13" s="105"/>
      <c r="E13" s="108"/>
      <c r="F13" s="93"/>
    </row>
    <row r="14" spans="1:6" ht="15.75" customHeight="1" x14ac:dyDescent="0.25">
      <c r="A14" s="94">
        <v>3</v>
      </c>
      <c r="B14" s="97" t="s">
        <v>37</v>
      </c>
      <c r="C14" s="100" t="s">
        <v>38</v>
      </c>
      <c r="D14" s="103">
        <v>5</v>
      </c>
      <c r="E14" s="106">
        <v>0</v>
      </c>
      <c r="F14" s="91">
        <f t="shared" ref="F14" si="2">D14*E14</f>
        <v>0</v>
      </c>
    </row>
    <row r="15" spans="1:6" ht="15.75" customHeight="1" x14ac:dyDescent="0.25">
      <c r="A15" s="95"/>
      <c r="B15" s="98"/>
      <c r="C15" s="101"/>
      <c r="D15" s="104"/>
      <c r="E15" s="107"/>
      <c r="F15" s="92"/>
    </row>
    <row r="16" spans="1:6" ht="18.75" customHeight="1" x14ac:dyDescent="0.25">
      <c r="A16" s="96"/>
      <c r="B16" s="99"/>
      <c r="C16" s="102"/>
      <c r="D16" s="105"/>
      <c r="E16" s="108"/>
      <c r="F16" s="93"/>
    </row>
    <row r="17" spans="1:6" ht="21" customHeight="1" x14ac:dyDescent="0.25">
      <c r="A17" s="94">
        <v>4</v>
      </c>
      <c r="B17" s="97" t="s">
        <v>39</v>
      </c>
      <c r="C17" s="100" t="s">
        <v>40</v>
      </c>
      <c r="D17" s="103">
        <v>10</v>
      </c>
      <c r="E17" s="106">
        <v>0</v>
      </c>
      <c r="F17" s="91">
        <f>D17*E17</f>
        <v>0</v>
      </c>
    </row>
    <row r="18" spans="1:6" ht="16.5" customHeight="1" x14ac:dyDescent="0.25">
      <c r="A18" s="95"/>
      <c r="B18" s="98"/>
      <c r="C18" s="101"/>
      <c r="D18" s="104"/>
      <c r="E18" s="107"/>
      <c r="F18" s="92"/>
    </row>
    <row r="19" spans="1:6" ht="60" customHeight="1" x14ac:dyDescent="0.25">
      <c r="A19" s="96"/>
      <c r="B19" s="99"/>
      <c r="C19" s="102"/>
      <c r="D19" s="105"/>
      <c r="E19" s="108"/>
      <c r="F19" s="93"/>
    </row>
    <row r="20" spans="1:6" ht="18.75" customHeight="1" x14ac:dyDescent="0.25">
      <c r="A20" s="145">
        <v>5</v>
      </c>
      <c r="B20" s="146" t="s">
        <v>41</v>
      </c>
      <c r="C20" s="163" t="s">
        <v>102</v>
      </c>
      <c r="D20" s="148">
        <v>1</v>
      </c>
      <c r="E20" s="164">
        <v>0</v>
      </c>
      <c r="F20" s="165">
        <f>D20*E20</f>
        <v>0</v>
      </c>
    </row>
    <row r="21" spans="1:6" ht="23.25" customHeight="1" x14ac:dyDescent="0.25">
      <c r="A21" s="151"/>
      <c r="B21" s="166"/>
      <c r="C21" s="167"/>
      <c r="D21" s="168"/>
      <c r="E21" s="169"/>
      <c r="F21" s="170"/>
    </row>
    <row r="22" spans="1:6" ht="158.25" customHeight="1" x14ac:dyDescent="0.25">
      <c r="A22" s="157"/>
      <c r="B22" s="171"/>
      <c r="C22" s="172"/>
      <c r="D22" s="173"/>
      <c r="E22" s="174"/>
      <c r="F22" s="175"/>
    </row>
    <row r="23" spans="1:6" ht="19.5" customHeight="1" x14ac:dyDescent="0.25">
      <c r="A23" s="94">
        <v>6</v>
      </c>
      <c r="B23" s="97" t="s">
        <v>84</v>
      </c>
      <c r="C23" s="100" t="s">
        <v>85</v>
      </c>
      <c r="D23" s="103">
        <v>30</v>
      </c>
      <c r="E23" s="106">
        <v>0</v>
      </c>
      <c r="F23" s="91">
        <f>D23*E23</f>
        <v>0</v>
      </c>
    </row>
    <row r="24" spans="1:6" ht="21" customHeight="1" x14ac:dyDescent="0.25">
      <c r="A24" s="95"/>
      <c r="B24" s="98"/>
      <c r="C24" s="101"/>
      <c r="D24" s="104"/>
      <c r="E24" s="107"/>
      <c r="F24" s="92"/>
    </row>
    <row r="25" spans="1:6" ht="36.75" customHeight="1" x14ac:dyDescent="0.25">
      <c r="A25" s="96"/>
      <c r="B25" s="99"/>
      <c r="C25" s="102"/>
      <c r="D25" s="105"/>
      <c r="E25" s="108"/>
      <c r="F25" s="93"/>
    </row>
    <row r="26" spans="1:6" ht="36.75" customHeight="1" x14ac:dyDescent="0.25">
      <c r="A26" s="139">
        <v>7</v>
      </c>
      <c r="B26" s="140" t="s">
        <v>100</v>
      </c>
      <c r="C26" s="141" t="s">
        <v>101</v>
      </c>
      <c r="D26" s="142">
        <v>1</v>
      </c>
      <c r="E26" s="143">
        <v>0</v>
      </c>
      <c r="F26" s="144">
        <f>E26*D26</f>
        <v>0</v>
      </c>
    </row>
    <row r="27" spans="1:6" s="60" customFormat="1" ht="45" customHeight="1" x14ac:dyDescent="0.25">
      <c r="A27" s="73"/>
      <c r="B27" s="49" t="s">
        <v>42</v>
      </c>
      <c r="C27" s="44" t="s">
        <v>32</v>
      </c>
      <c r="D27" s="55"/>
      <c r="E27" s="77"/>
      <c r="F27" s="78">
        <f>SUM(F8:F26)</f>
        <v>0</v>
      </c>
    </row>
    <row r="28" spans="1:6" ht="15.75" thickBot="1" x14ac:dyDescent="0.3">
      <c r="A28" s="71"/>
      <c r="B28" s="54"/>
      <c r="C28" s="43"/>
      <c r="D28" s="52"/>
      <c r="E28" s="53"/>
      <c r="F28" s="74"/>
    </row>
    <row r="29" spans="1:6" ht="39" customHeight="1" thickBot="1" x14ac:dyDescent="0.3">
      <c r="A29" s="75"/>
      <c r="B29" s="76"/>
      <c r="C29" s="112" t="s">
        <v>92</v>
      </c>
      <c r="D29" s="112"/>
      <c r="E29" s="113"/>
      <c r="F29" s="79">
        <f>F27</f>
        <v>0</v>
      </c>
    </row>
    <row r="30" spans="1:6" ht="18.75" x14ac:dyDescent="0.25">
      <c r="A30" s="6"/>
      <c r="B30" s="7"/>
      <c r="C30" s="10"/>
      <c r="D30" s="9"/>
      <c r="E30" s="8"/>
      <c r="F30" s="47"/>
    </row>
    <row r="31" spans="1:6" ht="15" customHeight="1" x14ac:dyDescent="0.25">
      <c r="A31" s="10"/>
      <c r="B31" s="111" t="s">
        <v>44</v>
      </c>
      <c r="C31" s="111"/>
      <c r="D31" s="111"/>
      <c r="E31" s="111"/>
      <c r="F31" s="111"/>
    </row>
    <row r="32" spans="1:6" x14ac:dyDescent="0.25">
      <c r="B32" s="111"/>
      <c r="C32" s="111"/>
      <c r="D32" s="111"/>
      <c r="E32" s="111"/>
      <c r="F32" s="111"/>
    </row>
    <row r="33" spans="1:6" ht="15" customHeight="1" x14ac:dyDescent="0.25">
      <c r="A33" s="58"/>
      <c r="B33" s="58"/>
      <c r="C33" s="58"/>
      <c r="D33" s="58"/>
      <c r="E33" s="58"/>
      <c r="F33" s="48"/>
    </row>
    <row r="34" spans="1:6" x14ac:dyDescent="0.25">
      <c r="A34" s="58"/>
      <c r="B34" s="58"/>
      <c r="D34" s="58"/>
      <c r="E34" s="58"/>
    </row>
    <row r="90" ht="21" customHeight="1" x14ac:dyDescent="0.25"/>
  </sheetData>
  <mergeCells count="42">
    <mergeCell ref="C4:F4"/>
    <mergeCell ref="B31:F32"/>
    <mergeCell ref="C29:E29"/>
    <mergeCell ref="A4:B4"/>
    <mergeCell ref="A1:F1"/>
    <mergeCell ref="F23:F25"/>
    <mergeCell ref="A23:A25"/>
    <mergeCell ref="B23:B25"/>
    <mergeCell ref="C23:C25"/>
    <mergeCell ref="D23:D25"/>
    <mergeCell ref="E23:E25"/>
    <mergeCell ref="B7:F7"/>
    <mergeCell ref="A8:A10"/>
    <mergeCell ref="B8:B10"/>
    <mergeCell ref="C8:C10"/>
    <mergeCell ref="D8:D10"/>
    <mergeCell ref="E8:E10"/>
    <mergeCell ref="F8:F10"/>
    <mergeCell ref="F11:F13"/>
    <mergeCell ref="A14:A16"/>
    <mergeCell ref="B14:B16"/>
    <mergeCell ref="C14:C16"/>
    <mergeCell ref="D14:D16"/>
    <mergeCell ref="E14:E16"/>
    <mergeCell ref="F14:F16"/>
    <mergeCell ref="A11:A13"/>
    <mergeCell ref="B11:B13"/>
    <mergeCell ref="C11:C13"/>
    <mergeCell ref="D11:D13"/>
    <mergeCell ref="E11:E13"/>
    <mergeCell ref="F17:F19"/>
    <mergeCell ref="A20:A22"/>
    <mergeCell ref="B20:B22"/>
    <mergeCell ref="C20:C22"/>
    <mergeCell ref="D20:D22"/>
    <mergeCell ref="E20:E22"/>
    <mergeCell ref="F20:F22"/>
    <mergeCell ref="A17:A19"/>
    <mergeCell ref="B17:B19"/>
    <mergeCell ref="C17:C19"/>
    <mergeCell ref="D17:D19"/>
    <mergeCell ref="E17:E19"/>
  </mergeCells>
  <pageMargins left="0.70866141732283472" right="0.70866141732283472" top="0.78740157480314965" bottom="0.78740157480314965" header="0.31496062992125984" footer="0.31496062992125984"/>
  <pageSetup paperSize="9" scale="66" fitToHeight="5" orientation="portrait" r:id="rId1"/>
  <rowBreaks count="1" manualBreakCount="1">
    <brk id="6"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topLeftCell="A4" zoomScale="85" zoomScaleNormal="85" zoomScaleSheetLayoutView="80" workbookViewId="0">
      <selection activeCell="K15" sqref="K15"/>
    </sheetView>
  </sheetViews>
  <sheetFormatPr defaultRowHeight="15" x14ac:dyDescent="0.25"/>
  <cols>
    <col min="1" max="1" width="6.85546875" customWidth="1"/>
    <col min="2" max="2" width="24.5703125" bestFit="1" customWidth="1"/>
    <col min="3" max="3" width="59.42578125" customWidth="1"/>
    <col min="5" max="5" width="12.140625" customWidth="1"/>
    <col min="6" max="6" width="20" style="46" customWidth="1"/>
  </cols>
  <sheetData>
    <row r="1" spans="1:7" ht="63" customHeight="1" x14ac:dyDescent="0.25">
      <c r="A1" s="83"/>
      <c r="B1" s="83"/>
      <c r="C1" s="83"/>
      <c r="D1" s="83"/>
      <c r="E1" s="83"/>
      <c r="F1" s="83"/>
    </row>
    <row r="2" spans="1:7" ht="18.75" customHeight="1" x14ac:dyDescent="0.25">
      <c r="A2" s="3"/>
    </row>
    <row r="3" spans="1:7" ht="30" customHeight="1" x14ac:dyDescent="0.3">
      <c r="A3" s="4" t="s">
        <v>1</v>
      </c>
      <c r="B3" s="41"/>
      <c r="C3" s="41"/>
    </row>
    <row r="4" spans="1:7" ht="39" customHeight="1" x14ac:dyDescent="0.25">
      <c r="A4" s="84" t="s">
        <v>2</v>
      </c>
      <c r="B4" s="84"/>
      <c r="C4" s="109" t="str">
        <f>CELKEM!C4</f>
        <v>„Zvýšení kvality vzdělávání v ZŠ J. A. Komenského v Kyjově 
– dodávka pomůcek“</v>
      </c>
      <c r="D4" s="110"/>
      <c r="E4" s="110"/>
      <c r="F4" s="110"/>
    </row>
    <row r="5" spans="1:7" ht="15.75" thickBot="1" x14ac:dyDescent="0.3"/>
    <row r="6" spans="1:7" s="51" customFormat="1" ht="45" x14ac:dyDescent="0.25">
      <c r="A6" s="67" t="s">
        <v>19</v>
      </c>
      <c r="B6" s="68" t="s">
        <v>20</v>
      </c>
      <c r="C6" s="68" t="s">
        <v>30</v>
      </c>
      <c r="D6" s="69" t="s">
        <v>31</v>
      </c>
      <c r="E6" s="69" t="s">
        <v>90</v>
      </c>
      <c r="F6" s="70" t="s">
        <v>91</v>
      </c>
    </row>
    <row r="7" spans="1:7" ht="36.75" customHeight="1" x14ac:dyDescent="0.25">
      <c r="A7" s="72"/>
      <c r="B7" s="114" t="s">
        <v>45</v>
      </c>
      <c r="C7" s="115"/>
      <c r="D7" s="115"/>
      <c r="E7" s="115"/>
      <c r="F7" s="116"/>
    </row>
    <row r="8" spans="1:7" ht="26.25" customHeight="1" x14ac:dyDescent="0.25">
      <c r="A8" s="120">
        <v>1</v>
      </c>
      <c r="B8" s="123" t="s">
        <v>46</v>
      </c>
      <c r="C8" s="126" t="s">
        <v>47</v>
      </c>
      <c r="D8" s="129">
        <v>1</v>
      </c>
      <c r="E8" s="106">
        <v>0</v>
      </c>
      <c r="F8" s="117">
        <f t="shared" ref="F8" si="0">D8*E8</f>
        <v>0</v>
      </c>
    </row>
    <row r="9" spans="1:7" ht="35.25" customHeight="1" x14ac:dyDescent="0.25">
      <c r="A9" s="121"/>
      <c r="B9" s="124"/>
      <c r="C9" s="127"/>
      <c r="D9" s="130"/>
      <c r="E9" s="107"/>
      <c r="F9" s="118"/>
    </row>
    <row r="10" spans="1:7" ht="57.75" customHeight="1" x14ac:dyDescent="0.25">
      <c r="A10" s="122"/>
      <c r="B10" s="125"/>
      <c r="C10" s="128"/>
      <c r="D10" s="131"/>
      <c r="E10" s="108"/>
      <c r="F10" s="119"/>
    </row>
    <row r="11" spans="1:7" ht="19.5" customHeight="1" x14ac:dyDescent="0.25">
      <c r="A11" s="145">
        <v>2</v>
      </c>
      <c r="B11" s="146" t="s">
        <v>41</v>
      </c>
      <c r="C11" s="163" t="s">
        <v>102</v>
      </c>
      <c r="D11" s="148">
        <v>1</v>
      </c>
      <c r="E11" s="164">
        <v>0</v>
      </c>
      <c r="F11" s="165">
        <f>D11*E11</f>
        <v>0</v>
      </c>
    </row>
    <row r="12" spans="1:7" ht="38.25" customHeight="1" x14ac:dyDescent="0.25">
      <c r="A12" s="151"/>
      <c r="B12" s="166"/>
      <c r="C12" s="167"/>
      <c r="D12" s="168"/>
      <c r="E12" s="169"/>
      <c r="F12" s="170"/>
      <c r="G12" s="59"/>
    </row>
    <row r="13" spans="1:7" ht="77.25" customHeight="1" x14ac:dyDescent="0.25">
      <c r="A13" s="157"/>
      <c r="B13" s="171"/>
      <c r="C13" s="172"/>
      <c r="D13" s="173"/>
      <c r="E13" s="174"/>
      <c r="F13" s="175"/>
    </row>
    <row r="14" spans="1:7" ht="77.25" customHeight="1" x14ac:dyDescent="0.25">
      <c r="A14" s="176">
        <v>3</v>
      </c>
      <c r="B14" s="140" t="s">
        <v>100</v>
      </c>
      <c r="C14" s="141" t="s">
        <v>101</v>
      </c>
      <c r="D14" s="142">
        <v>1</v>
      </c>
      <c r="E14" s="143">
        <v>0</v>
      </c>
      <c r="F14" s="178">
        <f>E14*D14</f>
        <v>0</v>
      </c>
    </row>
    <row r="15" spans="1:7" s="60" customFormat="1" ht="45" customHeight="1" x14ac:dyDescent="0.25">
      <c r="A15" s="73"/>
      <c r="B15" s="49" t="s">
        <v>48</v>
      </c>
      <c r="C15" s="44" t="s">
        <v>32</v>
      </c>
      <c r="D15" s="55"/>
      <c r="E15" s="77"/>
      <c r="F15" s="78">
        <f>SUM(F8:F14)</f>
        <v>0</v>
      </c>
    </row>
    <row r="16" spans="1:7" ht="15.75" thickBot="1" x14ac:dyDescent="0.3">
      <c r="A16" s="71"/>
      <c r="B16" s="54"/>
      <c r="C16" s="43"/>
      <c r="D16" s="52"/>
      <c r="E16" s="53"/>
      <c r="F16" s="74"/>
    </row>
    <row r="17" spans="1:6" ht="39" customHeight="1" thickBot="1" x14ac:dyDescent="0.3">
      <c r="A17" s="75"/>
      <c r="B17" s="76"/>
      <c r="C17" s="112" t="s">
        <v>92</v>
      </c>
      <c r="D17" s="112"/>
      <c r="E17" s="113"/>
      <c r="F17" s="79">
        <f>F15</f>
        <v>0</v>
      </c>
    </row>
    <row r="18" spans="1:6" ht="18.75" x14ac:dyDescent="0.25">
      <c r="A18" s="6"/>
      <c r="B18" s="7"/>
      <c r="C18" s="10"/>
      <c r="D18" s="9"/>
      <c r="E18" s="8"/>
      <c r="F18" s="47"/>
    </row>
    <row r="19" spans="1:6" ht="15" customHeight="1" x14ac:dyDescent="0.25">
      <c r="A19" s="10"/>
      <c r="B19" s="111" t="s">
        <v>44</v>
      </c>
      <c r="C19" s="111"/>
      <c r="D19" s="111"/>
      <c r="E19" s="111"/>
      <c r="F19" s="111"/>
    </row>
    <row r="20" spans="1:6" x14ac:dyDescent="0.25">
      <c r="B20" s="111"/>
      <c r="C20" s="111"/>
      <c r="D20" s="111"/>
      <c r="E20" s="111"/>
      <c r="F20" s="111"/>
    </row>
    <row r="21" spans="1:6" ht="15" customHeight="1" x14ac:dyDescent="0.25">
      <c r="A21" s="58"/>
      <c r="B21" s="58"/>
      <c r="C21" s="58"/>
      <c r="D21" s="58"/>
      <c r="E21" s="58"/>
      <c r="F21" s="48"/>
    </row>
    <row r="22" spans="1:6" x14ac:dyDescent="0.25">
      <c r="A22" s="58"/>
      <c r="B22" s="58"/>
      <c r="D22" s="58"/>
      <c r="E22" s="58"/>
    </row>
    <row r="78" ht="21" customHeight="1" x14ac:dyDescent="0.25"/>
  </sheetData>
  <mergeCells count="18">
    <mergeCell ref="A1:F1"/>
    <mergeCell ref="A4:B4"/>
    <mergeCell ref="F8:F10"/>
    <mergeCell ref="B7:F7"/>
    <mergeCell ref="A8:A10"/>
    <mergeCell ref="B8:B10"/>
    <mergeCell ref="C8:C10"/>
    <mergeCell ref="D8:D10"/>
    <mergeCell ref="E8:E10"/>
    <mergeCell ref="C4:F4"/>
    <mergeCell ref="C17:E17"/>
    <mergeCell ref="B19:F20"/>
    <mergeCell ref="A11:A13"/>
    <mergeCell ref="B11:B13"/>
    <mergeCell ref="C11:C13"/>
    <mergeCell ref="D11:D13"/>
    <mergeCell ref="E11:E13"/>
    <mergeCell ref="F11:F13"/>
  </mergeCells>
  <pageMargins left="0.70866141732283472" right="0.70866141732283472" top="0.78740157480314965" bottom="0.78740157480314965" header="0.31496062992125984" footer="0.31496062992125984"/>
  <pageSetup paperSize="9" scale="66" fitToHeight="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topLeftCell="A52" zoomScale="160" zoomScaleNormal="160" zoomScaleSheetLayoutView="80" workbookViewId="0">
      <selection activeCell="C8" sqref="C8:C10"/>
    </sheetView>
  </sheetViews>
  <sheetFormatPr defaultRowHeight="15" x14ac:dyDescent="0.25"/>
  <cols>
    <col min="1" max="1" width="6.85546875" customWidth="1"/>
    <col min="2" max="2" width="24.5703125" bestFit="1" customWidth="1"/>
    <col min="3" max="3" width="59.42578125" customWidth="1"/>
    <col min="5" max="5" width="12.140625" customWidth="1"/>
    <col min="6" max="6" width="20" style="46" customWidth="1"/>
  </cols>
  <sheetData>
    <row r="1" spans="1:6" ht="63" customHeight="1" x14ac:dyDescent="0.25">
      <c r="A1" s="83"/>
      <c r="B1" s="83"/>
      <c r="C1" s="83"/>
      <c r="D1" s="83"/>
      <c r="E1" s="83"/>
      <c r="F1" s="83"/>
    </row>
    <row r="2" spans="1:6" ht="18.75" customHeight="1" x14ac:dyDescent="0.25">
      <c r="A2" s="3"/>
    </row>
    <row r="3" spans="1:6" ht="30" customHeight="1" x14ac:dyDescent="0.3">
      <c r="A3" s="4" t="s">
        <v>1</v>
      </c>
      <c r="B3" s="41"/>
      <c r="C3" s="41"/>
    </row>
    <row r="4" spans="1:6" ht="39.75" customHeight="1" x14ac:dyDescent="0.25">
      <c r="A4" s="84" t="s">
        <v>2</v>
      </c>
      <c r="B4" s="84"/>
      <c r="C4" s="109" t="str">
        <f>CELKEM!C4</f>
        <v>„Zvýšení kvality vzdělávání v ZŠ J. A. Komenského v Kyjově 
– dodávka pomůcek“</v>
      </c>
      <c r="D4" s="110"/>
      <c r="E4" s="110"/>
      <c r="F4" s="110"/>
    </row>
    <row r="5" spans="1:6" ht="15.75" thickBot="1" x14ac:dyDescent="0.3"/>
    <row r="6" spans="1:6" s="51" customFormat="1" ht="45" x14ac:dyDescent="0.25">
      <c r="A6" s="67" t="s">
        <v>19</v>
      </c>
      <c r="B6" s="68" t="s">
        <v>20</v>
      </c>
      <c r="C6" s="68" t="s">
        <v>30</v>
      </c>
      <c r="D6" s="69" t="s">
        <v>31</v>
      </c>
      <c r="E6" s="69" t="s">
        <v>90</v>
      </c>
      <c r="F6" s="70" t="s">
        <v>91</v>
      </c>
    </row>
    <row r="7" spans="1:6" ht="36.75" customHeight="1" x14ac:dyDescent="0.25">
      <c r="A7" s="72"/>
      <c r="B7" s="114" t="s">
        <v>49</v>
      </c>
      <c r="C7" s="115"/>
      <c r="D7" s="115"/>
      <c r="E7" s="115"/>
      <c r="F7" s="116"/>
    </row>
    <row r="8" spans="1:6" ht="62.25" customHeight="1" x14ac:dyDescent="0.25">
      <c r="A8" s="145">
        <v>1</v>
      </c>
      <c r="B8" s="146" t="s">
        <v>99</v>
      </c>
      <c r="C8" s="147" t="s">
        <v>105</v>
      </c>
      <c r="D8" s="148">
        <v>1</v>
      </c>
      <c r="E8" s="149">
        <v>0</v>
      </c>
      <c r="F8" s="150">
        <f t="shared" ref="F8:F10" si="0">D8*E8</f>
        <v>0</v>
      </c>
    </row>
    <row r="9" spans="1:6" ht="96" customHeight="1" x14ac:dyDescent="0.25">
      <c r="A9" s="151"/>
      <c r="B9" s="152"/>
      <c r="C9" s="153"/>
      <c r="D9" s="154"/>
      <c r="E9" s="155"/>
      <c r="F9" s="156">
        <f t="shared" si="0"/>
        <v>0</v>
      </c>
    </row>
    <row r="10" spans="1:6" ht="128.25" customHeight="1" x14ac:dyDescent="0.25">
      <c r="A10" s="157"/>
      <c r="B10" s="158"/>
      <c r="C10" s="159"/>
      <c r="D10" s="160"/>
      <c r="E10" s="161"/>
      <c r="F10" s="162">
        <f t="shared" si="0"/>
        <v>0</v>
      </c>
    </row>
    <row r="11" spans="1:6" ht="15" customHeight="1" x14ac:dyDescent="0.25">
      <c r="A11" s="120">
        <v>2</v>
      </c>
      <c r="B11" s="123" t="s">
        <v>50</v>
      </c>
      <c r="C11" s="126" t="s">
        <v>51</v>
      </c>
      <c r="D11" s="129">
        <v>2</v>
      </c>
      <c r="E11" s="106">
        <v>0</v>
      </c>
      <c r="F11" s="135">
        <f t="shared" ref="F11" si="1">D11*E11</f>
        <v>0</v>
      </c>
    </row>
    <row r="12" spans="1:6" ht="15.75" customHeight="1" x14ac:dyDescent="0.25">
      <c r="A12" s="121"/>
      <c r="B12" s="124"/>
      <c r="C12" s="127"/>
      <c r="D12" s="130"/>
      <c r="E12" s="107"/>
      <c r="F12" s="136"/>
    </row>
    <row r="13" spans="1:6" ht="30" customHeight="1" x14ac:dyDescent="0.25">
      <c r="A13" s="122"/>
      <c r="B13" s="125"/>
      <c r="C13" s="128"/>
      <c r="D13" s="131"/>
      <c r="E13" s="108"/>
      <c r="F13" s="137"/>
    </row>
    <row r="14" spans="1:6" ht="15.75" customHeight="1" x14ac:dyDescent="0.25">
      <c r="A14" s="94">
        <v>3</v>
      </c>
      <c r="B14" s="97" t="s">
        <v>52</v>
      </c>
      <c r="C14" s="100" t="s">
        <v>53</v>
      </c>
      <c r="D14" s="103">
        <v>10</v>
      </c>
      <c r="E14" s="106">
        <v>0</v>
      </c>
      <c r="F14" s="132">
        <f t="shared" ref="F14" si="2">D14*E14</f>
        <v>0</v>
      </c>
    </row>
    <row r="15" spans="1:6" ht="24" customHeight="1" x14ac:dyDescent="0.25">
      <c r="A15" s="95"/>
      <c r="B15" s="98"/>
      <c r="C15" s="101"/>
      <c r="D15" s="104"/>
      <c r="E15" s="107"/>
      <c r="F15" s="133"/>
    </row>
    <row r="16" spans="1:6" ht="12.75" customHeight="1" x14ac:dyDescent="0.25">
      <c r="A16" s="96"/>
      <c r="B16" s="99"/>
      <c r="C16" s="102"/>
      <c r="D16" s="105"/>
      <c r="E16" s="108"/>
      <c r="F16" s="134"/>
    </row>
    <row r="17" spans="1:6" ht="12.75" customHeight="1" x14ac:dyDescent="0.25">
      <c r="A17" s="94">
        <v>4</v>
      </c>
      <c r="B17" s="97" t="s">
        <v>54</v>
      </c>
      <c r="C17" s="100" t="s">
        <v>55</v>
      </c>
      <c r="D17" s="103">
        <v>10</v>
      </c>
      <c r="E17" s="106">
        <v>0</v>
      </c>
      <c r="F17" s="132">
        <f t="shared" ref="F17" si="3">D17*E17</f>
        <v>0</v>
      </c>
    </row>
    <row r="18" spans="1:6" ht="15.75" customHeight="1" x14ac:dyDescent="0.25">
      <c r="A18" s="95"/>
      <c r="B18" s="98"/>
      <c r="C18" s="101"/>
      <c r="D18" s="104"/>
      <c r="E18" s="107"/>
      <c r="F18" s="133"/>
    </row>
    <row r="19" spans="1:6" ht="15.75" customHeight="1" x14ac:dyDescent="0.25">
      <c r="A19" s="96"/>
      <c r="B19" s="99"/>
      <c r="C19" s="102"/>
      <c r="D19" s="105"/>
      <c r="E19" s="108"/>
      <c r="F19" s="134"/>
    </row>
    <row r="20" spans="1:6" ht="17.25" customHeight="1" x14ac:dyDescent="0.25">
      <c r="A20" s="94">
        <v>5</v>
      </c>
      <c r="B20" s="97" t="s">
        <v>56</v>
      </c>
      <c r="C20" s="100" t="s">
        <v>57</v>
      </c>
      <c r="D20" s="103">
        <v>10</v>
      </c>
      <c r="E20" s="106">
        <v>0</v>
      </c>
      <c r="F20" s="132">
        <f>D20*E20</f>
        <v>0</v>
      </c>
    </row>
    <row r="21" spans="1:6" ht="15" customHeight="1" x14ac:dyDescent="0.25">
      <c r="A21" s="95"/>
      <c r="B21" s="98"/>
      <c r="C21" s="101"/>
      <c r="D21" s="104"/>
      <c r="E21" s="107"/>
      <c r="F21" s="133"/>
    </row>
    <row r="22" spans="1:6" ht="12.75" customHeight="1" x14ac:dyDescent="0.25">
      <c r="A22" s="96"/>
      <c r="B22" s="99"/>
      <c r="C22" s="102"/>
      <c r="D22" s="105"/>
      <c r="E22" s="108"/>
      <c r="F22" s="134"/>
    </row>
    <row r="23" spans="1:6" ht="10.5" customHeight="1" x14ac:dyDescent="0.25">
      <c r="A23" s="94">
        <v>6</v>
      </c>
      <c r="B23" s="97" t="s">
        <v>58</v>
      </c>
      <c r="C23" s="100" t="s">
        <v>59</v>
      </c>
      <c r="D23" s="103">
        <v>10</v>
      </c>
      <c r="E23" s="106">
        <v>0</v>
      </c>
      <c r="F23" s="132">
        <f>D23*E23</f>
        <v>0</v>
      </c>
    </row>
    <row r="24" spans="1:6" ht="13.5" customHeight="1" x14ac:dyDescent="0.25">
      <c r="A24" s="95"/>
      <c r="B24" s="98"/>
      <c r="C24" s="101"/>
      <c r="D24" s="104"/>
      <c r="E24" s="107"/>
      <c r="F24" s="133"/>
    </row>
    <row r="25" spans="1:6" ht="15" customHeight="1" x14ac:dyDescent="0.25">
      <c r="A25" s="96"/>
      <c r="B25" s="99"/>
      <c r="C25" s="102"/>
      <c r="D25" s="105"/>
      <c r="E25" s="108"/>
      <c r="F25" s="134"/>
    </row>
    <row r="26" spans="1:6" ht="14.25" customHeight="1" x14ac:dyDescent="0.25">
      <c r="A26" s="120">
        <v>7</v>
      </c>
      <c r="B26" s="123" t="s">
        <v>60</v>
      </c>
      <c r="C26" s="126" t="s">
        <v>61</v>
      </c>
      <c r="D26" s="129">
        <v>10</v>
      </c>
      <c r="E26" s="106">
        <v>0</v>
      </c>
      <c r="F26" s="135">
        <f t="shared" ref="F26" si="4">D26*E26</f>
        <v>0</v>
      </c>
    </row>
    <row r="27" spans="1:6" ht="12.75" customHeight="1" x14ac:dyDescent="0.25">
      <c r="A27" s="121"/>
      <c r="B27" s="124"/>
      <c r="C27" s="127"/>
      <c r="D27" s="130"/>
      <c r="E27" s="107"/>
      <c r="F27" s="136"/>
    </row>
    <row r="28" spans="1:6" ht="36.75" customHeight="1" x14ac:dyDescent="0.25">
      <c r="A28" s="122"/>
      <c r="B28" s="125"/>
      <c r="C28" s="128"/>
      <c r="D28" s="131"/>
      <c r="E28" s="108"/>
      <c r="F28" s="137"/>
    </row>
    <row r="29" spans="1:6" ht="19.5" customHeight="1" x14ac:dyDescent="0.25">
      <c r="A29" s="94">
        <v>8</v>
      </c>
      <c r="B29" s="97" t="s">
        <v>62</v>
      </c>
      <c r="C29" s="100" t="s">
        <v>63</v>
      </c>
      <c r="D29" s="103">
        <v>10</v>
      </c>
      <c r="E29" s="106">
        <v>0</v>
      </c>
      <c r="F29" s="132">
        <f t="shared" ref="F29" si="5">D29*E29</f>
        <v>0</v>
      </c>
    </row>
    <row r="30" spans="1:6" ht="24" customHeight="1" x14ac:dyDescent="0.25">
      <c r="A30" s="95"/>
      <c r="B30" s="98"/>
      <c r="C30" s="101"/>
      <c r="D30" s="104"/>
      <c r="E30" s="107"/>
      <c r="F30" s="133"/>
    </row>
    <row r="31" spans="1:6" ht="14.25" customHeight="1" x14ac:dyDescent="0.25">
      <c r="A31" s="96"/>
      <c r="B31" s="99"/>
      <c r="C31" s="102"/>
      <c r="D31" s="105"/>
      <c r="E31" s="108"/>
      <c r="F31" s="134"/>
    </row>
    <row r="32" spans="1:6" ht="19.5" customHeight="1" x14ac:dyDescent="0.25">
      <c r="A32" s="94">
        <v>9</v>
      </c>
      <c r="B32" s="97" t="s">
        <v>64</v>
      </c>
      <c r="C32" s="100" t="s">
        <v>65</v>
      </c>
      <c r="D32" s="103">
        <v>10</v>
      </c>
      <c r="E32" s="106">
        <v>0</v>
      </c>
      <c r="F32" s="132">
        <f t="shared" ref="F32" si="6">D32*E32</f>
        <v>0</v>
      </c>
    </row>
    <row r="33" spans="1:6" ht="17.25" customHeight="1" x14ac:dyDescent="0.25">
      <c r="A33" s="95"/>
      <c r="B33" s="98"/>
      <c r="C33" s="101"/>
      <c r="D33" s="104"/>
      <c r="E33" s="107"/>
      <c r="F33" s="133"/>
    </row>
    <row r="34" spans="1:6" ht="14.25" customHeight="1" x14ac:dyDescent="0.25">
      <c r="A34" s="96"/>
      <c r="B34" s="99"/>
      <c r="C34" s="102"/>
      <c r="D34" s="105"/>
      <c r="E34" s="108"/>
      <c r="F34" s="134"/>
    </row>
    <row r="35" spans="1:6" ht="15" customHeight="1" x14ac:dyDescent="0.25">
      <c r="A35" s="94">
        <v>10</v>
      </c>
      <c r="B35" s="97" t="s">
        <v>66</v>
      </c>
      <c r="C35" s="100" t="s">
        <v>67</v>
      </c>
      <c r="D35" s="103">
        <v>10</v>
      </c>
      <c r="E35" s="106">
        <v>0</v>
      </c>
      <c r="F35" s="132">
        <f>D35*E35</f>
        <v>0</v>
      </c>
    </row>
    <row r="36" spans="1:6" ht="15" customHeight="1" x14ac:dyDescent="0.25">
      <c r="A36" s="95"/>
      <c r="B36" s="98"/>
      <c r="C36" s="101"/>
      <c r="D36" s="104"/>
      <c r="E36" s="107"/>
      <c r="F36" s="133"/>
    </row>
    <row r="37" spans="1:6" ht="14.25" customHeight="1" x14ac:dyDescent="0.25">
      <c r="A37" s="96"/>
      <c r="B37" s="99"/>
      <c r="C37" s="102"/>
      <c r="D37" s="105"/>
      <c r="E37" s="108"/>
      <c r="F37" s="134"/>
    </row>
    <row r="38" spans="1:6" ht="17.25" customHeight="1" x14ac:dyDescent="0.25">
      <c r="A38" s="94">
        <v>11</v>
      </c>
      <c r="B38" s="97" t="s">
        <v>68</v>
      </c>
      <c r="C38" s="100" t="s">
        <v>69</v>
      </c>
      <c r="D38" s="103">
        <v>10</v>
      </c>
      <c r="E38" s="106">
        <v>0</v>
      </c>
      <c r="F38" s="132">
        <f>D38*E38</f>
        <v>0</v>
      </c>
    </row>
    <row r="39" spans="1:6" ht="15" customHeight="1" x14ac:dyDescent="0.25">
      <c r="A39" s="95"/>
      <c r="B39" s="98"/>
      <c r="C39" s="101"/>
      <c r="D39" s="104"/>
      <c r="E39" s="107"/>
      <c r="F39" s="133"/>
    </row>
    <row r="40" spans="1:6" ht="27" customHeight="1" x14ac:dyDescent="0.25">
      <c r="A40" s="96"/>
      <c r="B40" s="99"/>
      <c r="C40" s="102"/>
      <c r="D40" s="105"/>
      <c r="E40" s="108"/>
      <c r="F40" s="134"/>
    </row>
    <row r="41" spans="1:6" ht="15.75" customHeight="1" x14ac:dyDescent="0.25">
      <c r="A41" s="120">
        <v>12</v>
      </c>
      <c r="B41" s="123" t="s">
        <v>70</v>
      </c>
      <c r="C41" s="126" t="s">
        <v>71</v>
      </c>
      <c r="D41" s="129">
        <v>10</v>
      </c>
      <c r="E41" s="106">
        <v>0</v>
      </c>
      <c r="F41" s="135">
        <f t="shared" ref="F41" si="7">D41*E41</f>
        <v>0</v>
      </c>
    </row>
    <row r="42" spans="1:6" ht="18" customHeight="1" x14ac:dyDescent="0.25">
      <c r="A42" s="121"/>
      <c r="B42" s="124"/>
      <c r="C42" s="127"/>
      <c r="D42" s="130"/>
      <c r="E42" s="107"/>
      <c r="F42" s="136"/>
    </row>
    <row r="43" spans="1:6" ht="21.75" customHeight="1" x14ac:dyDescent="0.25">
      <c r="A43" s="122"/>
      <c r="B43" s="125"/>
      <c r="C43" s="128"/>
      <c r="D43" s="131"/>
      <c r="E43" s="108"/>
      <c r="F43" s="137"/>
    </row>
    <row r="44" spans="1:6" ht="17.25" customHeight="1" x14ac:dyDescent="0.25">
      <c r="A44" s="94">
        <v>13</v>
      </c>
      <c r="B44" s="97" t="s">
        <v>72</v>
      </c>
      <c r="C44" s="100" t="s">
        <v>73</v>
      </c>
      <c r="D44" s="103">
        <v>10</v>
      </c>
      <c r="E44" s="106">
        <v>0</v>
      </c>
      <c r="F44" s="132">
        <f t="shared" ref="F44" si="8">D44*E44</f>
        <v>0</v>
      </c>
    </row>
    <row r="45" spans="1:6" ht="27.75" customHeight="1" x14ac:dyDescent="0.25">
      <c r="A45" s="95"/>
      <c r="B45" s="98"/>
      <c r="C45" s="101"/>
      <c r="D45" s="104"/>
      <c r="E45" s="107"/>
      <c r="F45" s="133"/>
    </row>
    <row r="46" spans="1:6" ht="51" customHeight="1" x14ac:dyDescent="0.25">
      <c r="A46" s="96"/>
      <c r="B46" s="99"/>
      <c r="C46" s="102"/>
      <c r="D46" s="105"/>
      <c r="E46" s="108"/>
      <c r="F46" s="134"/>
    </row>
    <row r="47" spans="1:6" ht="16.5" customHeight="1" x14ac:dyDescent="0.25">
      <c r="A47" s="94">
        <v>14</v>
      </c>
      <c r="B47" s="97" t="s">
        <v>74</v>
      </c>
      <c r="C47" s="100" t="s">
        <v>75</v>
      </c>
      <c r="D47" s="103">
        <v>1</v>
      </c>
      <c r="E47" s="106">
        <v>0</v>
      </c>
      <c r="F47" s="132">
        <f t="shared" ref="F47" si="9">D47*E47</f>
        <v>0</v>
      </c>
    </row>
    <row r="48" spans="1:6" ht="17.25" customHeight="1" x14ac:dyDescent="0.25">
      <c r="A48" s="95"/>
      <c r="B48" s="98"/>
      <c r="C48" s="101"/>
      <c r="D48" s="104"/>
      <c r="E48" s="107"/>
      <c r="F48" s="133"/>
    </row>
    <row r="49" spans="1:6" ht="72" customHeight="1" x14ac:dyDescent="0.25">
      <c r="A49" s="96"/>
      <c r="B49" s="99"/>
      <c r="C49" s="102"/>
      <c r="D49" s="105"/>
      <c r="E49" s="108"/>
      <c r="F49" s="134"/>
    </row>
    <row r="50" spans="1:6" ht="14.25" customHeight="1" x14ac:dyDescent="0.25">
      <c r="A50" s="94">
        <v>15</v>
      </c>
      <c r="B50" s="97" t="s">
        <v>76</v>
      </c>
      <c r="C50" s="100" t="s">
        <v>77</v>
      </c>
      <c r="D50" s="103">
        <v>10</v>
      </c>
      <c r="E50" s="106">
        <v>0</v>
      </c>
      <c r="F50" s="132">
        <f>D50*E50</f>
        <v>0</v>
      </c>
    </row>
    <row r="51" spans="1:6" ht="17.25" customHeight="1" x14ac:dyDescent="0.25">
      <c r="A51" s="95"/>
      <c r="B51" s="98"/>
      <c r="C51" s="101"/>
      <c r="D51" s="104"/>
      <c r="E51" s="107"/>
      <c r="F51" s="133"/>
    </row>
    <row r="52" spans="1:6" ht="23.25" customHeight="1" x14ac:dyDescent="0.25">
      <c r="A52" s="96"/>
      <c r="B52" s="99"/>
      <c r="C52" s="102"/>
      <c r="D52" s="105"/>
      <c r="E52" s="108"/>
      <c r="F52" s="134"/>
    </row>
    <row r="53" spans="1:6" ht="21" customHeight="1" x14ac:dyDescent="0.25">
      <c r="A53" s="94">
        <v>16</v>
      </c>
      <c r="B53" s="97" t="s">
        <v>78</v>
      </c>
      <c r="C53" s="100" t="s">
        <v>79</v>
      </c>
      <c r="D53" s="103">
        <v>10</v>
      </c>
      <c r="E53" s="106">
        <v>0</v>
      </c>
      <c r="F53" s="132">
        <f>D53*E53</f>
        <v>0</v>
      </c>
    </row>
    <row r="54" spans="1:6" ht="16.5" customHeight="1" x14ac:dyDescent="0.25">
      <c r="A54" s="95"/>
      <c r="B54" s="98"/>
      <c r="C54" s="101"/>
      <c r="D54" s="104"/>
      <c r="E54" s="107"/>
      <c r="F54" s="133"/>
    </row>
    <row r="55" spans="1:6" ht="30" customHeight="1" x14ac:dyDescent="0.25">
      <c r="A55" s="96"/>
      <c r="B55" s="99"/>
      <c r="C55" s="102"/>
      <c r="D55" s="105"/>
      <c r="E55" s="108"/>
      <c r="F55" s="134"/>
    </row>
    <row r="56" spans="1:6" s="138" customFormat="1" ht="54.75" customHeight="1" x14ac:dyDescent="0.25">
      <c r="A56" s="139">
        <v>17</v>
      </c>
      <c r="B56" s="140" t="s">
        <v>100</v>
      </c>
      <c r="C56" s="141" t="s">
        <v>101</v>
      </c>
      <c r="D56" s="142">
        <v>1</v>
      </c>
      <c r="E56" s="143">
        <v>0</v>
      </c>
      <c r="F56" s="144">
        <f>E56*D56</f>
        <v>0</v>
      </c>
    </row>
    <row r="57" spans="1:6" s="60" customFormat="1" ht="45" customHeight="1" x14ac:dyDescent="0.25">
      <c r="A57" s="73"/>
      <c r="B57" s="49" t="s">
        <v>80</v>
      </c>
      <c r="C57" s="44" t="s">
        <v>32</v>
      </c>
      <c r="D57" s="55"/>
      <c r="E57" s="80"/>
      <c r="F57" s="81">
        <f>SUM(F8:F56)</f>
        <v>0</v>
      </c>
    </row>
    <row r="58" spans="1:6" ht="15.75" thickBot="1" x14ac:dyDescent="0.3">
      <c r="A58" s="71"/>
      <c r="B58" s="54"/>
      <c r="C58" s="43"/>
      <c r="D58" s="52"/>
      <c r="E58" s="53"/>
      <c r="F58" s="74"/>
    </row>
    <row r="59" spans="1:6" ht="39" customHeight="1" thickBot="1" x14ac:dyDescent="0.3">
      <c r="A59" s="75"/>
      <c r="B59" s="76"/>
      <c r="C59" s="112" t="s">
        <v>92</v>
      </c>
      <c r="D59" s="112"/>
      <c r="E59" s="113"/>
      <c r="F59" s="79">
        <f>F57</f>
        <v>0</v>
      </c>
    </row>
    <row r="60" spans="1:6" ht="18.75" x14ac:dyDescent="0.25">
      <c r="A60" s="6"/>
      <c r="B60" s="7"/>
      <c r="C60" s="10"/>
      <c r="D60" s="9"/>
      <c r="E60" s="8"/>
      <c r="F60" s="47"/>
    </row>
    <row r="61" spans="1:6" ht="15" customHeight="1" x14ac:dyDescent="0.25">
      <c r="A61" s="10"/>
      <c r="B61" s="111" t="s">
        <v>44</v>
      </c>
      <c r="C61" s="111"/>
      <c r="D61" s="111"/>
      <c r="E61" s="111"/>
      <c r="F61" s="111"/>
    </row>
    <row r="62" spans="1:6" x14ac:dyDescent="0.25">
      <c r="B62" s="111"/>
      <c r="C62" s="111"/>
      <c r="D62" s="111"/>
      <c r="E62" s="111"/>
      <c r="F62" s="111"/>
    </row>
    <row r="63" spans="1:6" ht="15" customHeight="1" x14ac:dyDescent="0.25">
      <c r="A63" s="58"/>
      <c r="B63" s="58"/>
      <c r="C63" s="58"/>
      <c r="D63" s="58"/>
      <c r="E63" s="58"/>
      <c r="F63" s="48"/>
    </row>
    <row r="64" spans="1:6" x14ac:dyDescent="0.25">
      <c r="A64" s="58"/>
      <c r="B64" s="58"/>
      <c r="D64" s="58"/>
      <c r="E64" s="58"/>
    </row>
    <row r="120" ht="21" customHeight="1" x14ac:dyDescent="0.25"/>
  </sheetData>
  <mergeCells count="102">
    <mergeCell ref="A1:F1"/>
    <mergeCell ref="A4:B4"/>
    <mergeCell ref="F14:F16"/>
    <mergeCell ref="B7:F7"/>
    <mergeCell ref="A11:A13"/>
    <mergeCell ref="B11:B13"/>
    <mergeCell ref="C11:C13"/>
    <mergeCell ref="D11:D13"/>
    <mergeCell ref="E11:E13"/>
    <mergeCell ref="F11:F13"/>
    <mergeCell ref="A14:A16"/>
    <mergeCell ref="B14:B16"/>
    <mergeCell ref="C14:C16"/>
    <mergeCell ref="D14:D16"/>
    <mergeCell ref="E14:E16"/>
    <mergeCell ref="A8:A10"/>
    <mergeCell ref="B8:B10"/>
    <mergeCell ref="C8:C10"/>
    <mergeCell ref="D8:D10"/>
    <mergeCell ref="E8:E10"/>
    <mergeCell ref="F8:F10"/>
    <mergeCell ref="C4:F4"/>
    <mergeCell ref="E29:E31"/>
    <mergeCell ref="F29:F31"/>
    <mergeCell ref="A32:A34"/>
    <mergeCell ref="B32:B34"/>
    <mergeCell ref="C32:C34"/>
    <mergeCell ref="D32:D34"/>
    <mergeCell ref="F20:F22"/>
    <mergeCell ref="A17:A19"/>
    <mergeCell ref="B17:B19"/>
    <mergeCell ref="C17:C19"/>
    <mergeCell ref="D17:D19"/>
    <mergeCell ref="E17:E19"/>
    <mergeCell ref="F17:F19"/>
    <mergeCell ref="A20:A22"/>
    <mergeCell ref="B20:B22"/>
    <mergeCell ref="C20:C22"/>
    <mergeCell ref="D20:D22"/>
    <mergeCell ref="E20:E22"/>
    <mergeCell ref="C59:E59"/>
    <mergeCell ref="B61:F62"/>
    <mergeCell ref="A23:A25"/>
    <mergeCell ref="B23:B25"/>
    <mergeCell ref="C23:C25"/>
    <mergeCell ref="D23:D25"/>
    <mergeCell ref="E23:E25"/>
    <mergeCell ref="F23:F25"/>
    <mergeCell ref="A26:A28"/>
    <mergeCell ref="B26:B28"/>
    <mergeCell ref="C26:C28"/>
    <mergeCell ref="D26:D28"/>
    <mergeCell ref="E26:E28"/>
    <mergeCell ref="F26:F28"/>
    <mergeCell ref="A29:A31"/>
    <mergeCell ref="B29:B31"/>
    <mergeCell ref="C29:C31"/>
    <mergeCell ref="D29:D31"/>
    <mergeCell ref="E32:E34"/>
    <mergeCell ref="F32:F34"/>
    <mergeCell ref="F35:F37"/>
    <mergeCell ref="A38:A40"/>
    <mergeCell ref="B38:B40"/>
    <mergeCell ref="C38:C40"/>
    <mergeCell ref="D38:D40"/>
    <mergeCell ref="E38:E40"/>
    <mergeCell ref="F38:F40"/>
    <mergeCell ref="A35:A37"/>
    <mergeCell ref="B35:B37"/>
    <mergeCell ref="C35:C37"/>
    <mergeCell ref="D35:D37"/>
    <mergeCell ref="E35:E37"/>
    <mergeCell ref="F41:F43"/>
    <mergeCell ref="A44:A46"/>
    <mergeCell ref="B44:B46"/>
    <mergeCell ref="C44:C46"/>
    <mergeCell ref="D44:D46"/>
    <mergeCell ref="E44:E46"/>
    <mergeCell ref="F44:F46"/>
    <mergeCell ref="A41:A43"/>
    <mergeCell ref="B41:B43"/>
    <mergeCell ref="C41:C43"/>
    <mergeCell ref="D41:D43"/>
    <mergeCell ref="E41:E43"/>
    <mergeCell ref="F53:F55"/>
    <mergeCell ref="A53:A55"/>
    <mergeCell ref="B53:B55"/>
    <mergeCell ref="C53:C55"/>
    <mergeCell ref="D53:D55"/>
    <mergeCell ref="E53:E55"/>
    <mergeCell ref="F47:F49"/>
    <mergeCell ref="A50:A52"/>
    <mergeCell ref="B50:B52"/>
    <mergeCell ref="C50:C52"/>
    <mergeCell ref="D50:D52"/>
    <mergeCell ref="E50:E52"/>
    <mergeCell ref="F50:F52"/>
    <mergeCell ref="A47:A49"/>
    <mergeCell ref="B47:B49"/>
    <mergeCell ref="C47:C49"/>
    <mergeCell ref="D47:D49"/>
    <mergeCell ref="E47:E49"/>
  </mergeCells>
  <pageMargins left="0.70866141732283472" right="0.70866141732283472" top="0.78740157480314965" bottom="0.78740157480314965" header="0.31496062992125984" footer="0.31496062992125984"/>
  <pageSetup paperSize="9" scale="66" fitToHeight="8" orientation="portrait" r:id="rId1"/>
  <rowBreaks count="1" manualBreakCount="1">
    <brk id="31"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zoomScale="85" zoomScaleNormal="85" zoomScaleSheetLayoutView="80" workbookViewId="0">
      <selection activeCell="K11" sqref="K11"/>
    </sheetView>
  </sheetViews>
  <sheetFormatPr defaultRowHeight="15" x14ac:dyDescent="0.25"/>
  <cols>
    <col min="1" max="1" width="6.85546875" customWidth="1"/>
    <col min="2" max="2" width="24.5703125" bestFit="1" customWidth="1"/>
    <col min="3" max="3" width="59.42578125" customWidth="1"/>
    <col min="5" max="5" width="12.140625" customWidth="1"/>
    <col min="6" max="6" width="20" style="46" customWidth="1"/>
  </cols>
  <sheetData>
    <row r="1" spans="1:6" ht="63" customHeight="1" x14ac:dyDescent="0.25">
      <c r="A1" s="83"/>
      <c r="B1" s="83"/>
      <c r="C1" s="83"/>
      <c r="D1" s="83"/>
      <c r="E1" s="83"/>
      <c r="F1" s="83"/>
    </row>
    <row r="2" spans="1:6" ht="18.75" customHeight="1" x14ac:dyDescent="0.25">
      <c r="A2" s="3"/>
    </row>
    <row r="3" spans="1:6" ht="30" customHeight="1" x14ac:dyDescent="0.3">
      <c r="A3" s="4" t="s">
        <v>1</v>
      </c>
      <c r="B3" s="41"/>
      <c r="C3" s="41"/>
    </row>
    <row r="4" spans="1:6" ht="39.75" customHeight="1" x14ac:dyDescent="0.25">
      <c r="A4" s="84" t="s">
        <v>2</v>
      </c>
      <c r="B4" s="84"/>
      <c r="C4" s="109" t="str">
        <f>CELKEM!C4</f>
        <v>„Zvýšení kvality vzdělávání v ZŠ J. A. Komenského v Kyjově 
– dodávka pomůcek“</v>
      </c>
      <c r="D4" s="110"/>
      <c r="E4" s="110"/>
      <c r="F4" s="110"/>
    </row>
    <row r="5" spans="1:6" ht="15.75" thickBot="1" x14ac:dyDescent="0.3"/>
    <row r="6" spans="1:6" s="51" customFormat="1" ht="45" x14ac:dyDescent="0.25">
      <c r="A6" s="67" t="s">
        <v>19</v>
      </c>
      <c r="B6" s="68" t="s">
        <v>20</v>
      </c>
      <c r="C6" s="68" t="s">
        <v>30</v>
      </c>
      <c r="D6" s="69" t="s">
        <v>31</v>
      </c>
      <c r="E6" s="69" t="s">
        <v>90</v>
      </c>
      <c r="F6" s="70" t="s">
        <v>91</v>
      </c>
    </row>
    <row r="7" spans="1:6" ht="36.75" customHeight="1" x14ac:dyDescent="0.25">
      <c r="A7" s="72"/>
      <c r="B7" s="114" t="s">
        <v>81</v>
      </c>
      <c r="C7" s="115"/>
      <c r="D7" s="115"/>
      <c r="E7" s="115"/>
      <c r="F7" s="116"/>
    </row>
    <row r="8" spans="1:6" ht="44.25" customHeight="1" x14ac:dyDescent="0.25">
      <c r="A8" s="145">
        <v>1</v>
      </c>
      <c r="B8" s="146" t="s">
        <v>83</v>
      </c>
      <c r="C8" s="163" t="s">
        <v>103</v>
      </c>
      <c r="D8" s="148">
        <v>1</v>
      </c>
      <c r="E8" s="164">
        <v>0</v>
      </c>
      <c r="F8" s="179">
        <f>D8*E8</f>
        <v>0</v>
      </c>
    </row>
    <row r="9" spans="1:6" ht="61.5" customHeight="1" x14ac:dyDescent="0.25">
      <c r="A9" s="151"/>
      <c r="B9" s="166"/>
      <c r="C9" s="167"/>
      <c r="D9" s="154"/>
      <c r="E9" s="169"/>
      <c r="F9" s="180"/>
    </row>
    <row r="10" spans="1:6" ht="60" customHeight="1" x14ac:dyDescent="0.25">
      <c r="A10" s="157"/>
      <c r="B10" s="171"/>
      <c r="C10" s="172"/>
      <c r="D10" s="160"/>
      <c r="E10" s="174"/>
      <c r="F10" s="181"/>
    </row>
    <row r="11" spans="1:6" ht="60" customHeight="1" x14ac:dyDescent="0.25">
      <c r="A11" s="176">
        <v>2</v>
      </c>
      <c r="B11" s="140" t="s">
        <v>100</v>
      </c>
      <c r="C11" s="141" t="s">
        <v>101</v>
      </c>
      <c r="D11" s="142">
        <v>1</v>
      </c>
      <c r="E11" s="143">
        <v>0</v>
      </c>
      <c r="F11" s="177">
        <f>E11*D11</f>
        <v>0</v>
      </c>
    </row>
    <row r="12" spans="1:6" s="60" customFormat="1" ht="45" customHeight="1" thickBot="1" x14ac:dyDescent="0.3">
      <c r="A12" s="73"/>
      <c r="B12" s="49" t="s">
        <v>81</v>
      </c>
      <c r="C12" s="44" t="s">
        <v>32</v>
      </c>
      <c r="D12" s="55"/>
      <c r="E12" s="77"/>
      <c r="F12" s="78">
        <f>SUM(F8:F11)</f>
        <v>0</v>
      </c>
    </row>
    <row r="13" spans="1:6" ht="39" customHeight="1" thickBot="1" x14ac:dyDescent="0.3">
      <c r="A13" s="75"/>
      <c r="B13" s="76"/>
      <c r="C13" s="112" t="s">
        <v>92</v>
      </c>
      <c r="D13" s="112"/>
      <c r="E13" s="113"/>
      <c r="F13" s="79">
        <f>F12</f>
        <v>0</v>
      </c>
    </row>
    <row r="14" spans="1:6" ht="18.75" x14ac:dyDescent="0.25">
      <c r="A14" s="6"/>
      <c r="B14" s="7"/>
      <c r="C14" s="10"/>
      <c r="D14" s="9"/>
      <c r="E14" s="8"/>
      <c r="F14" s="47"/>
    </row>
    <row r="15" spans="1:6" ht="15" customHeight="1" x14ac:dyDescent="0.25">
      <c r="A15" s="10"/>
      <c r="B15" s="111" t="s">
        <v>44</v>
      </c>
      <c r="C15" s="111"/>
      <c r="D15" s="111"/>
      <c r="E15" s="111"/>
      <c r="F15" s="111"/>
    </row>
    <row r="16" spans="1:6" x14ac:dyDescent="0.25">
      <c r="B16" s="111"/>
      <c r="C16" s="111"/>
      <c r="D16" s="111"/>
      <c r="E16" s="111"/>
      <c r="F16" s="111"/>
    </row>
    <row r="17" spans="1:6" ht="15" customHeight="1" x14ac:dyDescent="0.25">
      <c r="A17" s="58"/>
      <c r="B17" s="58"/>
      <c r="C17" s="58"/>
      <c r="D17" s="58"/>
      <c r="E17" s="58"/>
      <c r="F17" s="48"/>
    </row>
    <row r="18" spans="1:6" x14ac:dyDescent="0.25">
      <c r="A18" s="58"/>
      <c r="B18" s="58"/>
      <c r="D18" s="58"/>
      <c r="E18" s="58"/>
    </row>
    <row r="74" ht="21" customHeight="1" x14ac:dyDescent="0.25"/>
  </sheetData>
  <mergeCells count="12">
    <mergeCell ref="A1:F1"/>
    <mergeCell ref="A4:B4"/>
    <mergeCell ref="C13:E13"/>
    <mergeCell ref="B15:F16"/>
    <mergeCell ref="F8:F10"/>
    <mergeCell ref="A8:A10"/>
    <mergeCell ref="B8:B10"/>
    <mergeCell ref="C8:C10"/>
    <mergeCell ref="D8:D10"/>
    <mergeCell ref="E8:E10"/>
    <mergeCell ref="B7:F7"/>
    <mergeCell ref="C4:F4"/>
  </mergeCells>
  <pageMargins left="0.70866141732283472" right="0.70866141732283472" top="0.78740157480314965" bottom="0.78740157480314965" header="0.31496062992125984" footer="0.31496062992125984"/>
  <pageSetup paperSize="9" scale="66" fitToHeight="2" orientation="portrait" r:id="rId1"/>
  <rowBreaks count="1" manualBreakCount="1">
    <brk id="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tabSelected="1" topLeftCell="A10" zoomScale="85" zoomScaleNormal="85" zoomScaleSheetLayoutView="80" workbookViewId="0">
      <selection activeCell="J11" sqref="J11"/>
    </sheetView>
  </sheetViews>
  <sheetFormatPr defaultRowHeight="15" x14ac:dyDescent="0.25"/>
  <cols>
    <col min="1" max="1" width="6.85546875" customWidth="1"/>
    <col min="2" max="2" width="24.5703125" bestFit="1" customWidth="1"/>
    <col min="3" max="3" width="59.42578125" customWidth="1"/>
    <col min="5" max="5" width="12.140625" customWidth="1"/>
    <col min="6" max="6" width="20" style="46" customWidth="1"/>
  </cols>
  <sheetData>
    <row r="1" spans="1:6" ht="63" customHeight="1" x14ac:dyDescent="0.25">
      <c r="A1" s="83"/>
      <c r="B1" s="83"/>
      <c r="C1" s="83"/>
      <c r="D1" s="83"/>
      <c r="E1" s="83"/>
      <c r="F1" s="83"/>
    </row>
    <row r="2" spans="1:6" ht="18.75" customHeight="1" x14ac:dyDescent="0.25">
      <c r="A2" s="3"/>
    </row>
    <row r="3" spans="1:6" ht="30" customHeight="1" x14ac:dyDescent="0.3">
      <c r="A3" s="4" t="s">
        <v>1</v>
      </c>
      <c r="B3" s="41"/>
      <c r="C3" s="41"/>
    </row>
    <row r="4" spans="1:6" ht="38.25" customHeight="1" x14ac:dyDescent="0.25">
      <c r="A4" s="84" t="s">
        <v>2</v>
      </c>
      <c r="B4" s="84"/>
      <c r="C4" s="109" t="str">
        <f>CELKEM!C4</f>
        <v>„Zvýšení kvality vzdělávání v ZŠ J. A. Komenského v Kyjově 
– dodávka pomůcek“</v>
      </c>
      <c r="D4" s="110"/>
      <c r="E4" s="110"/>
      <c r="F4" s="110"/>
    </row>
    <row r="5" spans="1:6" ht="15.75" thickBot="1" x14ac:dyDescent="0.3"/>
    <row r="6" spans="1:6" s="51" customFormat="1" ht="45" x14ac:dyDescent="0.25">
      <c r="A6" s="67" t="s">
        <v>19</v>
      </c>
      <c r="B6" s="68" t="s">
        <v>20</v>
      </c>
      <c r="C6" s="68" t="s">
        <v>30</v>
      </c>
      <c r="D6" s="69" t="s">
        <v>31</v>
      </c>
      <c r="E6" s="69" t="s">
        <v>90</v>
      </c>
      <c r="F6" s="70" t="s">
        <v>91</v>
      </c>
    </row>
    <row r="7" spans="1:6" ht="36.75" customHeight="1" x14ac:dyDescent="0.25">
      <c r="A7" s="72"/>
      <c r="B7" s="114" t="s">
        <v>82</v>
      </c>
      <c r="C7" s="115"/>
      <c r="D7" s="115"/>
      <c r="E7" s="115"/>
      <c r="F7" s="116"/>
    </row>
    <row r="8" spans="1:6" ht="48.75" customHeight="1" x14ac:dyDescent="0.25">
      <c r="A8" s="145">
        <v>1</v>
      </c>
      <c r="B8" s="146" t="s">
        <v>83</v>
      </c>
      <c r="C8" s="163" t="s">
        <v>104</v>
      </c>
      <c r="D8" s="148">
        <v>1</v>
      </c>
      <c r="E8" s="164">
        <v>0</v>
      </c>
      <c r="F8" s="165">
        <f>D8*E8</f>
        <v>0</v>
      </c>
    </row>
    <row r="9" spans="1:6" ht="61.5" customHeight="1" x14ac:dyDescent="0.25">
      <c r="A9" s="151"/>
      <c r="B9" s="166"/>
      <c r="C9" s="167"/>
      <c r="D9" s="154"/>
      <c r="E9" s="169"/>
      <c r="F9" s="170"/>
    </row>
    <row r="10" spans="1:6" ht="78" customHeight="1" x14ac:dyDescent="0.25">
      <c r="A10" s="157"/>
      <c r="B10" s="171"/>
      <c r="C10" s="172"/>
      <c r="D10" s="160"/>
      <c r="E10" s="174"/>
      <c r="F10" s="175"/>
    </row>
    <row r="11" spans="1:6" ht="78" customHeight="1" x14ac:dyDescent="0.25">
      <c r="A11" s="176">
        <v>2</v>
      </c>
      <c r="B11" s="140" t="s">
        <v>100</v>
      </c>
      <c r="C11" s="141" t="s">
        <v>101</v>
      </c>
      <c r="D11" s="142">
        <v>1</v>
      </c>
      <c r="E11" s="143">
        <v>0</v>
      </c>
      <c r="F11" s="144">
        <f>E11*D11</f>
        <v>0</v>
      </c>
    </row>
    <row r="12" spans="1:6" s="60" customFormat="1" ht="45" customHeight="1" x14ac:dyDescent="0.25">
      <c r="A12" s="73"/>
      <c r="B12" s="49" t="s">
        <v>82</v>
      </c>
      <c r="C12" s="44" t="s">
        <v>32</v>
      </c>
      <c r="D12" s="55"/>
      <c r="E12" s="77"/>
      <c r="F12" s="78">
        <f>SUM(F8:F11)</f>
        <v>0</v>
      </c>
    </row>
    <row r="13" spans="1:6" ht="15.75" thickBot="1" x14ac:dyDescent="0.3">
      <c r="A13" s="71"/>
      <c r="B13" s="54"/>
      <c r="C13" s="43"/>
      <c r="D13" s="52"/>
      <c r="E13" s="53"/>
      <c r="F13" s="74"/>
    </row>
    <row r="14" spans="1:6" ht="39" customHeight="1" thickBot="1" x14ac:dyDescent="0.3">
      <c r="A14" s="75"/>
      <c r="B14" s="76"/>
      <c r="C14" s="112" t="s">
        <v>92</v>
      </c>
      <c r="D14" s="112"/>
      <c r="E14" s="113"/>
      <c r="F14" s="79">
        <f>F12</f>
        <v>0</v>
      </c>
    </row>
    <row r="15" spans="1:6" ht="18.75" x14ac:dyDescent="0.25">
      <c r="A15" s="6"/>
      <c r="B15" s="7"/>
      <c r="C15" s="10"/>
      <c r="D15" s="9"/>
      <c r="E15" s="8"/>
      <c r="F15" s="47"/>
    </row>
    <row r="16" spans="1:6" ht="15" customHeight="1" x14ac:dyDescent="0.25">
      <c r="A16" s="10"/>
      <c r="B16" s="111" t="s">
        <v>44</v>
      </c>
      <c r="C16" s="111"/>
      <c r="D16" s="111"/>
      <c r="E16" s="111"/>
      <c r="F16" s="111"/>
    </row>
    <row r="17" spans="1:6" x14ac:dyDescent="0.25">
      <c r="B17" s="111"/>
      <c r="C17" s="111"/>
      <c r="D17" s="111"/>
      <c r="E17" s="111"/>
      <c r="F17" s="111"/>
    </row>
    <row r="18" spans="1:6" ht="15" customHeight="1" x14ac:dyDescent="0.25">
      <c r="A18" s="58"/>
      <c r="B18" s="58"/>
      <c r="C18" s="58"/>
      <c r="D18" s="58"/>
      <c r="E18" s="58"/>
      <c r="F18" s="48"/>
    </row>
    <row r="19" spans="1:6" x14ac:dyDescent="0.25">
      <c r="A19" s="58"/>
      <c r="B19" s="58"/>
      <c r="D19" s="58"/>
      <c r="E19" s="58"/>
    </row>
    <row r="75" ht="21" customHeight="1" x14ac:dyDescent="0.25"/>
  </sheetData>
  <mergeCells count="12">
    <mergeCell ref="A1:F1"/>
    <mergeCell ref="A4:B4"/>
    <mergeCell ref="C14:E14"/>
    <mergeCell ref="B16:F17"/>
    <mergeCell ref="B7:F7"/>
    <mergeCell ref="A8:A10"/>
    <mergeCell ref="B8:B10"/>
    <mergeCell ref="C8:C10"/>
    <mergeCell ref="D8:D10"/>
    <mergeCell ref="E8:E10"/>
    <mergeCell ref="F8:F10"/>
    <mergeCell ref="C4:F4"/>
  </mergeCells>
  <pageMargins left="0.70866141732283472" right="0.70866141732283472" top="0.78740157480314965" bottom="0.78740157480314965" header="0.31496062992125984" footer="0.31496062992125984"/>
  <pageSetup paperSize="9" scale="66" fitToHeight="2" orientation="portrait" r:id="rId1"/>
  <rowBreaks count="1" manualBreakCount="1">
    <brk id="6"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2B38D584A9E54592BA26E03D6268D3" ma:contentTypeVersion="12" ma:contentTypeDescription="Vytvoří nový dokument" ma:contentTypeScope="" ma:versionID="bccc9b5874d4e711b61310bbe7a03320">
  <xsd:schema xmlns:xsd="http://www.w3.org/2001/XMLSchema" xmlns:xs="http://www.w3.org/2001/XMLSchema" xmlns:p="http://schemas.microsoft.com/office/2006/metadata/properties" xmlns:ns3="db53de9e-66f9-488a-aef9-7615e2b6ae1a" xmlns:ns4="d531bbf8-a629-4692-8b46-7a5d2edab9c0" targetNamespace="http://schemas.microsoft.com/office/2006/metadata/properties" ma:root="true" ma:fieldsID="839bd8c79dc9dd417368c7677a97edee" ns3:_="" ns4:_="">
    <xsd:import namespace="db53de9e-66f9-488a-aef9-7615e2b6ae1a"/>
    <xsd:import namespace="d531bbf8-a629-4692-8b46-7a5d2edab9c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53de9e-66f9-488a-aef9-7615e2b6ae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31bbf8-a629-4692-8b46-7a5d2edab9c0"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element name="SharingHintHash" ma:index="14"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4C45CC-B8DD-48FA-B1F7-2C59E0A74D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53de9e-66f9-488a-aef9-7615e2b6ae1a"/>
    <ds:schemaRef ds:uri="d531bbf8-a629-4692-8b46-7a5d2edab9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86839C-F181-4D47-BFF2-456D083F8161}">
  <ds:schemaRefs>
    <ds:schemaRef ds:uri="http://schemas.microsoft.com/sharepoint/v3/contenttype/forms"/>
  </ds:schemaRefs>
</ds:datastoreItem>
</file>

<file path=customXml/itemProps3.xml><?xml version="1.0" encoding="utf-8"?>
<ds:datastoreItem xmlns:ds="http://schemas.openxmlformats.org/officeDocument/2006/customXml" ds:itemID="{49BBBBDA-B411-475B-82FB-AF61D2BFE355}">
  <ds:schemaRefs>
    <ds:schemaRef ds:uri="http://purl.org/dc/terms/"/>
    <ds:schemaRef ds:uri="http://schemas.openxmlformats.org/package/2006/metadata/core-properties"/>
    <ds:schemaRef ds:uri="d531bbf8-a629-4692-8b46-7a5d2edab9c0"/>
    <ds:schemaRef ds:uri="http://schemas.microsoft.com/office/2006/documentManagement/types"/>
    <ds:schemaRef ds:uri="db53de9e-66f9-488a-aef9-7615e2b6ae1a"/>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CELKEM</vt:lpstr>
      <vt:lpstr>Přírodovědná učebna</vt:lpstr>
      <vt:lpstr>Učebna fyziky</vt:lpstr>
      <vt:lpstr>Učebna chemie</vt:lpstr>
      <vt:lpstr>Učebna ICT 1</vt:lpstr>
      <vt:lpstr>Učebna ICT 2</vt:lpstr>
      <vt:lpstr>CELKEM!Oblast_tisku</vt:lpstr>
      <vt:lpstr>'Přírodovědná učebna'!Oblast_tisku</vt:lpstr>
      <vt:lpstr>'Učebna fyziky'!Oblast_tisku</vt:lpstr>
      <vt:lpstr>'Učebna chemie'!Oblast_tisku</vt:lpstr>
      <vt:lpstr>'Učebna ICT 1'!Oblast_tisku</vt:lpstr>
      <vt:lpstr>'Učebna ICT 2'!Oblast_tisku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2019-03-12T09:50:19Z</dcterms:created>
  <dcterms:modified xsi:type="dcterms:W3CDTF">2021-07-22T11:50:28Z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0x0101006E2B38D584A9E54592BA26E03D6268D3</vt:lpwstr>
  </property>
</Properties>
</file>