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270" activeTab="0"/>
  </bookViews>
  <sheets>
    <sheet name="Výkaz výmer" sheetId="1" r:id="rId1"/>
  </sheets>
  <definedNames/>
  <calcPr fullCalcOnLoad="1"/>
</workbook>
</file>

<file path=xl/sharedStrings.xml><?xml version="1.0" encoding="utf-8"?>
<sst xmlns="http://schemas.openxmlformats.org/spreadsheetml/2006/main" count="237" uniqueCount="132">
  <si>
    <t>REKAPITULÁCIA:</t>
  </si>
  <si>
    <t>Plynofikácia</t>
  </si>
  <si>
    <t>Kotolňa</t>
  </si>
  <si>
    <t>Potrubie</t>
  </si>
  <si>
    <t>Armatúry</t>
  </si>
  <si>
    <t>Vykurovacie telesá</t>
  </si>
  <si>
    <t>Dopravné náklady</t>
  </si>
  <si>
    <t>Spolu bez DPH</t>
  </si>
  <si>
    <t>:</t>
  </si>
  <si>
    <t xml:space="preserve">DPH 20 % </t>
  </si>
  <si>
    <t>C E L K O M   EUR</t>
  </si>
  <si>
    <t xml:space="preserve">               </t>
  </si>
  <si>
    <t>PLYNOFIKÁCIA – vnútorný plynovod</t>
  </si>
  <si>
    <t>JC</t>
  </si>
  <si>
    <t>Spolu bez DPH €</t>
  </si>
  <si>
    <t>DN 15</t>
  </si>
  <si>
    <t>m</t>
  </si>
  <si>
    <t>DN 20</t>
  </si>
  <si>
    <t>ks</t>
  </si>
  <si>
    <t>20-0001</t>
  </si>
  <si>
    <t>23-9201</t>
  </si>
  <si>
    <t>Montáž závitových armatúr</t>
  </si>
  <si>
    <t>G ½“</t>
  </si>
  <si>
    <t>G 1“</t>
  </si>
  <si>
    <t>Montáž závitových armatúr do</t>
  </si>
  <si>
    <t>P.C.</t>
  </si>
  <si>
    <t>Drobné stavebné práce - prierazy, rýhy, držiaky potrubí, základné nátery</t>
  </si>
  <si>
    <t>dodávka</t>
  </si>
  <si>
    <t xml:space="preserve">Kohút plynový guľový </t>
  </si>
  <si>
    <t>SUMA:</t>
  </si>
  <si>
    <t>Ústredné vykurovanie – KOTOLŇA</t>
  </si>
  <si>
    <t>20-0813</t>
  </si>
  <si>
    <t>kpl</t>
  </si>
  <si>
    <t>36-0001</t>
  </si>
  <si>
    <t>Práce technika - uvedenie spotrebičov do prevádzky, poučenie o obsluhe, vyhotovenie dokumentácie</t>
  </si>
  <si>
    <t>subor</t>
  </si>
  <si>
    <t>Ústredné vykurovanie – POTRUBIE</t>
  </si>
  <si>
    <t xml:space="preserve">Príplatok za zhotovenie prípojky </t>
  </si>
  <si>
    <t>11-3114</t>
  </si>
  <si>
    <t xml:space="preserve">Potrubie z medených rúrok          </t>
  </si>
  <si>
    <t>D 22 x 1</t>
  </si>
  <si>
    <t>19-0107</t>
  </si>
  <si>
    <t xml:space="preserve">Tlaková skúška oceľových a medených potrubí          </t>
  </si>
  <si>
    <t>Ústredné vykurovanie – ARMATÚRY</t>
  </si>
  <si>
    <t>20-9112</t>
  </si>
  <si>
    <t>20-9114</t>
  </si>
  <si>
    <t>G ¾“</t>
  </si>
  <si>
    <t xml:space="preserve">Filter odkaľovací                                  </t>
  </si>
  <si>
    <t>26-1224</t>
  </si>
  <si>
    <t xml:space="preserve">Kohút napúšťací a vypúšťací            </t>
  </si>
  <si>
    <t>29-2218</t>
  </si>
  <si>
    <t xml:space="preserve">Kohút guľový pákový                       </t>
  </si>
  <si>
    <t>Vykurovacia skúška zariadenia ÚK</t>
  </si>
  <si>
    <t>hod</t>
  </si>
  <si>
    <t>48-2111</t>
  </si>
  <si>
    <t>Potrubie nerezové v ochrannom púzdre</t>
  </si>
  <si>
    <t>24-9211</t>
  </si>
  <si>
    <t>Montáž kondenzačných kotlov výkonu do 28 kW</t>
  </si>
  <si>
    <t>Montáž odvodu spalín typu AZ do DN 80/125 celkovej dĺžky do 8,0 m</t>
  </si>
  <si>
    <t>Izbový termostat UTDB 100</t>
  </si>
  <si>
    <t>Komín</t>
  </si>
  <si>
    <t xml:space="preserve">Základná zostava šachty pr. 60 </t>
  </si>
  <si>
    <t>AZ Rúra PPs dĺžky 1,0 m  pr. 60/100</t>
  </si>
  <si>
    <t>Rúra PPs dĺžky 2,0 m  pr. 60</t>
  </si>
  <si>
    <t>AZ Revízny kus klenový pr. 60/100</t>
  </si>
  <si>
    <t>AZ Koleno 87° pr.60/100</t>
  </si>
  <si>
    <t>Stenová clona</t>
  </si>
  <si>
    <t>15-1105</t>
  </si>
  <si>
    <t xml:space="preserve">Tepelná izolácia potrubia z PE do  </t>
  </si>
  <si>
    <t>D 38</t>
  </si>
  <si>
    <t>16-1810</t>
  </si>
  <si>
    <t xml:space="preserve">Potrubie na odvod kondenzátu       </t>
  </si>
  <si>
    <t>D 25</t>
  </si>
  <si>
    <t>Sifón na kondenz</t>
  </si>
  <si>
    <t>Skrutkovanie závitové</t>
  </si>
  <si>
    <t>29-2213</t>
  </si>
  <si>
    <t>Automatický odvzdušňovací ventil</t>
  </si>
  <si>
    <t>25-1120</t>
  </si>
  <si>
    <t xml:space="preserve">Ventil poistný o.p. 250 kPa              </t>
  </si>
  <si>
    <t>25-1140</t>
  </si>
  <si>
    <t xml:space="preserve">Ventil poistný o.p. 600 kPa               </t>
  </si>
  <si>
    <t>29-1140</t>
  </si>
  <si>
    <t>33-1601</t>
  </si>
  <si>
    <t>Expanzná nádoba tlaková Expanzomat 35 litrov</t>
  </si>
  <si>
    <t>Ventil so zaistením k expanznej nádobe</t>
  </si>
  <si>
    <t>HZS</t>
  </si>
  <si>
    <t>Plošina na  montáž komína</t>
  </si>
  <si>
    <t>hod.</t>
  </si>
  <si>
    <t>12-0203</t>
  </si>
  <si>
    <t>Potrubie oceľové čierne spájané zvarovaním</t>
  </si>
  <si>
    <t>15-0342</t>
  </si>
  <si>
    <t xml:space="preserve">Redukcia zhotovená kovaním                       </t>
  </si>
  <si>
    <t>DN 25/15</t>
  </si>
  <si>
    <t>19-0251</t>
  </si>
  <si>
    <t>Vyvedenie výustiek na potrubí</t>
  </si>
  <si>
    <t>G 1/2"</t>
  </si>
  <si>
    <t>súbor</t>
  </si>
  <si>
    <t>Revízia - odborná skúška plynového zariadenia</t>
  </si>
  <si>
    <t>Demontáž zariadenia kotolne výkonu do 25 kW a príslušenstva</t>
  </si>
  <si>
    <t>Ponorný snímač teploty na meranie teploty hydraulickej výhybky</t>
  </si>
  <si>
    <t>Puzdro pre ponorný snímač teploty pre montáž snímača teploty do hydraulickej výhybky R 1/2 s vonkajším závitom</t>
  </si>
  <si>
    <t xml:space="preserve">Tepelná izolácia pre hydraulickú výhybku </t>
  </si>
  <si>
    <t>P.C:</t>
  </si>
  <si>
    <t>Spojovací kus pre pružný odvod spalín (na spojenie zvyškových dĺžok fl ex. rúr)</t>
  </si>
  <si>
    <t>Univerzálna strešná taška pre krytinu zo škridiel a vlnoviek, pre krytiny z bobrovky, bridlice a iné krytiny.</t>
  </si>
  <si>
    <t>11-1299</t>
  </si>
  <si>
    <t xml:space="preserve">Tlaková skúška podlahového vykurovania </t>
  </si>
  <si>
    <t>m²</t>
  </si>
  <si>
    <t>00-0912</t>
  </si>
  <si>
    <t>Vyregulovanie termostatických ventilov a nastavenie hlavíc</t>
  </si>
  <si>
    <t>15-8110</t>
  </si>
  <si>
    <t xml:space="preserve">Tlak. skúška panelových radiátorov </t>
  </si>
  <si>
    <t>Demontáž a spätná montáž radiátorov</t>
  </si>
  <si>
    <t>00-1911</t>
  </si>
  <si>
    <t xml:space="preserve">Elektroinštalácia </t>
  </si>
  <si>
    <t>Plynový kondenzačný vykurovací kotol
Vitodens 100-W, pre prevádzku s konštantnou teplotou Zásobník, Vitocell 100-W, typ CUG/CUGA na ohrev pitnej vody v spojení s nástennými zariadeniami z ocele, so smaltovaním Ceraprotect</t>
  </si>
  <si>
    <t>15-1012</t>
  </si>
  <si>
    <t>D 28 x 1</t>
  </si>
  <si>
    <t>42-2030</t>
  </si>
  <si>
    <t>Montáž obehových čerpadiel do potrubia so šrúbením DN 25</t>
  </si>
  <si>
    <t>29-1141</t>
  </si>
  <si>
    <t>DN 25</t>
  </si>
  <si>
    <t>Obehové čerpadlo Grundfos Alfa2 25-60</t>
  </si>
  <si>
    <t>Miesto a dátum:</t>
  </si>
  <si>
    <t>Podpis a pečiatka:</t>
  </si>
  <si>
    <t>Výkaz výmer</t>
  </si>
  <si>
    <t>MJ</t>
  </si>
  <si>
    <t xml:space="preserve"> Množstvo</t>
  </si>
  <si>
    <t>Množstvo</t>
  </si>
  <si>
    <r>
      <t>Ústredné vykurovanie - VYKUROVACIE TELESÁ</t>
    </r>
    <r>
      <rPr>
        <i/>
        <sz val="8"/>
        <rFont val="Times New Roman"/>
        <family val="1"/>
      </rPr>
      <t xml:space="preserve">    </t>
    </r>
  </si>
  <si>
    <r>
      <t xml:space="preserve">Verejný obstarávateľ: </t>
    </r>
    <r>
      <rPr>
        <b/>
        <sz val="12"/>
        <rFont val="Calibri"/>
        <family val="2"/>
      </rPr>
      <t>Bytový podnik mesta Košice, Južná trieda 13, 042 19 Košice       PRÍLOHA č. 1</t>
    </r>
  </si>
  <si>
    <r>
      <t xml:space="preserve">Zákazka: </t>
    </r>
    <r>
      <rPr>
        <b/>
        <sz val="12"/>
        <rFont val="Calibri"/>
        <family val="2"/>
      </rPr>
      <t>Výmena vykurovania na Hrnčiarskej 20, Košice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</si>
</sst>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[$-41B]d\.\ mmmm\ yyyy"/>
    <numFmt numFmtId="175" formatCode="\P\r\a\vd\a;&quot;Pravda&quot;;&quot;Nepravda&quot;"/>
    <numFmt numFmtId="176" formatCode="[$€-2]\ #\ ##,000_);[Red]\([$¥€-2]\ #\ ##,000\)"/>
    <numFmt numFmtId="177" formatCode="#,##0.000;\-#,##0.000"/>
  </numFmts>
  <fonts count="48">
    <font>
      <sz val="10"/>
      <name val="Arial"/>
      <family val="0"/>
    </font>
    <font>
      <i/>
      <sz val="8"/>
      <name val="Times New Roman"/>
      <family val="1"/>
    </font>
    <font>
      <b/>
      <sz val="12"/>
      <name val="Calibri"/>
      <family val="2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Times New Roman"/>
      <family val="1"/>
    </font>
    <font>
      <b/>
      <u val="single"/>
      <sz val="8"/>
      <name val="Verdana"/>
      <family val="2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 CE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2" fontId="6" fillId="0" borderId="0" xfId="0" applyNumberFormat="1" applyFont="1" applyAlignment="1">
      <alignment horizontal="center" vertical="top"/>
    </xf>
    <xf numFmtId="1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right" vertical="center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1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top"/>
    </xf>
    <xf numFmtId="0" fontId="4" fillId="0" borderId="13" xfId="0" applyFont="1" applyBorder="1" applyAlignment="1">
      <alignment vertical="top"/>
    </xf>
    <xf numFmtId="0" fontId="5" fillId="0" borderId="13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1" fontId="8" fillId="0" borderId="13" xfId="0" applyNumberFormat="1" applyFont="1" applyBorder="1" applyAlignment="1" applyProtection="1">
      <alignment horizontal="center" vertical="center"/>
      <protection hidden="1"/>
    </xf>
    <xf numFmtId="2" fontId="8" fillId="0" borderId="13" xfId="0" applyNumberFormat="1" applyFont="1" applyBorder="1" applyAlignment="1" applyProtection="1">
      <alignment horizontal="right" vertical="top"/>
      <protection hidden="1"/>
    </xf>
    <xf numFmtId="2" fontId="6" fillId="0" borderId="13" xfId="0" applyNumberFormat="1" applyFont="1" applyBorder="1" applyAlignment="1">
      <alignment horizontal="right" vertical="top"/>
    </xf>
    <xf numFmtId="2" fontId="9" fillId="0" borderId="0" xfId="0" applyNumberFormat="1" applyFont="1" applyAlignment="1">
      <alignment horizontal="center" vertical="top"/>
    </xf>
    <xf numFmtId="1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right" vertical="top"/>
    </xf>
    <xf numFmtId="0" fontId="5" fillId="0" borderId="0" xfId="0" applyFont="1" applyAlignment="1" quotePrefix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 horizontal="justify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vertical="top"/>
    </xf>
    <xf numFmtId="2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" fontId="6" fillId="0" borderId="0" xfId="0" applyNumberFormat="1" applyFont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2" fontId="9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2" fontId="9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 quotePrefix="1">
      <alignment/>
    </xf>
    <xf numFmtId="1" fontId="6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30" fillId="33" borderId="0" xfId="0" applyFont="1" applyFill="1" applyAlignment="1">
      <alignment horizontal="left" vertical="top" wrapText="1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abSelected="1" zoomScalePageLayoutView="0" workbookViewId="0" topLeftCell="A1">
      <selection activeCell="A1" sqref="A1:G2"/>
    </sheetView>
  </sheetViews>
  <sheetFormatPr defaultColWidth="9.140625" defaultRowHeight="12.75"/>
  <cols>
    <col min="1" max="1" width="7.28125" style="7" customWidth="1"/>
    <col min="2" max="2" width="48.57421875" style="7" customWidth="1"/>
    <col min="3" max="3" width="8.00390625" style="8" customWidth="1"/>
    <col min="4" max="4" width="4.421875" style="9" bestFit="1" customWidth="1"/>
    <col min="5" max="5" width="8.140625" style="10" bestFit="1" customWidth="1"/>
    <col min="6" max="6" width="6.28125" style="11" bestFit="1" customWidth="1"/>
    <col min="7" max="7" width="13.00390625" style="11" bestFit="1" customWidth="1"/>
    <col min="8" max="16384" width="9.140625" style="6" customWidth="1"/>
  </cols>
  <sheetData>
    <row r="1" spans="1:7" ht="15.75">
      <c r="A1" s="85" t="s">
        <v>130</v>
      </c>
      <c r="B1" s="85"/>
      <c r="C1" s="85"/>
      <c r="D1" s="85"/>
      <c r="E1" s="85"/>
      <c r="F1" s="85"/>
      <c r="G1" s="85"/>
    </row>
    <row r="2" spans="1:7" ht="18.75" customHeight="1">
      <c r="A2" s="85" t="s">
        <v>131</v>
      </c>
      <c r="B2" s="85"/>
      <c r="C2" s="85"/>
      <c r="D2" s="85"/>
      <c r="E2" s="85"/>
      <c r="F2" s="85"/>
      <c r="G2" s="85"/>
    </row>
    <row r="3" ht="12" thickBot="1"/>
    <row r="4" spans="1:7" ht="15.75" thickBot="1">
      <c r="A4" s="86" t="s">
        <v>125</v>
      </c>
      <c r="B4" s="87"/>
      <c r="C4" s="87"/>
      <c r="D4" s="87"/>
      <c r="E4" s="87"/>
      <c r="F4" s="87"/>
      <c r="G4" s="88"/>
    </row>
    <row r="5" ht="15.75" customHeight="1"/>
    <row r="6" spans="1:2" ht="11.25">
      <c r="A6" s="12" t="s">
        <v>0</v>
      </c>
      <c r="B6" s="13"/>
    </row>
    <row r="7" ht="11.25">
      <c r="A7" s="14"/>
    </row>
    <row r="8" spans="1:7" ht="11.25">
      <c r="A8" s="14" t="s">
        <v>1</v>
      </c>
      <c r="G8" s="11">
        <f>G29</f>
        <v>0</v>
      </c>
    </row>
    <row r="9" spans="1:7" ht="11.25">
      <c r="A9" s="14" t="s">
        <v>2</v>
      </c>
      <c r="G9" s="11">
        <f>G53</f>
        <v>0</v>
      </c>
    </row>
    <row r="10" spans="1:7" ht="11.25">
      <c r="A10" s="14" t="s">
        <v>3</v>
      </c>
      <c r="G10" s="11">
        <f>G64</f>
        <v>0</v>
      </c>
    </row>
    <row r="11" spans="1:7" ht="11.25">
      <c r="A11" s="15" t="s">
        <v>4</v>
      </c>
      <c r="B11" s="15"/>
      <c r="C11" s="16"/>
      <c r="D11" s="17"/>
      <c r="F11" s="18"/>
      <c r="G11" s="18">
        <f>G84</f>
        <v>0</v>
      </c>
    </row>
    <row r="12" spans="1:7" ht="11.25">
      <c r="A12" s="15" t="s">
        <v>5</v>
      </c>
      <c r="B12" s="15"/>
      <c r="C12" s="16"/>
      <c r="D12" s="17"/>
      <c r="F12" s="18"/>
      <c r="G12" s="18">
        <f>G93</f>
        <v>0</v>
      </c>
    </row>
    <row r="13" spans="1:2" ht="12" thickBot="1">
      <c r="A13" s="14" t="s">
        <v>6</v>
      </c>
      <c r="B13" s="14"/>
    </row>
    <row r="14" spans="1:7" ht="11.25">
      <c r="A14" s="19" t="s">
        <v>7</v>
      </c>
      <c r="B14" s="19"/>
      <c r="C14" s="20" t="s">
        <v>8</v>
      </c>
      <c r="D14" s="21"/>
      <c r="E14" s="22"/>
      <c r="F14" s="23"/>
      <c r="G14" s="23">
        <f>SUM(G8:G13)</f>
        <v>0</v>
      </c>
    </row>
    <row r="15" spans="1:7" ht="12" thickBot="1">
      <c r="A15" s="24" t="s">
        <v>9</v>
      </c>
      <c r="B15" s="24"/>
      <c r="C15" s="25" t="s">
        <v>8</v>
      </c>
      <c r="D15" s="26"/>
      <c r="E15" s="27">
        <f>1.2*F14</f>
        <v>0</v>
      </c>
      <c r="F15" s="28">
        <f>1.2*G14</f>
        <v>0</v>
      </c>
      <c r="G15" s="29">
        <f>F15-(G14)</f>
        <v>0</v>
      </c>
    </row>
    <row r="16" spans="1:7" ht="11.25">
      <c r="A16" s="7" t="s">
        <v>10</v>
      </c>
      <c r="C16" s="8" t="s">
        <v>11</v>
      </c>
      <c r="D16" s="30"/>
      <c r="E16" s="31"/>
      <c r="F16" s="32"/>
      <c r="G16" s="32">
        <f>SUM(G14:G15)</f>
        <v>0</v>
      </c>
    </row>
    <row r="17" spans="1:2" ht="11.25">
      <c r="A17" s="33"/>
      <c r="B17" s="33"/>
    </row>
    <row r="18" spans="1:9" ht="12" thickBot="1">
      <c r="A18" s="1"/>
      <c r="B18" s="34"/>
      <c r="C18" s="34"/>
      <c r="D18" s="35"/>
      <c r="F18" s="36"/>
      <c r="G18" s="36"/>
      <c r="H18" s="17"/>
      <c r="I18" s="37"/>
    </row>
    <row r="19" spans="1:8" ht="27" customHeight="1" thickBot="1">
      <c r="A19" s="38"/>
      <c r="B19" s="39" t="s">
        <v>12</v>
      </c>
      <c r="C19" s="40"/>
      <c r="D19" s="2" t="s">
        <v>126</v>
      </c>
      <c r="E19" s="3" t="s">
        <v>127</v>
      </c>
      <c r="F19" s="2" t="s">
        <v>13</v>
      </c>
      <c r="G19" s="4" t="s">
        <v>14</v>
      </c>
      <c r="H19" s="17"/>
    </row>
    <row r="20" spans="1:8" ht="11.25">
      <c r="A20" s="41"/>
      <c r="B20" s="34"/>
      <c r="C20" s="34"/>
      <c r="D20" s="35"/>
      <c r="F20" s="36"/>
      <c r="G20" s="36"/>
      <c r="H20" s="17"/>
    </row>
    <row r="21" spans="1:7" ht="11.25">
      <c r="A21" s="42" t="s">
        <v>88</v>
      </c>
      <c r="B21" s="34" t="s">
        <v>89</v>
      </c>
      <c r="C21" s="34" t="s">
        <v>17</v>
      </c>
      <c r="D21" s="35" t="s">
        <v>16</v>
      </c>
      <c r="E21" s="43">
        <v>4</v>
      </c>
      <c r="F21" s="44"/>
      <c r="G21" s="45">
        <f aca="true" t="shared" si="0" ref="G21:G28">E21*F21</f>
        <v>0</v>
      </c>
    </row>
    <row r="22" spans="1:8" ht="11.25">
      <c r="A22" s="42" t="s">
        <v>90</v>
      </c>
      <c r="B22" s="34" t="s">
        <v>91</v>
      </c>
      <c r="C22" s="34" t="s">
        <v>92</v>
      </c>
      <c r="D22" s="35" t="s">
        <v>18</v>
      </c>
      <c r="E22" s="43">
        <v>1</v>
      </c>
      <c r="F22" s="44"/>
      <c r="G22" s="45">
        <f t="shared" si="0"/>
        <v>0</v>
      </c>
      <c r="H22" s="17"/>
    </row>
    <row r="23" spans="1:8" ht="11.25">
      <c r="A23" s="42" t="s">
        <v>93</v>
      </c>
      <c r="B23" s="34" t="s">
        <v>94</v>
      </c>
      <c r="C23" s="34" t="s">
        <v>95</v>
      </c>
      <c r="D23" s="35" t="s">
        <v>18</v>
      </c>
      <c r="E23" s="43">
        <v>1</v>
      </c>
      <c r="F23" s="44"/>
      <c r="G23" s="45">
        <f t="shared" si="0"/>
        <v>0</v>
      </c>
      <c r="H23" s="17"/>
    </row>
    <row r="24" spans="1:8" ht="11.25">
      <c r="A24" s="42" t="s">
        <v>20</v>
      </c>
      <c r="B24" s="34" t="s">
        <v>21</v>
      </c>
      <c r="C24" s="34" t="s">
        <v>22</v>
      </c>
      <c r="D24" s="35" t="s">
        <v>18</v>
      </c>
      <c r="E24" s="10">
        <v>1</v>
      </c>
      <c r="F24" s="46"/>
      <c r="G24" s="11">
        <f t="shared" si="0"/>
        <v>0</v>
      </c>
      <c r="H24" s="17"/>
    </row>
    <row r="25" spans="1:8" ht="11.25">
      <c r="A25" s="34" t="s">
        <v>19</v>
      </c>
      <c r="B25" s="34" t="s">
        <v>55</v>
      </c>
      <c r="C25" s="34" t="s">
        <v>15</v>
      </c>
      <c r="D25" s="35" t="s">
        <v>16</v>
      </c>
      <c r="E25" s="43">
        <v>1</v>
      </c>
      <c r="F25" s="18"/>
      <c r="G25" s="18">
        <f t="shared" si="0"/>
        <v>0</v>
      </c>
      <c r="H25" s="17"/>
    </row>
    <row r="26" spans="1:8" ht="22.5">
      <c r="A26" s="47" t="s">
        <v>25</v>
      </c>
      <c r="B26" s="48" t="s">
        <v>26</v>
      </c>
      <c r="C26" s="49"/>
      <c r="D26" s="50" t="s">
        <v>96</v>
      </c>
      <c r="E26" s="51">
        <v>1</v>
      </c>
      <c r="F26" s="45"/>
      <c r="G26" s="45">
        <f t="shared" si="0"/>
        <v>0</v>
      </c>
      <c r="H26" s="17"/>
    </row>
    <row r="27" spans="1:8" ht="11.25">
      <c r="A27" s="34" t="s">
        <v>25</v>
      </c>
      <c r="B27" s="34" t="s">
        <v>97</v>
      </c>
      <c r="C27" s="34"/>
      <c r="D27" s="35" t="s">
        <v>96</v>
      </c>
      <c r="E27" s="43">
        <v>1</v>
      </c>
      <c r="F27" s="44"/>
      <c r="G27" s="45">
        <f t="shared" si="0"/>
        <v>0</v>
      </c>
      <c r="H27" s="17"/>
    </row>
    <row r="28" spans="1:8" ht="12" thickBot="1">
      <c r="A28" s="34" t="s">
        <v>27</v>
      </c>
      <c r="B28" s="34" t="s">
        <v>28</v>
      </c>
      <c r="C28" s="34" t="s">
        <v>15</v>
      </c>
      <c r="D28" s="35" t="s">
        <v>18</v>
      </c>
      <c r="E28" s="10">
        <v>1</v>
      </c>
      <c r="F28" s="46"/>
      <c r="G28" s="11">
        <f t="shared" si="0"/>
        <v>0</v>
      </c>
      <c r="H28" s="17"/>
    </row>
    <row r="29" spans="1:8" ht="11.25">
      <c r="A29" s="52"/>
      <c r="B29" s="19"/>
      <c r="C29" s="20"/>
      <c r="D29" s="21"/>
      <c r="E29" s="22"/>
      <c r="F29" s="53" t="s">
        <v>29</v>
      </c>
      <c r="G29" s="53">
        <f>SUM(G21:G28)</f>
        <v>0</v>
      </c>
      <c r="H29" s="17"/>
    </row>
    <row r="30" spans="1:8" s="54" customFormat="1" ht="12" thickBot="1">
      <c r="A30" s="49"/>
      <c r="B30" s="48"/>
      <c r="C30" s="49"/>
      <c r="D30" s="50"/>
      <c r="E30" s="10"/>
      <c r="F30" s="11"/>
      <c r="G30" s="11"/>
      <c r="H30" s="9"/>
    </row>
    <row r="31" spans="1:7" ht="29.25" customHeight="1" thickBot="1">
      <c r="A31" s="38"/>
      <c r="B31" s="39" t="s">
        <v>30</v>
      </c>
      <c r="C31" s="40"/>
      <c r="D31" s="2" t="s">
        <v>126</v>
      </c>
      <c r="E31" s="3" t="s">
        <v>128</v>
      </c>
      <c r="F31" s="2" t="s">
        <v>13</v>
      </c>
      <c r="G31" s="4" t="s">
        <v>14</v>
      </c>
    </row>
    <row r="32" spans="1:6" ht="16.5" customHeight="1">
      <c r="A32" s="34"/>
      <c r="B32" s="34"/>
      <c r="C32" s="35"/>
      <c r="D32" s="35"/>
      <c r="F32" s="55"/>
    </row>
    <row r="33" spans="1:7" ht="11.25">
      <c r="A33" s="42" t="s">
        <v>31</v>
      </c>
      <c r="B33" s="34" t="s">
        <v>98</v>
      </c>
      <c r="C33" s="35"/>
      <c r="D33" s="35" t="s">
        <v>32</v>
      </c>
      <c r="E33" s="10">
        <v>1</v>
      </c>
      <c r="G33" s="11">
        <f aca="true" t="shared" si="1" ref="G33:G52">E33*F33</f>
        <v>0</v>
      </c>
    </row>
    <row r="34" spans="1:7" ht="11.25">
      <c r="A34" s="42" t="s">
        <v>56</v>
      </c>
      <c r="B34" s="34" t="s">
        <v>57</v>
      </c>
      <c r="C34" s="34"/>
      <c r="D34" s="35" t="s">
        <v>32</v>
      </c>
      <c r="E34" s="10">
        <v>1</v>
      </c>
      <c r="G34" s="11">
        <f t="shared" si="1"/>
        <v>0</v>
      </c>
    </row>
    <row r="35" spans="1:7" ht="22.5">
      <c r="A35" s="47" t="s">
        <v>33</v>
      </c>
      <c r="B35" s="48" t="s">
        <v>58</v>
      </c>
      <c r="C35" s="48"/>
      <c r="D35" s="50" t="s">
        <v>32</v>
      </c>
      <c r="E35" s="51">
        <v>1</v>
      </c>
      <c r="G35" s="11">
        <f t="shared" si="1"/>
        <v>0</v>
      </c>
    </row>
    <row r="36" spans="1:7" ht="22.5">
      <c r="A36" s="49" t="s">
        <v>25</v>
      </c>
      <c r="B36" s="48" t="s">
        <v>34</v>
      </c>
      <c r="C36" s="50"/>
      <c r="D36" s="50" t="s">
        <v>35</v>
      </c>
      <c r="E36" s="51">
        <v>1</v>
      </c>
      <c r="G36" s="11">
        <f t="shared" si="1"/>
        <v>0</v>
      </c>
    </row>
    <row r="37" spans="1:7" ht="11.25">
      <c r="A37" s="49" t="s">
        <v>102</v>
      </c>
      <c r="B37" s="48" t="s">
        <v>114</v>
      </c>
      <c r="C37" s="50"/>
      <c r="D37" s="50" t="s">
        <v>32</v>
      </c>
      <c r="E37" s="51">
        <v>1</v>
      </c>
      <c r="G37" s="11">
        <f t="shared" si="1"/>
        <v>0</v>
      </c>
    </row>
    <row r="38" spans="1:7" ht="45">
      <c r="A38" s="49" t="s">
        <v>27</v>
      </c>
      <c r="B38" s="48" t="s">
        <v>115</v>
      </c>
      <c r="C38" s="50"/>
      <c r="D38" s="50" t="s">
        <v>18</v>
      </c>
      <c r="E38" s="51">
        <v>1</v>
      </c>
      <c r="G38" s="11">
        <f t="shared" si="1"/>
        <v>0</v>
      </c>
    </row>
    <row r="39" spans="1:7" ht="11.25">
      <c r="A39" s="49" t="s">
        <v>27</v>
      </c>
      <c r="B39" s="48" t="s">
        <v>101</v>
      </c>
      <c r="C39" s="49"/>
      <c r="D39" s="50" t="s">
        <v>18</v>
      </c>
      <c r="E39" s="10">
        <v>1</v>
      </c>
      <c r="G39" s="11">
        <f t="shared" si="1"/>
        <v>0</v>
      </c>
    </row>
    <row r="40" spans="1:7" ht="11.25">
      <c r="A40" s="49" t="s">
        <v>27</v>
      </c>
      <c r="B40" s="48" t="s">
        <v>99</v>
      </c>
      <c r="C40" s="49"/>
      <c r="D40" s="50" t="s">
        <v>18</v>
      </c>
      <c r="E40" s="10">
        <v>1</v>
      </c>
      <c r="G40" s="11">
        <f t="shared" si="1"/>
        <v>0</v>
      </c>
    </row>
    <row r="41" spans="1:7" ht="22.5">
      <c r="A41" s="49" t="s">
        <v>27</v>
      </c>
      <c r="B41" s="48" t="s">
        <v>100</v>
      </c>
      <c r="C41" s="49"/>
      <c r="D41" s="50" t="s">
        <v>18</v>
      </c>
      <c r="E41" s="10">
        <v>1</v>
      </c>
      <c r="G41" s="11">
        <f t="shared" si="1"/>
        <v>0</v>
      </c>
    </row>
    <row r="42" spans="1:7" ht="11.25">
      <c r="A42" s="49" t="s">
        <v>27</v>
      </c>
      <c r="B42" s="34" t="s">
        <v>59</v>
      </c>
      <c r="C42" s="34"/>
      <c r="D42" s="35" t="s">
        <v>18</v>
      </c>
      <c r="E42" s="10">
        <v>1</v>
      </c>
      <c r="F42" s="46"/>
      <c r="G42" s="11">
        <f t="shared" si="1"/>
        <v>0</v>
      </c>
    </row>
    <row r="43" spans="1:4" ht="11.25">
      <c r="A43" s="49"/>
      <c r="B43" s="48" t="s">
        <v>60</v>
      </c>
      <c r="C43" s="49"/>
      <c r="D43" s="50"/>
    </row>
    <row r="44" spans="1:7" ht="22.5">
      <c r="A44" s="49" t="s">
        <v>27</v>
      </c>
      <c r="B44" s="48" t="s">
        <v>104</v>
      </c>
      <c r="C44" s="49"/>
      <c r="D44" s="50" t="s">
        <v>18</v>
      </c>
      <c r="E44" s="51">
        <v>1</v>
      </c>
      <c r="G44" s="11">
        <f t="shared" si="1"/>
        <v>0</v>
      </c>
    </row>
    <row r="45" spans="1:7" ht="11.25">
      <c r="A45" s="49" t="s">
        <v>27</v>
      </c>
      <c r="B45" s="48" t="s">
        <v>61</v>
      </c>
      <c r="C45" s="48"/>
      <c r="D45" s="35" t="s">
        <v>18</v>
      </c>
      <c r="E45" s="10">
        <v>1</v>
      </c>
      <c r="G45" s="11">
        <f t="shared" si="1"/>
        <v>0</v>
      </c>
    </row>
    <row r="46" spans="1:7" ht="11.25">
      <c r="A46" s="49" t="s">
        <v>27</v>
      </c>
      <c r="B46" s="48" t="s">
        <v>62</v>
      </c>
      <c r="C46" s="49"/>
      <c r="D46" s="35" t="s">
        <v>18</v>
      </c>
      <c r="E46" s="10">
        <v>2</v>
      </c>
      <c r="G46" s="11">
        <f t="shared" si="1"/>
        <v>0</v>
      </c>
    </row>
    <row r="47" spans="1:7" ht="11.25">
      <c r="A47" s="49" t="s">
        <v>27</v>
      </c>
      <c r="B47" s="48" t="s">
        <v>63</v>
      </c>
      <c r="C47" s="49"/>
      <c r="D47" s="35" t="s">
        <v>18</v>
      </c>
      <c r="E47" s="10">
        <v>8</v>
      </c>
      <c r="G47" s="11">
        <f t="shared" si="1"/>
        <v>0</v>
      </c>
    </row>
    <row r="48" spans="1:7" ht="11.25">
      <c r="A48" s="49" t="s">
        <v>27</v>
      </c>
      <c r="B48" s="48" t="s">
        <v>64</v>
      </c>
      <c r="C48" s="49"/>
      <c r="D48" s="35" t="s">
        <v>18</v>
      </c>
      <c r="E48" s="10">
        <v>1</v>
      </c>
      <c r="G48" s="11">
        <f t="shared" si="1"/>
        <v>0</v>
      </c>
    </row>
    <row r="49" spans="1:7" ht="11.25">
      <c r="A49" s="49" t="s">
        <v>27</v>
      </c>
      <c r="B49" s="48" t="s">
        <v>65</v>
      </c>
      <c r="C49" s="49"/>
      <c r="D49" s="35" t="s">
        <v>18</v>
      </c>
      <c r="E49" s="10">
        <v>1</v>
      </c>
      <c r="G49" s="11">
        <f t="shared" si="1"/>
        <v>0</v>
      </c>
    </row>
    <row r="50" spans="1:7" ht="22.5">
      <c r="A50" s="49" t="s">
        <v>27</v>
      </c>
      <c r="B50" s="48" t="s">
        <v>103</v>
      </c>
      <c r="C50" s="49"/>
      <c r="D50" s="50" t="s">
        <v>18</v>
      </c>
      <c r="E50" s="51">
        <v>2</v>
      </c>
      <c r="G50" s="11">
        <f t="shared" si="1"/>
        <v>0</v>
      </c>
    </row>
    <row r="51" spans="1:7" ht="11.25">
      <c r="A51" s="49" t="s">
        <v>27</v>
      </c>
      <c r="B51" s="48" t="s">
        <v>66</v>
      </c>
      <c r="C51" s="54"/>
      <c r="D51" s="35" t="s">
        <v>18</v>
      </c>
      <c r="E51" s="10">
        <v>1</v>
      </c>
      <c r="G51" s="11">
        <f t="shared" si="1"/>
        <v>0</v>
      </c>
    </row>
    <row r="52" spans="1:7" ht="12" thickBot="1">
      <c r="A52" s="49" t="s">
        <v>25</v>
      </c>
      <c r="B52" s="56" t="s">
        <v>86</v>
      </c>
      <c r="C52" s="54"/>
      <c r="D52" s="50" t="s">
        <v>87</v>
      </c>
      <c r="E52" s="51">
        <v>5</v>
      </c>
      <c r="G52" s="11">
        <f t="shared" si="1"/>
        <v>0</v>
      </c>
    </row>
    <row r="53" spans="1:7" ht="11.25">
      <c r="A53" s="52"/>
      <c r="B53" s="19"/>
      <c r="C53" s="20"/>
      <c r="D53" s="21"/>
      <c r="E53" s="22"/>
      <c r="F53" s="53" t="s">
        <v>29</v>
      </c>
      <c r="G53" s="53">
        <f>SUM(G33:G52)</f>
        <v>0</v>
      </c>
    </row>
    <row r="54" spans="1:7" ht="12" thickBot="1">
      <c r="A54" s="57"/>
      <c r="B54" s="58"/>
      <c r="C54" s="59"/>
      <c r="D54" s="60"/>
      <c r="E54" s="61"/>
      <c r="F54" s="62"/>
      <c r="G54" s="62"/>
    </row>
    <row r="55" spans="1:7" ht="27.75" customHeight="1" thickBot="1">
      <c r="A55" s="63"/>
      <c r="B55" s="39" t="s">
        <v>36</v>
      </c>
      <c r="C55" s="39"/>
      <c r="D55" s="2" t="s">
        <v>126</v>
      </c>
      <c r="E55" s="3" t="s">
        <v>128</v>
      </c>
      <c r="F55" s="5" t="s">
        <v>13</v>
      </c>
      <c r="G55" s="64" t="s">
        <v>14</v>
      </c>
    </row>
    <row r="56" spans="1:7" ht="11.25">
      <c r="A56" s="34"/>
      <c r="B56" s="6"/>
      <c r="C56" s="6"/>
      <c r="D56" s="6"/>
      <c r="E56" s="65"/>
      <c r="F56" s="66"/>
      <c r="G56" s="66"/>
    </row>
    <row r="57" spans="1:7" ht="11.25">
      <c r="A57" s="67" t="s">
        <v>38</v>
      </c>
      <c r="B57" s="34" t="s">
        <v>37</v>
      </c>
      <c r="C57" s="34" t="s">
        <v>17</v>
      </c>
      <c r="D57" s="35" t="s">
        <v>18</v>
      </c>
      <c r="E57" s="43">
        <v>4</v>
      </c>
      <c r="F57" s="18"/>
      <c r="G57" s="18">
        <f aca="true" t="shared" si="2" ref="G57:G63">E57*F57</f>
        <v>0</v>
      </c>
    </row>
    <row r="58" spans="1:7" ht="11.25">
      <c r="A58" s="42" t="s">
        <v>67</v>
      </c>
      <c r="B58" s="34" t="s">
        <v>39</v>
      </c>
      <c r="C58" s="34" t="s">
        <v>40</v>
      </c>
      <c r="D58" s="35" t="s">
        <v>16</v>
      </c>
      <c r="E58" s="43">
        <v>6</v>
      </c>
      <c r="F58" s="18"/>
      <c r="G58" s="18">
        <f t="shared" si="2"/>
        <v>0</v>
      </c>
    </row>
    <row r="59" spans="1:7" ht="11.25">
      <c r="A59" s="42" t="s">
        <v>116</v>
      </c>
      <c r="B59" s="34" t="s">
        <v>39</v>
      </c>
      <c r="C59" s="34" t="s">
        <v>117</v>
      </c>
      <c r="D59" s="35" t="s">
        <v>16</v>
      </c>
      <c r="E59" s="43">
        <v>10</v>
      </c>
      <c r="F59" s="44"/>
      <c r="G59" s="45">
        <f t="shared" si="2"/>
        <v>0</v>
      </c>
    </row>
    <row r="60" spans="1:7" ht="11.25">
      <c r="A60" s="42" t="s">
        <v>54</v>
      </c>
      <c r="B60" s="34" t="s">
        <v>68</v>
      </c>
      <c r="C60" s="34" t="s">
        <v>69</v>
      </c>
      <c r="D60" s="35" t="s">
        <v>16</v>
      </c>
      <c r="E60" s="43">
        <v>8</v>
      </c>
      <c r="F60" s="18"/>
      <c r="G60" s="18">
        <f t="shared" si="2"/>
        <v>0</v>
      </c>
    </row>
    <row r="61" spans="1:7" ht="11.25">
      <c r="A61" s="42" t="s">
        <v>41</v>
      </c>
      <c r="B61" s="34" t="s">
        <v>42</v>
      </c>
      <c r="C61" s="34"/>
      <c r="D61" s="35" t="s">
        <v>16</v>
      </c>
      <c r="E61" s="43">
        <v>6</v>
      </c>
      <c r="F61" s="18"/>
      <c r="G61" s="18">
        <f t="shared" si="2"/>
        <v>0</v>
      </c>
    </row>
    <row r="62" spans="1:7" ht="11.25">
      <c r="A62" s="42" t="s">
        <v>70</v>
      </c>
      <c r="B62" s="34" t="s">
        <v>71</v>
      </c>
      <c r="C62" s="34" t="s">
        <v>72</v>
      </c>
      <c r="D62" s="35" t="s">
        <v>16</v>
      </c>
      <c r="E62" s="10">
        <v>6</v>
      </c>
      <c r="F62" s="46"/>
      <c r="G62" s="46">
        <f t="shared" si="2"/>
        <v>0</v>
      </c>
    </row>
    <row r="63" spans="1:7" ht="12" thickBot="1">
      <c r="A63" s="34" t="s">
        <v>27</v>
      </c>
      <c r="B63" s="34" t="s">
        <v>73</v>
      </c>
      <c r="C63" s="68"/>
      <c r="D63" s="69" t="s">
        <v>18</v>
      </c>
      <c r="E63" s="61">
        <v>1</v>
      </c>
      <c r="F63" s="46"/>
      <c r="G63" s="11">
        <f t="shared" si="2"/>
        <v>0</v>
      </c>
    </row>
    <row r="64" spans="1:7" ht="11.25">
      <c r="A64" s="70"/>
      <c r="B64" s="70"/>
      <c r="C64" s="70"/>
      <c r="D64" s="70"/>
      <c r="E64" s="71"/>
      <c r="F64" s="72" t="s">
        <v>29</v>
      </c>
      <c r="G64" s="72">
        <f>SUM(G57:G63)</f>
        <v>0</v>
      </c>
    </row>
    <row r="65" spans="1:4" ht="12" thickBot="1">
      <c r="A65" s="49"/>
      <c r="B65" s="48"/>
      <c r="C65" s="49"/>
      <c r="D65" s="50"/>
    </row>
    <row r="66" spans="1:7" ht="23.25" customHeight="1" thickBot="1">
      <c r="A66" s="63"/>
      <c r="B66" s="39" t="s">
        <v>43</v>
      </c>
      <c r="C66" s="39"/>
      <c r="D66" s="2" t="s">
        <v>126</v>
      </c>
      <c r="E66" s="3" t="s">
        <v>128</v>
      </c>
      <c r="F66" s="5" t="s">
        <v>13</v>
      </c>
      <c r="G66" s="64" t="s">
        <v>14</v>
      </c>
    </row>
    <row r="67" spans="1:7" ht="11.25">
      <c r="A67" s="73"/>
      <c r="B67" s="74"/>
      <c r="C67" s="75"/>
      <c r="D67" s="76"/>
      <c r="E67" s="61"/>
      <c r="F67" s="18"/>
      <c r="G67" s="18"/>
    </row>
    <row r="68" spans="1:7" ht="11.25">
      <c r="A68" s="42" t="s">
        <v>44</v>
      </c>
      <c r="B68" s="34" t="s">
        <v>24</v>
      </c>
      <c r="C68" s="77" t="s">
        <v>22</v>
      </c>
      <c r="D68" s="57" t="s">
        <v>18</v>
      </c>
      <c r="E68" s="61">
        <v>3</v>
      </c>
      <c r="F68" s="18"/>
      <c r="G68" s="18">
        <f aca="true" t="shared" si="3" ref="G68:G75">E68*F68</f>
        <v>0</v>
      </c>
    </row>
    <row r="69" spans="1:7" ht="11.25">
      <c r="A69" s="42" t="s">
        <v>45</v>
      </c>
      <c r="B69" s="34" t="s">
        <v>24</v>
      </c>
      <c r="C69" s="68" t="s">
        <v>46</v>
      </c>
      <c r="D69" s="57" t="s">
        <v>18</v>
      </c>
      <c r="E69" s="61">
        <v>4</v>
      </c>
      <c r="F69" s="18"/>
      <c r="G69" s="18">
        <f t="shared" si="3"/>
        <v>0</v>
      </c>
    </row>
    <row r="70" spans="1:7" ht="11.25">
      <c r="A70" s="42" t="s">
        <v>48</v>
      </c>
      <c r="B70" s="34" t="s">
        <v>74</v>
      </c>
      <c r="C70" s="68" t="s">
        <v>46</v>
      </c>
      <c r="D70" s="69" t="s">
        <v>18</v>
      </c>
      <c r="E70" s="61">
        <v>2</v>
      </c>
      <c r="F70" s="18"/>
      <c r="G70" s="18">
        <f t="shared" si="3"/>
        <v>0</v>
      </c>
    </row>
    <row r="71" spans="1:7" ht="11.25">
      <c r="A71" s="42" t="s">
        <v>75</v>
      </c>
      <c r="B71" s="34" t="s">
        <v>49</v>
      </c>
      <c r="C71" s="68" t="s">
        <v>22</v>
      </c>
      <c r="D71" s="69" t="s">
        <v>18</v>
      </c>
      <c r="E71" s="61">
        <v>2</v>
      </c>
      <c r="F71" s="18"/>
      <c r="G71" s="18">
        <f t="shared" si="3"/>
        <v>0</v>
      </c>
    </row>
    <row r="72" spans="1:7" ht="11.25">
      <c r="A72" s="42" t="s">
        <v>50</v>
      </c>
      <c r="B72" s="34" t="s">
        <v>76</v>
      </c>
      <c r="C72" s="68" t="s">
        <v>22</v>
      </c>
      <c r="D72" s="69" t="s">
        <v>18</v>
      </c>
      <c r="E72" s="61">
        <v>2</v>
      </c>
      <c r="F72" s="18"/>
      <c r="G72" s="18">
        <f>E72*F72</f>
        <v>0</v>
      </c>
    </row>
    <row r="73" spans="1:7" ht="11.25">
      <c r="A73" s="42" t="s">
        <v>77</v>
      </c>
      <c r="B73" s="34" t="s">
        <v>78</v>
      </c>
      <c r="C73" s="68" t="s">
        <v>46</v>
      </c>
      <c r="D73" s="69" t="s">
        <v>18</v>
      </c>
      <c r="E73" s="61">
        <v>1</v>
      </c>
      <c r="F73" s="18"/>
      <c r="G73" s="18">
        <f t="shared" si="3"/>
        <v>0</v>
      </c>
    </row>
    <row r="74" spans="1:7" ht="11.25">
      <c r="A74" s="42" t="s">
        <v>79</v>
      </c>
      <c r="B74" s="78" t="s">
        <v>80</v>
      </c>
      <c r="C74" s="68" t="s">
        <v>46</v>
      </c>
      <c r="D74" s="69" t="s">
        <v>18</v>
      </c>
      <c r="E74" s="61">
        <v>1</v>
      </c>
      <c r="F74" s="18"/>
      <c r="G74" s="18">
        <f t="shared" si="3"/>
        <v>0</v>
      </c>
    </row>
    <row r="75" spans="1:7" ht="11.25">
      <c r="A75" s="34" t="s">
        <v>27</v>
      </c>
      <c r="B75" s="34" t="s">
        <v>51</v>
      </c>
      <c r="C75" s="68" t="s">
        <v>17</v>
      </c>
      <c r="D75" s="69" t="s">
        <v>18</v>
      </c>
      <c r="E75" s="61">
        <v>3</v>
      </c>
      <c r="F75" s="18"/>
      <c r="G75" s="18">
        <f t="shared" si="3"/>
        <v>0</v>
      </c>
    </row>
    <row r="76" spans="1:7" ht="11.25">
      <c r="A76" s="42" t="s">
        <v>81</v>
      </c>
      <c r="B76" s="34" t="s">
        <v>47</v>
      </c>
      <c r="C76" s="68" t="s">
        <v>23</v>
      </c>
      <c r="D76" s="69" t="s">
        <v>18</v>
      </c>
      <c r="E76" s="61">
        <v>1</v>
      </c>
      <c r="F76" s="18"/>
      <c r="G76" s="18">
        <f aca="true" t="shared" si="4" ref="G76:G83">E76*F76</f>
        <v>0</v>
      </c>
    </row>
    <row r="77" spans="1:7" ht="11.25">
      <c r="A77" s="42" t="s">
        <v>82</v>
      </c>
      <c r="B77" s="34" t="s">
        <v>83</v>
      </c>
      <c r="C77" s="34"/>
      <c r="D77" s="69" t="s">
        <v>18</v>
      </c>
      <c r="E77" s="61">
        <v>1</v>
      </c>
      <c r="F77" s="18"/>
      <c r="G77" s="18">
        <f t="shared" si="4"/>
        <v>0</v>
      </c>
    </row>
    <row r="78" spans="1:7" ht="11.25">
      <c r="A78" s="34" t="s">
        <v>27</v>
      </c>
      <c r="B78" s="34" t="s">
        <v>84</v>
      </c>
      <c r="C78" s="68"/>
      <c r="D78" s="35" t="s">
        <v>18</v>
      </c>
      <c r="E78" s="10">
        <v>1</v>
      </c>
      <c r="F78" s="18"/>
      <c r="G78" s="18">
        <f t="shared" si="4"/>
        <v>0</v>
      </c>
    </row>
    <row r="79" spans="1:7" ht="11.25">
      <c r="A79" s="42" t="s">
        <v>118</v>
      </c>
      <c r="B79" s="34" t="s">
        <v>119</v>
      </c>
      <c r="C79" s="34"/>
      <c r="D79" s="35" t="s">
        <v>18</v>
      </c>
      <c r="E79" s="43">
        <v>2</v>
      </c>
      <c r="F79" s="44"/>
      <c r="G79" s="45">
        <f t="shared" si="4"/>
        <v>0</v>
      </c>
    </row>
    <row r="80" spans="1:7" ht="11.25">
      <c r="A80" s="42" t="s">
        <v>120</v>
      </c>
      <c r="B80" s="34" t="s">
        <v>47</v>
      </c>
      <c r="C80" s="68" t="s">
        <v>23</v>
      </c>
      <c r="D80" s="69" t="s">
        <v>18</v>
      </c>
      <c r="E80" s="79">
        <v>1</v>
      </c>
      <c r="F80" s="44"/>
      <c r="G80" s="45">
        <f t="shared" si="4"/>
        <v>0</v>
      </c>
    </row>
    <row r="81" spans="1:7" ht="11.25">
      <c r="A81" s="34" t="s">
        <v>27</v>
      </c>
      <c r="B81" s="34" t="s">
        <v>51</v>
      </c>
      <c r="C81" s="68" t="s">
        <v>17</v>
      </c>
      <c r="D81" s="69" t="s">
        <v>18</v>
      </c>
      <c r="E81" s="79">
        <v>5</v>
      </c>
      <c r="F81" s="44"/>
      <c r="G81" s="45">
        <f t="shared" si="4"/>
        <v>0</v>
      </c>
    </row>
    <row r="82" spans="1:7" ht="11.25">
      <c r="A82" s="34" t="s">
        <v>27</v>
      </c>
      <c r="B82" s="34" t="s">
        <v>51</v>
      </c>
      <c r="C82" s="68" t="s">
        <v>121</v>
      </c>
      <c r="D82" s="69" t="s">
        <v>18</v>
      </c>
      <c r="E82" s="79">
        <v>6</v>
      </c>
      <c r="F82" s="44"/>
      <c r="G82" s="45">
        <f t="shared" si="4"/>
        <v>0</v>
      </c>
    </row>
    <row r="83" spans="1:7" ht="12" thickBot="1">
      <c r="A83" s="42" t="s">
        <v>27</v>
      </c>
      <c r="B83" s="34" t="s">
        <v>122</v>
      </c>
      <c r="C83" s="34"/>
      <c r="D83" s="35" t="s">
        <v>18</v>
      </c>
      <c r="E83" s="43">
        <v>2</v>
      </c>
      <c r="F83" s="44"/>
      <c r="G83" s="45">
        <f t="shared" si="4"/>
        <v>0</v>
      </c>
    </row>
    <row r="84" spans="1:7" ht="11.25">
      <c r="A84" s="70"/>
      <c r="B84" s="70"/>
      <c r="C84" s="80"/>
      <c r="D84" s="81"/>
      <c r="E84" s="22"/>
      <c r="F84" s="72" t="s">
        <v>29</v>
      </c>
      <c r="G84" s="72">
        <f>SUM(G68:G83)</f>
        <v>0</v>
      </c>
    </row>
    <row r="85" ht="12" thickBot="1">
      <c r="A85" s="49"/>
    </row>
    <row r="86" spans="1:7" ht="30" customHeight="1" thickBot="1">
      <c r="A86" s="63"/>
      <c r="B86" s="39" t="s">
        <v>129</v>
      </c>
      <c r="C86" s="2"/>
      <c r="D86" s="2" t="s">
        <v>126</v>
      </c>
      <c r="E86" s="3" t="s">
        <v>128</v>
      </c>
      <c r="F86" s="5" t="s">
        <v>13</v>
      </c>
      <c r="G86" s="64" t="s">
        <v>14</v>
      </c>
    </row>
    <row r="87" spans="1:7" ht="13.5" customHeight="1">
      <c r="A87" s="34"/>
      <c r="B87" s="74"/>
      <c r="C87" s="74"/>
      <c r="D87" s="82"/>
      <c r="E87" s="83"/>
      <c r="F87" s="84"/>
      <c r="G87" s="18"/>
    </row>
    <row r="88" spans="1:7" ht="11.25">
      <c r="A88" s="34" t="s">
        <v>85</v>
      </c>
      <c r="B88" s="34" t="s">
        <v>52</v>
      </c>
      <c r="C88" s="34"/>
      <c r="D88" s="35" t="s">
        <v>53</v>
      </c>
      <c r="E88" s="10">
        <v>4</v>
      </c>
      <c r="F88" s="18"/>
      <c r="G88" s="18">
        <f>E88*F88</f>
        <v>0</v>
      </c>
    </row>
    <row r="89" spans="1:7" ht="11.25">
      <c r="A89" s="42" t="s">
        <v>105</v>
      </c>
      <c r="B89" s="34" t="s">
        <v>106</v>
      </c>
      <c r="C89" s="34"/>
      <c r="D89" s="35" t="s">
        <v>107</v>
      </c>
      <c r="E89" s="43">
        <v>55</v>
      </c>
      <c r="F89" s="44"/>
      <c r="G89" s="45">
        <f>E89*F89</f>
        <v>0</v>
      </c>
    </row>
    <row r="90" spans="1:7" ht="11.25">
      <c r="A90" s="49" t="s">
        <v>108</v>
      </c>
      <c r="B90" s="48" t="s">
        <v>109</v>
      </c>
      <c r="C90" s="49"/>
      <c r="D90" s="50" t="s">
        <v>18</v>
      </c>
      <c r="E90" s="51">
        <v>8</v>
      </c>
      <c r="F90" s="45"/>
      <c r="G90" s="45">
        <f>E90*F90</f>
        <v>0</v>
      </c>
    </row>
    <row r="91" spans="1:7" ht="11.25">
      <c r="A91" s="42" t="s">
        <v>110</v>
      </c>
      <c r="B91" s="34" t="s">
        <v>111</v>
      </c>
      <c r="C91" s="34"/>
      <c r="D91" s="35" t="s">
        <v>18</v>
      </c>
      <c r="E91" s="43">
        <v>8</v>
      </c>
      <c r="F91" s="44"/>
      <c r="G91" s="45">
        <f>E91*F91</f>
        <v>0</v>
      </c>
    </row>
    <row r="92" spans="1:7" ht="12" thickBot="1">
      <c r="A92" s="42" t="s">
        <v>113</v>
      </c>
      <c r="B92" s="34" t="s">
        <v>112</v>
      </c>
      <c r="C92" s="34"/>
      <c r="D92" s="35" t="s">
        <v>18</v>
      </c>
      <c r="E92" s="10">
        <v>8</v>
      </c>
      <c r="F92" s="18"/>
      <c r="G92" s="18">
        <f>E92*F92</f>
        <v>0</v>
      </c>
    </row>
    <row r="93" spans="1:7" ht="11.25">
      <c r="A93" s="70"/>
      <c r="B93" s="70"/>
      <c r="C93" s="70"/>
      <c r="D93" s="81"/>
      <c r="E93" s="22"/>
      <c r="F93" s="72" t="s">
        <v>29</v>
      </c>
      <c r="G93" s="72">
        <f>SUM(G88:G92)</f>
        <v>0</v>
      </c>
    </row>
    <row r="95" spans="1:3" ht="11.25">
      <c r="A95" s="7" t="s">
        <v>123</v>
      </c>
      <c r="C95" s="8" t="s">
        <v>124</v>
      </c>
    </row>
  </sheetData>
  <sheetProtection/>
  <mergeCells count="3">
    <mergeCell ref="A1:G1"/>
    <mergeCell ref="A2:G2"/>
    <mergeCell ref="A4:G4"/>
  </mergeCells>
  <printOptions/>
  <pageMargins left="0.75" right="0.75" top="1" bottom="1" header="0.4921259845" footer="0.49212598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Termoplast</dc:creator>
  <cp:keywords/>
  <dc:description/>
  <cp:lastModifiedBy>lukas.bazik</cp:lastModifiedBy>
  <cp:lastPrinted>2021-07-30T09:39:20Z</cp:lastPrinted>
  <dcterms:created xsi:type="dcterms:W3CDTF">2015-02-12T09:32:12Z</dcterms:created>
  <dcterms:modified xsi:type="dcterms:W3CDTF">2021-08-05T06:18:27Z</dcterms:modified>
  <cp:category/>
  <cp:version/>
  <cp:contentType/>
  <cp:contentStatus/>
</cp:coreProperties>
</file>