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0420"/>
  </bookViews>
  <sheets>
    <sheet name="Návrh na plnenie kritérií" sheetId="2" r:id="rId1"/>
    <sheet name="1. Rozpočet s výkazom výmer (3)" sheetId="1" r:id="rId2"/>
    <sheet name="Hárok2" sheetId="3" r:id="rId3"/>
  </sheets>
  <calcPr calcId="144525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2" l="1"/>
  <c r="H54" i="2"/>
  <c r="F54" i="2"/>
  <c r="J51" i="2"/>
  <c r="J47" i="2"/>
  <c r="J42" i="2"/>
  <c r="J40" i="2"/>
  <c r="J38" i="2"/>
  <c r="J36" i="2"/>
  <c r="J34" i="2"/>
  <c r="J32" i="2"/>
  <c r="J30" i="2"/>
  <c r="J28" i="2"/>
  <c r="J26" i="2"/>
  <c r="J23" i="2"/>
  <c r="J21" i="2"/>
  <c r="I48" i="2"/>
  <c r="I47" i="2"/>
  <c r="I42" i="2"/>
  <c r="I40" i="2"/>
  <c r="I38" i="2"/>
  <c r="I36" i="2"/>
  <c r="I34" i="2"/>
  <c r="I32" i="2"/>
  <c r="I30" i="2"/>
  <c r="I28" i="2"/>
  <c r="I26" i="2"/>
  <c r="I23" i="2"/>
  <c r="I21" i="2"/>
  <c r="H51" i="2"/>
  <c r="I51" i="2" s="1"/>
  <c r="H50" i="2"/>
  <c r="J50" i="2" s="1"/>
  <c r="H47" i="2"/>
  <c r="H44" i="2"/>
  <c r="I44" i="2" s="1"/>
  <c r="H42" i="2"/>
  <c r="H41" i="2"/>
  <c r="J41" i="2" s="1"/>
  <c r="H40" i="2"/>
  <c r="H39" i="2"/>
  <c r="I39" i="2" s="1"/>
  <c r="H38" i="2"/>
  <c r="H37" i="2"/>
  <c r="J37" i="2" s="1"/>
  <c r="H36" i="2"/>
  <c r="H35" i="2"/>
  <c r="I35" i="2" s="1"/>
  <c r="H34" i="2"/>
  <c r="H33" i="2"/>
  <c r="J33" i="2" s="1"/>
  <c r="H32" i="2"/>
  <c r="H31" i="2"/>
  <c r="I31" i="2" s="1"/>
  <c r="H30" i="2"/>
  <c r="H29" i="2"/>
  <c r="J29" i="2" s="1"/>
  <c r="H28" i="2"/>
  <c r="H27" i="2"/>
  <c r="I27" i="2" s="1"/>
  <c r="H26" i="2"/>
  <c r="H24" i="2"/>
  <c r="J24" i="2" s="1"/>
  <c r="H23" i="2"/>
  <c r="H22" i="2"/>
  <c r="J22" i="2" s="1"/>
  <c r="H21" i="2"/>
  <c r="I24" i="2" l="1"/>
  <c r="I29" i="2"/>
  <c r="I33" i="2"/>
  <c r="I37" i="2"/>
  <c r="I41" i="2"/>
  <c r="J27" i="2"/>
  <c r="J31" i="2"/>
  <c r="J35" i="2"/>
  <c r="J39" i="2"/>
  <c r="J44" i="2"/>
  <c r="I50" i="2"/>
  <c r="I22" i="2"/>
  <c r="J48" i="2" l="1"/>
  <c r="I42" i="1" l="1"/>
  <c r="J42" i="1" s="1"/>
  <c r="I41" i="1"/>
  <c r="J41" i="1" s="1"/>
  <c r="I39" i="1"/>
  <c r="J39" i="1" s="1"/>
  <c r="I38" i="1"/>
  <c r="J38" i="1" s="1"/>
  <c r="I35" i="1"/>
  <c r="J35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5" i="1"/>
  <c r="J15" i="1" s="1"/>
  <c r="I14" i="1"/>
  <c r="J14" i="1" s="1"/>
  <c r="I13" i="1"/>
  <c r="J13" i="1" s="1"/>
  <c r="I12" i="1"/>
  <c r="J12" i="1" s="1"/>
  <c r="J44" i="1" l="1"/>
  <c r="J46" i="1" s="1"/>
  <c r="J47" i="1" s="1"/>
</calcChain>
</file>

<file path=xl/sharedStrings.xml><?xml version="1.0" encoding="utf-8"?>
<sst xmlns="http://schemas.openxmlformats.org/spreadsheetml/2006/main" count="261" uniqueCount="120">
  <si>
    <t xml:space="preserve">Objekt:   </t>
  </si>
  <si>
    <t xml:space="preserve">Časť:   </t>
  </si>
  <si>
    <t xml:space="preserve">JKSO:   </t>
  </si>
  <si>
    <t>P.Č.</t>
  </si>
  <si>
    <t>KCN</t>
  </si>
  <si>
    <t>Kód položky</t>
  </si>
  <si>
    <t>Popis</t>
  </si>
  <si>
    <t>MJ</t>
  </si>
  <si>
    <t>Množstvo celkom</t>
  </si>
  <si>
    <t>Cena jednotková</t>
  </si>
  <si>
    <t>Dodávka celkom</t>
  </si>
  <si>
    <t>Montáž celkom</t>
  </si>
  <si>
    <t>Cena celkom</t>
  </si>
  <si>
    <t>Hmotnosť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</si>
  <si>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</si>
  <si>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</si>
  <si>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</si>
  <si>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</si>
  <si>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</si>
  <si>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</si>
  <si>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</si>
  <si>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</si>
  <si>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</si>
  <si>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</si>
  <si>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</si>
  <si>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</si>
  <si>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</si>
  <si>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</si>
  <si>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>Práce a dodávky HSV</t>
  </si>
  <si>
    <t>Úpravy povrchov, podlahy, osadenie</t>
  </si>
  <si>
    <t>014</t>
  </si>
  <si>
    <t>612403399</t>
  </si>
  <si>
    <t>Hrubá výplň rýh na stenách akoukoľvek maltou, akejkoľvek šírky ryhy - po rozvodoch ZT,EI</t>
  </si>
  <si>
    <t>m2</t>
  </si>
  <si>
    <t>612409991</t>
  </si>
  <si>
    <t>Začistenie a vyspravky  omietok (s dodaním hmoty) okolo okien,dverí,podláh, obkladov atď.</t>
  </si>
  <si>
    <t>m</t>
  </si>
  <si>
    <t>011</t>
  </si>
  <si>
    <t>612465111</t>
  </si>
  <si>
    <t>Príprava podkladu,prednástrek BAUMIT,pod omietky vnút.stien,miešanie strojne,nanášanie ručne hr.2 mm</t>
  </si>
  <si>
    <t>612421626</t>
  </si>
  <si>
    <t>Vnútorná omietka vápenná alebo vápennocementová  hladká</t>
  </si>
  <si>
    <t xml:space="preserve">Ostatné konštrukcie </t>
  </si>
  <si>
    <t>003</t>
  </si>
  <si>
    <t>941955001</t>
  </si>
  <si>
    <t>Lešenie ľahké pracovné pomocné, s výškou lešeňovej podlahy do 4 m</t>
  </si>
  <si>
    <t>952901111</t>
  </si>
  <si>
    <t>Vyčistenie budov,miestností pri výške podlaží do 7 m</t>
  </si>
  <si>
    <t>013</t>
  </si>
  <si>
    <t>974031154</t>
  </si>
  <si>
    <t>Plastove okna s vetranim spodneho pasu okien, ovladanie tycou</t>
  </si>
  <si>
    <t>Vybrusenie, vyspravenie a nater palubovky</t>
  </si>
  <si>
    <t>Rozobratie palubovky, vyspravenie podkladu, doplnenie poskodenej palubovky</t>
  </si>
  <si>
    <t>Nater dazd. zvodov a ochr. konstr. na bielo vo velkej telocvicni</t>
  </si>
  <si>
    <t xml:space="preserve">ks </t>
  </si>
  <si>
    <t>Premalovanie kontrola radiatorov ventilatorov odvetranie vzduchotechnika</t>
  </si>
  <si>
    <t>sub</t>
  </si>
  <si>
    <t>Doplnenie elektrickych zasuviek 4 ks mala 4 ks velka telocvicna</t>
  </si>
  <si>
    <t>Vytmelenie a utesnenie spar stien vonkajsieho plasta telocvicne</t>
  </si>
  <si>
    <t>Vyspravka spar pod oknami a osadenie vetracich mriezok do spar</t>
  </si>
  <si>
    <t>Sietky na okna proti vtakom</t>
  </si>
  <si>
    <t>Demontaz kladin tyci a kruhov vo velkej telocvicni</t>
  </si>
  <si>
    <t>Vyspravenie cviciacich prvkov v malej telocvicni</t>
  </si>
  <si>
    <t>Nove svietidla v malej telocvicnie</t>
  </si>
  <si>
    <t>Natery stropov a priehradovych nosnikov, kovovych konstrukcii vratane dem. a mont. svietidiel s krytmi</t>
  </si>
  <si>
    <t>99</t>
  </si>
  <si>
    <t>Presun hmôt HSV</t>
  </si>
  <si>
    <t>998011001</t>
  </si>
  <si>
    <t>Presun hmôt pre budovy JKSO 801,803,812,zvislá konštr.z tehál,tvárnic,z kovu výšky do 6 m</t>
  </si>
  <si>
    <t>t</t>
  </si>
  <si>
    <t>PSV</t>
  </si>
  <si>
    <t>Práce a dodávky PSV</t>
  </si>
  <si>
    <t>762</t>
  </si>
  <si>
    <t>Konštrukcie tesárske</t>
  </si>
  <si>
    <t>762333110.</t>
  </si>
  <si>
    <t>998762202</t>
  </si>
  <si>
    <t>Presun hmôt pre konštrukcie tesárske v objektoch výšky do 12 m</t>
  </si>
  <si>
    <t>%</t>
  </si>
  <si>
    <t>784</t>
  </si>
  <si>
    <t>Dokončovacie práce - maľby</t>
  </si>
  <si>
    <t>784413301</t>
  </si>
  <si>
    <t>Penetrácia stien a stropu dvojnásobná v miestnostiach výšky do 6,3 m</t>
  </si>
  <si>
    <t>784452371</t>
  </si>
  <si>
    <t>Maľby z maliarskych zmesí tekutých disperznou farbou RAL 9010  jednofarebné biela, dvojnásobné v miestn. výšky do 3,80 m</t>
  </si>
  <si>
    <t>Spolu bez DPH</t>
  </si>
  <si>
    <t>20% DPH</t>
  </si>
  <si>
    <t>CELKOM S DPH</t>
  </si>
  <si>
    <t>Nezatahovacie zrkadlo do malej - zmena</t>
  </si>
  <si>
    <t>Demontaz jestvujucich ventilatorov vo velkej telocvicni - bez zmeny</t>
  </si>
  <si>
    <t xml:space="preserve">Objednávateľ:  </t>
  </si>
  <si>
    <t xml:space="preserve">Zhotoviteľ:  </t>
  </si>
  <si>
    <t xml:space="preserve">Dátum:   </t>
  </si>
  <si>
    <t>Stavba:   Telocvične Batkova</t>
  </si>
  <si>
    <t>Demontáž stareho drev. Obkladu</t>
  </si>
  <si>
    <t>Výkaz výmer</t>
  </si>
  <si>
    <t>Príloha č. 2 Návrh na plnenie kritérií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</si>
  <si>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</si>
  <si>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</si>
  <si>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</si>
  <si>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</si>
  <si>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</si>
  <si>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</si>
  <si>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</si>
  <si>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</si>
  <si>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Daňový status</t>
  </si>
  <si>
    <t>Uchádzač vypĺňa iba zelené bunky</t>
  </si>
  <si>
    <t>DPH 20%</t>
  </si>
  <si>
    <t>Celková cena za celý predmet zákazky</t>
  </si>
  <si>
    <t>v eurách bez DPH</t>
  </si>
  <si>
    <t>v eurách s DPH</t>
  </si>
  <si>
    <t>Dňa:</t>
  </si>
  <si>
    <t>v</t>
  </si>
  <si>
    <t>Podpis oprávnenej osoby</t>
  </si>
  <si>
    <r>
      <rPr>
        <b/>
        <sz val="11"/>
        <color theme="1"/>
        <rFont val="Arial CE"/>
        <charset val="238"/>
      </rPr>
      <t xml:space="preserve">Čestné vyhlásenie: </t>
    </r>
    <r>
      <rPr>
        <sz val="11"/>
        <color theme="1"/>
        <rFont val="Arial CE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</si>
  <si>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r>
      <rPr>
        <b/>
        <sz val="11"/>
        <color theme="1"/>
        <rFont val="Arial CE"/>
        <charset val="238"/>
      </rPr>
      <t xml:space="preserve">Čestné vyhlásenie: </t>
    </r>
    <r>
      <rPr>
        <sz val="11"/>
        <rFont val="Arial CE"/>
        <charset val="238"/>
      </rPr>
      <t>Predložením tejto ponuky zároveň čestne vyhlasujem, že spĺňam všetky verejným obstarávateľom stanovené podmienky účasti pre predmetnú zákazku</t>
    </r>
  </si>
  <si>
    <t>Cena celkom bez DPH</t>
  </si>
  <si>
    <t>DPH</t>
  </si>
  <si>
    <t>Cena celkom s DPH</t>
  </si>
  <si>
    <t>Kritérium: Celková cena v EUR s DPH</t>
  </si>
  <si>
    <t>Predmet zákazky: Rekonštrukcia priestorov telocviční v CVČ Batkova 2,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</si>
</sst>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\-#,##0.000"/>
    <numFmt numFmtId="165" formatCode="#,##0.00000;\-#,##0.00000"/>
  </numFmts>
  <fonts count="26" x14ac:knownFonts="1">
    <font>
      <sz val="8"/>
      <name val="MS Sans Serif"/>
      <charset val="1"/>
    </font>
    <font>
      <b/>
      <sz val="14"/>
      <color indexed="10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18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b/>
      <sz val="14"/>
      <color theme="1"/>
      <name val="Arial CE"/>
      <charset val="238"/>
    </font>
    <font>
      <b/>
      <sz val="14"/>
      <name val="Arial CE"/>
      <charset val="238"/>
    </font>
    <font>
      <b/>
      <sz val="8"/>
      <color indexed="18"/>
      <name val="Arial CE"/>
      <charset val="238"/>
    </font>
    <font>
      <b/>
      <sz val="8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11"/>
      <name val="MS Sans Serif"/>
      <family val="2"/>
      <charset val="238"/>
    </font>
    <font>
      <sz val="8"/>
      <name val="MS Sans Serif"/>
      <family val="2"/>
      <charset val="238"/>
    </font>
    <font>
      <sz val="11"/>
      <name val="Arial CE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2"/>
      <color theme="1"/>
      <name val="Arial CE"/>
      <charset val="238"/>
    </font>
    <font>
      <sz val="12"/>
      <name val="Arial CE"/>
      <charset val="238"/>
    </font>
    <font>
      <i/>
      <sz val="12"/>
      <color rgb="FFFF0000"/>
      <name val="Arial CE"/>
      <charset val="238"/>
    </font>
    <font>
      <i/>
      <sz val="1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28">
    <xf numFmtId="0" fontId="0" fillId="0" borderId="0" xfId="0" applyAlignment="1"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0" borderId="0" xfId="0" applyFont="1" applyAlignment="1">
      <alignment horizontal="left" vertical="top"/>
      <protection locked="0"/>
    </xf>
    <xf numFmtId="0" fontId="4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3" fillId="3" borderId="1" xfId="0" applyFont="1" applyFill="1" applyBorder="1" applyAlignment="1" applyProtection="1">
      <alignment horizontal="center" vertical="center" wrapText="1"/>
    </xf>
    <xf numFmtId="37" fontId="5" fillId="0" borderId="0" xfId="0" applyNumberFormat="1" applyFont="1" applyAlignment="1">
      <alignment horizontal="right"/>
      <protection locked="0"/>
    </xf>
    <xf numFmtId="0" fontId="5" fillId="0" borderId="0" xfId="0" applyFont="1" applyAlignment="1">
      <alignment horizontal="left" wrapText="1"/>
      <protection locked="0"/>
    </xf>
    <xf numFmtId="164" fontId="5" fillId="0" borderId="0" xfId="0" applyNumberFormat="1" applyFont="1" applyAlignment="1">
      <alignment horizontal="right"/>
      <protection locked="0"/>
    </xf>
    <xf numFmtId="39" fontId="5" fillId="0" borderId="0" xfId="0" applyNumberFormat="1" applyFont="1" applyAlignment="1">
      <alignment horizontal="right"/>
      <protection locked="0"/>
    </xf>
    <xf numFmtId="165" fontId="5" fillId="0" borderId="0" xfId="0" applyNumberFormat="1" applyFont="1" applyAlignment="1">
      <alignment horizontal="right"/>
      <protection locked="0"/>
    </xf>
    <xf numFmtId="37" fontId="4" fillId="0" borderId="0" xfId="0" applyNumberFormat="1" applyFont="1" applyAlignment="1">
      <alignment horizontal="right"/>
      <protection locked="0"/>
    </xf>
    <xf numFmtId="0" fontId="4" fillId="0" borderId="0" xfId="0" applyFont="1" applyAlignment="1">
      <alignment horizontal="left" wrapText="1"/>
      <protection locked="0"/>
    </xf>
    <xf numFmtId="164" fontId="4" fillId="0" borderId="0" xfId="0" applyNumberFormat="1" applyFont="1" applyAlignment="1">
      <alignment horizontal="right"/>
      <protection locked="0"/>
    </xf>
    <xf numFmtId="39" fontId="4" fillId="0" borderId="0" xfId="0" applyNumberFormat="1" applyFont="1" applyAlignment="1">
      <alignment horizontal="right"/>
      <protection locked="0"/>
    </xf>
    <xf numFmtId="165" fontId="4" fillId="0" borderId="0" xfId="0" applyNumberFormat="1" applyFont="1" applyAlignment="1">
      <alignment horizontal="right"/>
      <protection locked="0"/>
    </xf>
    <xf numFmtId="37" fontId="6" fillId="0" borderId="2" xfId="0" applyNumberFormat="1" applyFont="1" applyBorder="1" applyAlignment="1">
      <alignment horizontal="right"/>
      <protection locked="0"/>
    </xf>
    <xf numFmtId="0" fontId="6" fillId="0" borderId="3" xfId="0" applyFont="1" applyBorder="1" applyAlignment="1">
      <alignment horizontal="left" wrapText="1"/>
      <protection locked="0"/>
    </xf>
    <xf numFmtId="164" fontId="6" fillId="0" borderId="3" xfId="0" applyNumberFormat="1" applyFont="1" applyBorder="1" applyAlignment="1">
      <alignment horizontal="right"/>
      <protection locked="0"/>
    </xf>
    <xf numFmtId="39" fontId="6" fillId="0" borderId="3" xfId="0" applyNumberFormat="1" applyFont="1" applyBorder="1" applyAlignment="1">
      <alignment horizontal="right"/>
      <protection locked="0"/>
    </xf>
    <xf numFmtId="165" fontId="6" fillId="0" borderId="3" xfId="0" applyNumberFormat="1" applyFont="1" applyBorder="1" applyAlignment="1">
      <alignment horizontal="right"/>
      <protection locked="0"/>
    </xf>
    <xf numFmtId="164" fontId="6" fillId="0" borderId="4" xfId="0" applyNumberFormat="1" applyFont="1" applyBorder="1" applyAlignment="1">
      <alignment horizontal="right"/>
      <protection locked="0"/>
    </xf>
    <xf numFmtId="37" fontId="7" fillId="0" borderId="0" xfId="0" applyNumberFormat="1" applyFont="1" applyAlignment="1">
      <alignment horizontal="right"/>
      <protection locked="0"/>
    </xf>
    <xf numFmtId="0" fontId="7" fillId="0" borderId="0" xfId="0" applyFont="1" applyAlignment="1">
      <alignment horizontal="left" wrapText="1"/>
      <protection locked="0"/>
    </xf>
    <xf numFmtId="164" fontId="7" fillId="0" borderId="0" xfId="0" applyNumberFormat="1" applyFont="1" applyAlignment="1">
      <alignment horizontal="right"/>
      <protection locked="0"/>
    </xf>
    <xf numFmtId="39" fontId="7" fillId="0" borderId="0" xfId="0" applyNumberFormat="1" applyFont="1" applyAlignment="1">
      <alignment horizontal="right"/>
      <protection locked="0"/>
    </xf>
    <xf numFmtId="165" fontId="7" fillId="0" borderId="0" xfId="0" applyNumberFormat="1" applyFont="1" applyAlignment="1">
      <alignment horizontal="right"/>
      <protection locked="0"/>
    </xf>
    <xf numFmtId="37" fontId="6" fillId="0" borderId="5" xfId="0" applyNumberFormat="1" applyFont="1" applyBorder="1" applyAlignment="1">
      <alignment horizontal="right"/>
      <protection locked="0"/>
    </xf>
    <xf numFmtId="0" fontId="6" fillId="0" borderId="6" xfId="0" applyFont="1" applyBorder="1" applyAlignment="1">
      <alignment horizontal="left" wrapText="1"/>
      <protection locked="0"/>
    </xf>
    <xf numFmtId="0" fontId="6" fillId="0" borderId="7" xfId="0" applyFont="1" applyBorder="1" applyAlignment="1">
      <alignment horizontal="left" wrapText="1"/>
      <protection locked="0"/>
    </xf>
    <xf numFmtId="164" fontId="6" fillId="0" borderId="7" xfId="0" applyNumberFormat="1" applyFont="1" applyBorder="1" applyAlignment="1">
      <alignment horizontal="right"/>
      <protection locked="0"/>
    </xf>
    <xf numFmtId="39" fontId="6" fillId="0" borderId="7" xfId="0" applyNumberFormat="1" applyFont="1" applyBorder="1" applyAlignment="1">
      <alignment horizontal="right"/>
      <protection locked="0"/>
    </xf>
    <xf numFmtId="165" fontId="6" fillId="0" borderId="7" xfId="0" applyNumberFormat="1" applyFont="1" applyBorder="1" applyAlignment="1">
      <alignment horizontal="right"/>
      <protection locked="0"/>
    </xf>
    <xf numFmtId="164" fontId="6" fillId="0" borderId="8" xfId="0" applyNumberFormat="1" applyFont="1" applyBorder="1" applyAlignment="1">
      <alignment horizontal="right"/>
      <protection locked="0"/>
    </xf>
    <xf numFmtId="0" fontId="6" fillId="0" borderId="9" xfId="0" applyFont="1" applyBorder="1" applyAlignment="1">
      <alignment horizontal="left" wrapText="1"/>
      <protection locked="0"/>
    </xf>
    <xf numFmtId="164" fontId="6" fillId="0" borderId="10" xfId="0" applyNumberFormat="1" applyFont="1" applyBorder="1" applyAlignment="1">
      <alignment horizontal="right"/>
      <protection locked="0"/>
    </xf>
    <xf numFmtId="37" fontId="6" fillId="0" borderId="11" xfId="0" applyNumberFormat="1" applyFont="1" applyBorder="1" applyAlignment="1">
      <alignment horizontal="right"/>
      <protection locked="0"/>
    </xf>
    <xf numFmtId="0" fontId="6" fillId="0" borderId="12" xfId="0" applyFont="1" applyBorder="1" applyAlignment="1">
      <alignment horizontal="left" wrapText="1"/>
      <protection locked="0"/>
    </xf>
    <xf numFmtId="0" fontId="6" fillId="0" borderId="13" xfId="0" applyFont="1" applyBorder="1" applyAlignment="1">
      <alignment horizontal="left" wrapText="1"/>
      <protection locked="0"/>
    </xf>
    <xf numFmtId="164" fontId="6" fillId="0" borderId="13" xfId="0" applyNumberFormat="1" applyFont="1" applyBorder="1" applyAlignment="1">
      <alignment horizontal="right"/>
      <protection locked="0"/>
    </xf>
    <xf numFmtId="39" fontId="6" fillId="0" borderId="13" xfId="0" applyNumberFormat="1" applyFont="1" applyBorder="1" applyAlignment="1">
      <alignment horizontal="right"/>
      <protection locked="0"/>
    </xf>
    <xf numFmtId="165" fontId="6" fillId="0" borderId="13" xfId="0" applyNumberFormat="1" applyFont="1" applyBorder="1" applyAlignment="1">
      <alignment horizontal="right"/>
      <protection locked="0"/>
    </xf>
    <xf numFmtId="164" fontId="6" fillId="0" borderId="14" xfId="0" applyNumberFormat="1" applyFont="1" applyBorder="1" applyAlignment="1">
      <alignment horizontal="right"/>
      <protection locked="0"/>
    </xf>
    <xf numFmtId="37" fontId="6" fillId="0" borderId="15" xfId="0" applyNumberFormat="1" applyFont="1" applyBorder="1" applyAlignment="1">
      <alignment horizontal="right"/>
      <protection locked="0"/>
    </xf>
    <xf numFmtId="0" fontId="6" fillId="0" borderId="16" xfId="0" applyFont="1" applyBorder="1" applyAlignment="1">
      <alignment horizontal="left" wrapText="1"/>
      <protection locked="0"/>
    </xf>
    <xf numFmtId="0" fontId="6" fillId="0" borderId="17" xfId="0" applyFont="1" applyBorder="1" applyAlignment="1">
      <alignment horizontal="left" wrapText="1"/>
      <protection locked="0"/>
    </xf>
    <xf numFmtId="164" fontId="6" fillId="0" borderId="17" xfId="0" applyNumberFormat="1" applyFont="1" applyBorder="1" applyAlignment="1">
      <alignment horizontal="right"/>
      <protection locked="0"/>
    </xf>
    <xf numFmtId="39" fontId="6" fillId="0" borderId="17" xfId="0" applyNumberFormat="1" applyFont="1" applyBorder="1" applyAlignment="1">
      <alignment horizontal="right"/>
      <protection locked="0"/>
    </xf>
    <xf numFmtId="165" fontId="6" fillId="0" borderId="17" xfId="0" applyNumberFormat="1" applyFont="1" applyBorder="1" applyAlignment="1">
      <alignment horizontal="right"/>
      <protection locked="0"/>
    </xf>
    <xf numFmtId="164" fontId="6" fillId="0" borderId="18" xfId="0" applyNumberFormat="1" applyFont="1" applyBorder="1" applyAlignment="1">
      <alignment horizontal="right"/>
      <protection locked="0"/>
    </xf>
    <xf numFmtId="37" fontId="6" fillId="0" borderId="19" xfId="0" applyNumberFormat="1" applyFont="1" applyBorder="1" applyAlignment="1">
      <alignment horizontal="right"/>
      <protection locked="0"/>
    </xf>
    <xf numFmtId="0" fontId="6" fillId="0" borderId="20" xfId="0" applyFont="1" applyBorder="1" applyAlignment="1">
      <alignment horizontal="left" wrapText="1"/>
      <protection locked="0"/>
    </xf>
    <xf numFmtId="0" fontId="6" fillId="0" borderId="21" xfId="0" applyFont="1" applyBorder="1" applyAlignment="1">
      <alignment horizontal="left" wrapText="1"/>
      <protection locked="0"/>
    </xf>
    <xf numFmtId="164" fontId="6" fillId="0" borderId="21" xfId="0" applyNumberFormat="1" applyFont="1" applyBorder="1" applyAlignment="1">
      <alignment horizontal="right"/>
      <protection locked="0"/>
    </xf>
    <xf numFmtId="39" fontId="6" fillId="0" borderId="21" xfId="0" applyNumberFormat="1" applyFont="1" applyBorder="1" applyAlignment="1">
      <alignment horizontal="right"/>
      <protection locked="0"/>
    </xf>
    <xf numFmtId="165" fontId="6" fillId="0" borderId="21" xfId="0" applyNumberFormat="1" applyFont="1" applyBorder="1" applyAlignment="1">
      <alignment horizontal="right"/>
      <protection locked="0"/>
    </xf>
    <xf numFmtId="164" fontId="6" fillId="0" borderId="22" xfId="0" applyNumberFormat="1" applyFont="1" applyBorder="1" applyAlignment="1">
      <alignment horizontal="right"/>
      <protection locked="0"/>
    </xf>
    <xf numFmtId="37" fontId="6" fillId="0" borderId="0" xfId="0" applyNumberFormat="1" applyFont="1" applyAlignment="1">
      <alignment horizontal="right"/>
      <protection locked="0"/>
    </xf>
    <xf numFmtId="0" fontId="6" fillId="0" borderId="0" xfId="0" applyFont="1" applyAlignment="1">
      <alignment horizontal="left" wrapText="1"/>
      <protection locked="0"/>
    </xf>
    <xf numFmtId="164" fontId="6" fillId="0" borderId="0" xfId="0" applyNumberFormat="1" applyFont="1" applyAlignment="1">
      <alignment horizontal="right"/>
      <protection locked="0"/>
    </xf>
    <xf numFmtId="39" fontId="6" fillId="0" borderId="0" xfId="0" applyNumberFormat="1" applyFont="1" applyAlignment="1">
      <alignment horizontal="right"/>
      <protection locked="0"/>
    </xf>
    <xf numFmtId="165" fontId="6" fillId="0" borderId="0" xfId="0" applyNumberFormat="1" applyFont="1" applyAlignment="1">
      <alignment horizontal="right"/>
      <protection locked="0"/>
    </xf>
    <xf numFmtId="37" fontId="8" fillId="0" borderId="23" xfId="0" applyNumberFormat="1" applyFont="1" applyBorder="1" applyAlignment="1">
      <alignment horizontal="right" vertical="top"/>
      <protection locked="0"/>
    </xf>
    <xf numFmtId="0" fontId="8" fillId="0" borderId="24" xfId="0" applyFont="1" applyBorder="1" applyAlignment="1">
      <alignment horizontal="left" vertical="top" wrapText="1"/>
      <protection locked="0"/>
    </xf>
    <xf numFmtId="0" fontId="9" fillId="0" borderId="24" xfId="0" applyFont="1" applyBorder="1" applyAlignment="1">
      <alignment horizontal="left" vertical="top" wrapText="1"/>
      <protection locked="0"/>
    </xf>
    <xf numFmtId="0" fontId="9" fillId="0" borderId="24" xfId="0" applyFont="1" applyBorder="1" applyAlignment="1">
      <alignment horizontal="right" vertical="top" wrapText="1"/>
      <protection locked="0"/>
    </xf>
    <xf numFmtId="164" fontId="9" fillId="0" borderId="24" xfId="0" applyNumberFormat="1" applyFont="1" applyBorder="1" applyAlignment="1">
      <alignment horizontal="right" vertical="top"/>
      <protection locked="0"/>
    </xf>
    <xf numFmtId="39" fontId="9" fillId="0" borderId="24" xfId="0" applyNumberFormat="1" applyFont="1" applyBorder="1" applyAlignment="1">
      <alignment horizontal="right" vertical="top"/>
      <protection locked="0"/>
    </xf>
    <xf numFmtId="165" fontId="8" fillId="0" borderId="24" xfId="0" applyNumberFormat="1" applyFont="1" applyBorder="1" applyAlignment="1">
      <alignment horizontal="right" vertical="top"/>
      <protection locked="0"/>
    </xf>
    <xf numFmtId="164" fontId="8" fillId="0" borderId="25" xfId="0" applyNumberFormat="1" applyFont="1" applyBorder="1" applyAlignment="1">
      <alignment horizontal="right" vertical="top"/>
      <protection locked="0"/>
    </xf>
    <xf numFmtId="0" fontId="8" fillId="0" borderId="0" xfId="0" applyFont="1" applyAlignment="1">
      <alignment horizontal="left" vertical="top"/>
      <protection locked="0"/>
    </xf>
    <xf numFmtId="37" fontId="3" fillId="0" borderId="0" xfId="0" applyNumberFormat="1" applyFont="1" applyAlignment="1">
      <alignment horizontal="right" vertical="top"/>
      <protection locked="0"/>
    </xf>
    <xf numFmtId="0" fontId="3" fillId="0" borderId="0" xfId="0" applyFont="1" applyAlignment="1">
      <alignment horizontal="left" vertical="top" wrapText="1"/>
      <protection locked="0"/>
    </xf>
    <xf numFmtId="164" fontId="3" fillId="0" borderId="0" xfId="0" applyNumberFormat="1" applyFont="1" applyAlignment="1">
      <alignment horizontal="right" vertical="top"/>
      <protection locked="0"/>
    </xf>
    <xf numFmtId="39" fontId="3" fillId="0" borderId="0" xfId="0" applyNumberFormat="1" applyFont="1" applyAlignment="1">
      <alignment horizontal="right" vertical="top"/>
      <protection locked="0"/>
    </xf>
    <xf numFmtId="165" fontId="3" fillId="0" borderId="0" xfId="0" applyNumberFormat="1" applyFont="1" applyAlignment="1">
      <alignment horizontal="right" vertical="top"/>
      <protection locked="0"/>
    </xf>
    <xf numFmtId="37" fontId="3" fillId="0" borderId="26" xfId="0" applyNumberFormat="1" applyFont="1" applyBorder="1" applyAlignment="1">
      <alignment horizontal="right" vertical="top"/>
      <protection locked="0"/>
    </xf>
    <xf numFmtId="0" fontId="3" fillId="0" borderId="27" xfId="0" applyFont="1" applyBorder="1" applyAlignment="1">
      <alignment horizontal="left" vertical="top" wrapText="1"/>
      <protection locked="0"/>
    </xf>
    <xf numFmtId="0" fontId="4" fillId="0" borderId="27" xfId="0" applyFont="1" applyBorder="1" applyAlignment="1">
      <alignment horizontal="left" vertical="top" wrapText="1"/>
      <protection locked="0"/>
    </xf>
    <xf numFmtId="0" fontId="3" fillId="0" borderId="27" xfId="0" applyFont="1" applyBorder="1" applyAlignment="1">
      <alignment horizontal="right" vertical="top" wrapText="1"/>
      <protection locked="0"/>
    </xf>
    <xf numFmtId="164" fontId="3" fillId="0" borderId="27" xfId="0" applyNumberFormat="1" applyFont="1" applyBorder="1" applyAlignment="1">
      <alignment horizontal="right" vertical="top"/>
      <protection locked="0"/>
    </xf>
    <xf numFmtId="39" fontId="3" fillId="0" borderId="27" xfId="0" applyNumberFormat="1" applyFont="1" applyBorder="1" applyAlignment="1">
      <alignment horizontal="right" vertical="top"/>
      <protection locked="0"/>
    </xf>
    <xf numFmtId="165" fontId="3" fillId="0" borderId="27" xfId="0" applyNumberFormat="1" applyFont="1" applyBorder="1" applyAlignment="1">
      <alignment horizontal="right" vertical="top"/>
      <protection locked="0"/>
    </xf>
    <xf numFmtId="164" fontId="3" fillId="0" borderId="28" xfId="0" applyNumberFormat="1" applyFont="1" applyBorder="1" applyAlignment="1">
      <alignment horizontal="right" vertical="top"/>
      <protection locked="0"/>
    </xf>
    <xf numFmtId="37" fontId="8" fillId="0" borderId="29" xfId="0" applyNumberFormat="1" applyFont="1" applyBorder="1" applyAlignment="1">
      <alignment horizontal="right" vertical="top"/>
      <protection locked="0"/>
    </xf>
    <xf numFmtId="0" fontId="8" fillId="0" borderId="30" xfId="0" applyFont="1" applyBorder="1" applyAlignment="1">
      <alignment horizontal="left" vertical="top" wrapText="1"/>
      <protection locked="0"/>
    </xf>
    <xf numFmtId="0" fontId="9" fillId="4" borderId="30" xfId="0" applyFont="1" applyFill="1" applyBorder="1" applyAlignment="1">
      <alignment horizontal="left" vertical="top" wrapText="1"/>
      <protection locked="0"/>
    </xf>
    <xf numFmtId="0" fontId="9" fillId="4" borderId="30" xfId="0" applyFont="1" applyFill="1" applyBorder="1" applyAlignment="1">
      <alignment horizontal="right" vertical="top" wrapText="1"/>
      <protection locked="0"/>
    </xf>
    <xf numFmtId="164" fontId="9" fillId="4" borderId="30" xfId="0" applyNumberFormat="1" applyFont="1" applyFill="1" applyBorder="1" applyAlignment="1">
      <alignment horizontal="right" vertical="top"/>
      <protection locked="0"/>
    </xf>
    <xf numFmtId="39" fontId="9" fillId="4" borderId="30" xfId="0" applyNumberFormat="1" applyFont="1" applyFill="1" applyBorder="1" applyAlignment="1">
      <alignment horizontal="right" vertical="top"/>
      <protection locked="0"/>
    </xf>
    <xf numFmtId="165" fontId="8" fillId="0" borderId="30" xfId="0" applyNumberFormat="1" applyFont="1" applyBorder="1" applyAlignment="1">
      <alignment horizontal="right" vertical="top"/>
      <protection locked="0"/>
    </xf>
    <xf numFmtId="164" fontId="8" fillId="0" borderId="31" xfId="0" applyNumberFormat="1" applyFont="1" applyBorder="1" applyAlignment="1">
      <alignment horizontal="right" vertical="top"/>
      <protection locked="0"/>
    </xf>
    <xf numFmtId="0" fontId="4" fillId="0" borderId="0" xfId="0" applyFont="1" applyAlignment="1">
      <alignment horizontal="left" vertical="top" wrapText="1"/>
      <protection locked="0"/>
    </xf>
    <xf numFmtId="39" fontId="10" fillId="0" borderId="0" xfId="0" applyNumberFormat="1" applyFont="1" applyAlignment="1">
      <alignment horizontal="right" vertical="top"/>
      <protection locked="0"/>
    </xf>
    <xf numFmtId="165" fontId="10" fillId="0" borderId="0" xfId="0" applyNumberFormat="1" applyFont="1" applyAlignment="1">
      <alignment horizontal="right" vertical="top"/>
      <protection locked="0"/>
    </xf>
    <xf numFmtId="164" fontId="10" fillId="0" borderId="0" xfId="0" applyNumberFormat="1" applyFont="1" applyAlignment="1">
      <alignment horizontal="right" vertical="top"/>
      <protection locked="0"/>
    </xf>
    <xf numFmtId="0" fontId="10" fillId="0" borderId="0" xfId="0" applyFont="1" applyAlignment="1">
      <alignment horizontal="left" vertical="top"/>
      <protection locked="0"/>
    </xf>
    <xf numFmtId="0" fontId="10" fillId="3" borderId="1" xfId="0" applyFont="1" applyFill="1" applyBorder="1" applyAlignment="1" applyProtection="1">
      <alignment horizontal="center" vertical="center" wrapText="1"/>
    </xf>
    <xf numFmtId="37" fontId="13" fillId="0" borderId="0" xfId="0" applyNumberFormat="1" applyFont="1" applyAlignment="1">
      <alignment horizontal="right"/>
      <protection locked="0"/>
    </xf>
    <xf numFmtId="0" fontId="13" fillId="0" borderId="0" xfId="0" applyFont="1" applyAlignment="1">
      <alignment horizontal="left" wrapText="1"/>
      <protection locked="0"/>
    </xf>
    <xf numFmtId="164" fontId="13" fillId="0" borderId="0" xfId="0" applyNumberFormat="1" applyFont="1" applyAlignment="1">
      <alignment horizontal="right"/>
      <protection locked="0"/>
    </xf>
    <xf numFmtId="39" fontId="13" fillId="0" borderId="0" xfId="0" applyNumberFormat="1" applyFont="1" applyAlignment="1">
      <alignment horizontal="right"/>
      <protection locked="0"/>
    </xf>
    <xf numFmtId="165" fontId="13" fillId="0" borderId="0" xfId="0" applyNumberFormat="1" applyFont="1" applyAlignment="1">
      <alignment horizontal="right"/>
      <protection locked="0"/>
    </xf>
    <xf numFmtId="37" fontId="14" fillId="0" borderId="0" xfId="0" applyNumberFormat="1" applyFont="1" applyAlignment="1">
      <alignment horizontal="right"/>
      <protection locked="0"/>
    </xf>
    <xf numFmtId="0" fontId="14" fillId="0" borderId="0" xfId="0" applyFont="1" applyAlignment="1">
      <alignment horizontal="left" wrapText="1"/>
      <protection locked="0"/>
    </xf>
    <xf numFmtId="164" fontId="14" fillId="0" borderId="0" xfId="0" applyNumberFormat="1" applyFont="1" applyAlignment="1">
      <alignment horizontal="right"/>
      <protection locked="0"/>
    </xf>
    <xf numFmtId="39" fontId="14" fillId="0" borderId="0" xfId="0" applyNumberFormat="1" applyFont="1" applyAlignment="1">
      <alignment horizontal="right"/>
      <protection locked="0"/>
    </xf>
    <xf numFmtId="165" fontId="14" fillId="0" borderId="0" xfId="0" applyNumberFormat="1" applyFont="1" applyAlignment="1">
      <alignment horizontal="right"/>
      <protection locked="0"/>
    </xf>
    <xf numFmtId="37" fontId="15" fillId="0" borderId="2" xfId="0" applyNumberFormat="1" applyFont="1" applyBorder="1" applyAlignment="1">
      <alignment horizontal="right"/>
      <protection locked="0"/>
    </xf>
    <xf numFmtId="0" fontId="15" fillId="0" borderId="3" xfId="0" applyFont="1" applyBorder="1" applyAlignment="1">
      <alignment horizontal="left" wrapText="1"/>
      <protection locked="0"/>
    </xf>
    <xf numFmtId="164" fontId="15" fillId="0" borderId="3" xfId="0" applyNumberFormat="1" applyFont="1" applyBorder="1" applyAlignment="1">
      <alignment horizontal="right"/>
      <protection locked="0"/>
    </xf>
    <xf numFmtId="39" fontId="15" fillId="0" borderId="3" xfId="0" applyNumberFormat="1" applyFont="1" applyBorder="1" applyAlignment="1">
      <alignment horizontal="right"/>
      <protection locked="0"/>
    </xf>
    <xf numFmtId="165" fontId="15" fillId="0" borderId="3" xfId="0" applyNumberFormat="1" applyFont="1" applyBorder="1" applyAlignment="1">
      <alignment horizontal="right"/>
      <protection locked="0"/>
    </xf>
    <xf numFmtId="164" fontId="15" fillId="0" borderId="4" xfId="0" applyNumberFormat="1" applyFont="1" applyBorder="1" applyAlignment="1">
      <alignment horizontal="right"/>
      <protection locked="0"/>
    </xf>
    <xf numFmtId="37" fontId="16" fillId="0" borderId="0" xfId="0" applyNumberFormat="1" applyFont="1" applyAlignment="1">
      <alignment horizontal="right"/>
      <protection locked="0"/>
    </xf>
    <xf numFmtId="0" fontId="16" fillId="0" borderId="0" xfId="0" applyFont="1" applyAlignment="1">
      <alignment horizontal="left" wrapText="1"/>
      <protection locked="0"/>
    </xf>
    <xf numFmtId="164" fontId="16" fillId="0" borderId="0" xfId="0" applyNumberFormat="1" applyFont="1" applyAlignment="1">
      <alignment horizontal="right"/>
      <protection locked="0"/>
    </xf>
    <xf numFmtId="39" fontId="16" fillId="0" borderId="0" xfId="0" applyNumberFormat="1" applyFont="1" applyAlignment="1">
      <alignment horizontal="right"/>
      <protection locked="0"/>
    </xf>
    <xf numFmtId="165" fontId="16" fillId="0" borderId="0" xfId="0" applyNumberFormat="1" applyFont="1" applyAlignment="1">
      <alignment horizontal="right"/>
      <protection locked="0"/>
    </xf>
    <xf numFmtId="37" fontId="15" fillId="0" borderId="5" xfId="0" applyNumberFormat="1" applyFont="1" applyBorder="1" applyAlignment="1">
      <alignment horizontal="right"/>
      <protection locked="0"/>
    </xf>
    <xf numFmtId="0" fontId="15" fillId="0" borderId="6" xfId="0" applyFont="1" applyBorder="1" applyAlignment="1">
      <alignment horizontal="left" wrapText="1"/>
      <protection locked="0"/>
    </xf>
    <xf numFmtId="0" fontId="15" fillId="0" borderId="7" xfId="0" applyFont="1" applyBorder="1" applyAlignment="1">
      <alignment horizontal="left" wrapText="1"/>
      <protection locked="0"/>
    </xf>
    <xf numFmtId="164" fontId="15" fillId="0" borderId="7" xfId="0" applyNumberFormat="1" applyFont="1" applyBorder="1" applyAlignment="1">
      <alignment horizontal="right"/>
      <protection locked="0"/>
    </xf>
    <xf numFmtId="165" fontId="15" fillId="0" borderId="7" xfId="0" applyNumberFormat="1" applyFont="1" applyBorder="1" applyAlignment="1">
      <alignment horizontal="right"/>
      <protection locked="0"/>
    </xf>
    <xf numFmtId="164" fontId="15" fillId="0" borderId="8" xfId="0" applyNumberFormat="1" applyFont="1" applyBorder="1" applyAlignment="1">
      <alignment horizontal="right"/>
      <protection locked="0"/>
    </xf>
    <xf numFmtId="0" fontId="15" fillId="0" borderId="9" xfId="0" applyFont="1" applyBorder="1" applyAlignment="1">
      <alignment horizontal="left" wrapText="1"/>
      <protection locked="0"/>
    </xf>
    <xf numFmtId="164" fontId="15" fillId="0" borderId="10" xfId="0" applyNumberFormat="1" applyFont="1" applyBorder="1" applyAlignment="1">
      <alignment horizontal="right"/>
      <protection locked="0"/>
    </xf>
    <xf numFmtId="37" fontId="15" fillId="0" borderId="11" xfId="0" applyNumberFormat="1" applyFont="1" applyBorder="1" applyAlignment="1">
      <alignment horizontal="right"/>
      <protection locked="0"/>
    </xf>
    <xf numFmtId="0" fontId="15" fillId="0" borderId="12" xfId="0" applyFont="1" applyBorder="1" applyAlignment="1">
      <alignment horizontal="left" wrapText="1"/>
      <protection locked="0"/>
    </xf>
    <xf numFmtId="0" fontId="15" fillId="0" borderId="13" xfId="0" applyFont="1" applyBorder="1" applyAlignment="1">
      <alignment horizontal="left" wrapText="1"/>
      <protection locked="0"/>
    </xf>
    <xf numFmtId="164" fontId="15" fillId="0" borderId="13" xfId="0" applyNumberFormat="1" applyFont="1" applyBorder="1" applyAlignment="1">
      <alignment horizontal="right"/>
      <protection locked="0"/>
    </xf>
    <xf numFmtId="165" fontId="15" fillId="0" borderId="13" xfId="0" applyNumberFormat="1" applyFont="1" applyBorder="1" applyAlignment="1">
      <alignment horizontal="right"/>
      <protection locked="0"/>
    </xf>
    <xf numFmtId="164" fontId="15" fillId="0" borderId="14" xfId="0" applyNumberFormat="1" applyFont="1" applyBorder="1" applyAlignment="1">
      <alignment horizontal="right"/>
      <protection locked="0"/>
    </xf>
    <xf numFmtId="37" fontId="15" fillId="0" borderId="15" xfId="0" applyNumberFormat="1" applyFont="1" applyBorder="1" applyAlignment="1">
      <alignment horizontal="right"/>
      <protection locked="0"/>
    </xf>
    <xf numFmtId="0" fontId="15" fillId="0" borderId="16" xfId="0" applyFont="1" applyBorder="1" applyAlignment="1">
      <alignment horizontal="left" wrapText="1"/>
      <protection locked="0"/>
    </xf>
    <xf numFmtId="0" fontId="15" fillId="0" borderId="17" xfId="0" applyFont="1" applyBorder="1" applyAlignment="1">
      <alignment horizontal="left" wrapText="1"/>
      <protection locked="0"/>
    </xf>
    <xf numFmtId="164" fontId="15" fillId="0" borderId="17" xfId="0" applyNumberFormat="1" applyFont="1" applyBorder="1" applyAlignment="1">
      <alignment horizontal="right"/>
      <protection locked="0"/>
    </xf>
    <xf numFmtId="165" fontId="15" fillId="0" borderId="17" xfId="0" applyNumberFormat="1" applyFont="1" applyBorder="1" applyAlignment="1">
      <alignment horizontal="right"/>
      <protection locked="0"/>
    </xf>
    <xf numFmtId="164" fontId="15" fillId="0" borderId="18" xfId="0" applyNumberFormat="1" applyFont="1" applyBorder="1" applyAlignment="1">
      <alignment horizontal="right"/>
      <protection locked="0"/>
    </xf>
    <xf numFmtId="37" fontId="15" fillId="0" borderId="19" xfId="0" applyNumberFormat="1" applyFont="1" applyBorder="1" applyAlignment="1">
      <alignment horizontal="right"/>
      <protection locked="0"/>
    </xf>
    <xf numFmtId="0" fontId="15" fillId="0" borderId="20" xfId="0" applyFont="1" applyBorder="1" applyAlignment="1">
      <alignment horizontal="left" wrapText="1"/>
      <protection locked="0"/>
    </xf>
    <xf numFmtId="0" fontId="15" fillId="0" borderId="21" xfId="0" applyFont="1" applyBorder="1" applyAlignment="1">
      <alignment horizontal="left" wrapText="1"/>
      <protection locked="0"/>
    </xf>
    <xf numFmtId="164" fontId="15" fillId="0" borderId="21" xfId="0" applyNumberFormat="1" applyFont="1" applyBorder="1" applyAlignment="1">
      <alignment horizontal="right"/>
      <protection locked="0"/>
    </xf>
    <xf numFmtId="165" fontId="15" fillId="0" borderId="21" xfId="0" applyNumberFormat="1" applyFont="1" applyBorder="1" applyAlignment="1">
      <alignment horizontal="right"/>
      <protection locked="0"/>
    </xf>
    <xf numFmtId="164" fontId="15" fillId="0" borderId="22" xfId="0" applyNumberFormat="1" applyFont="1" applyBorder="1" applyAlignment="1">
      <alignment horizontal="right"/>
      <protection locked="0"/>
    </xf>
    <xf numFmtId="37" fontId="10" fillId="0" borderId="0" xfId="0" applyNumberFormat="1" applyFont="1" applyAlignment="1">
      <alignment horizontal="right" vertical="top"/>
      <protection locked="0"/>
    </xf>
    <xf numFmtId="0" fontId="10" fillId="0" borderId="0" xfId="0" applyFont="1" applyAlignment="1">
      <alignment horizontal="left" vertical="top" wrapText="1"/>
      <protection locked="0"/>
    </xf>
    <xf numFmtId="0" fontId="19" fillId="0" borderId="0" xfId="0" applyFont="1" applyAlignment="1">
      <alignment horizontal="left" vertical="top"/>
      <protection locked="0"/>
    </xf>
    <xf numFmtId="0" fontId="19" fillId="0" borderId="0" xfId="0" applyFont="1" applyAlignment="1" applyProtection="1"/>
    <xf numFmtId="39" fontId="19" fillId="0" borderId="0" xfId="0" applyNumberFormat="1" applyFont="1" applyAlignment="1">
      <alignment horizontal="right" vertical="top"/>
      <protection locked="0"/>
    </xf>
    <xf numFmtId="165" fontId="19" fillId="0" borderId="0" xfId="0" applyNumberFormat="1" applyFont="1" applyAlignment="1">
      <alignment horizontal="right" vertical="top"/>
      <protection locked="0"/>
    </xf>
    <xf numFmtId="164" fontId="19" fillId="0" borderId="0" xfId="0" applyNumberFormat="1" applyFont="1" applyAlignment="1">
      <alignment horizontal="right" vertical="top"/>
      <protection locked="0"/>
    </xf>
    <xf numFmtId="39" fontId="12" fillId="0" borderId="0" xfId="0" applyNumberFormat="1" applyFont="1" applyAlignment="1">
      <alignment horizontal="right" vertical="top"/>
      <protection locked="0"/>
    </xf>
    <xf numFmtId="165" fontId="12" fillId="0" borderId="0" xfId="0" applyNumberFormat="1" applyFont="1" applyAlignment="1">
      <alignment horizontal="right" vertical="top"/>
      <protection locked="0"/>
    </xf>
    <xf numFmtId="164" fontId="12" fillId="0" borderId="0" xfId="0" applyNumberFormat="1" applyFont="1" applyAlignment="1">
      <alignment horizontal="right" vertical="top"/>
      <protection locked="0"/>
    </xf>
    <xf numFmtId="0" fontId="12" fillId="0" borderId="0" xfId="0" applyFont="1" applyAlignment="1">
      <alignment horizontal="left" vertical="top"/>
      <protection locked="0"/>
    </xf>
    <xf numFmtId="37" fontId="19" fillId="0" borderId="0" xfId="0" applyNumberFormat="1" applyFont="1" applyAlignment="1">
      <alignment horizontal="right" vertical="top"/>
      <protection locked="0"/>
    </xf>
    <xf numFmtId="0" fontId="19" fillId="0" borderId="0" xfId="0" applyFont="1" applyAlignment="1">
      <alignment horizontal="left" vertical="top" wrapText="1"/>
      <protection locked="0"/>
    </xf>
    <xf numFmtId="0" fontId="16" fillId="5" borderId="44" xfId="0" applyFont="1" applyFill="1" applyBorder="1" applyAlignment="1" applyProtection="1">
      <alignment horizontal="center" vertical="center" wrapText="1"/>
    </xf>
    <xf numFmtId="4" fontId="21" fillId="5" borderId="45" xfId="0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37" fontId="15" fillId="0" borderId="0" xfId="0" applyNumberFormat="1" applyFont="1" applyBorder="1" applyAlignment="1">
      <alignment horizontal="right"/>
      <protection locked="0"/>
    </xf>
    <xf numFmtId="0" fontId="15" fillId="0" borderId="0" xfId="0" applyFont="1" applyBorder="1" applyAlignment="1">
      <alignment horizontal="left" wrapText="1"/>
      <protection locked="0"/>
    </xf>
    <xf numFmtId="164" fontId="15" fillId="0" borderId="0" xfId="0" applyNumberFormat="1" applyFont="1" applyBorder="1" applyAlignment="1">
      <alignment horizontal="right"/>
      <protection locked="0"/>
    </xf>
    <xf numFmtId="39" fontId="15" fillId="0" borderId="0" xfId="0" applyNumberFormat="1" applyFont="1" applyBorder="1" applyAlignment="1">
      <alignment horizontal="right"/>
      <protection locked="0"/>
    </xf>
    <xf numFmtId="165" fontId="15" fillId="0" borderId="0" xfId="0" applyNumberFormat="1" applyFont="1" applyBorder="1" applyAlignment="1">
      <alignment horizontal="right"/>
      <protection locked="0"/>
    </xf>
    <xf numFmtId="39" fontId="15" fillId="0" borderId="46" xfId="0" applyNumberFormat="1" applyFont="1" applyBorder="1" applyAlignment="1">
      <alignment horizontal="right"/>
      <protection locked="0"/>
    </xf>
    <xf numFmtId="39" fontId="15" fillId="0" borderId="48" xfId="0" applyNumberFormat="1" applyFont="1" applyBorder="1" applyAlignment="1">
      <alignment horizontal="right"/>
      <protection locked="0"/>
    </xf>
    <xf numFmtId="39" fontId="15" fillId="0" borderId="50" xfId="0" applyNumberFormat="1" applyFont="1" applyBorder="1" applyAlignment="1">
      <alignment horizontal="right"/>
      <protection locked="0"/>
    </xf>
    <xf numFmtId="39" fontId="15" fillId="6" borderId="3" xfId="0" applyNumberFormat="1" applyFont="1" applyFill="1" applyBorder="1" applyAlignment="1">
      <alignment horizontal="right"/>
      <protection locked="0"/>
    </xf>
    <xf numFmtId="39" fontId="15" fillId="6" borderId="7" xfId="0" applyNumberFormat="1" applyFont="1" applyFill="1" applyBorder="1" applyAlignment="1">
      <alignment horizontal="right"/>
      <protection locked="0"/>
    </xf>
    <xf numFmtId="39" fontId="15" fillId="6" borderId="46" xfId="0" applyNumberFormat="1" applyFont="1" applyFill="1" applyBorder="1" applyAlignment="1">
      <alignment horizontal="right"/>
      <protection locked="0"/>
    </xf>
    <xf numFmtId="39" fontId="15" fillId="6" borderId="47" xfId="0" applyNumberFormat="1" applyFont="1" applyFill="1" applyBorder="1" applyAlignment="1">
      <alignment horizontal="right"/>
      <protection locked="0"/>
    </xf>
    <xf numFmtId="39" fontId="15" fillId="6" borderId="49" xfId="0" applyNumberFormat="1" applyFont="1" applyFill="1" applyBorder="1" applyAlignment="1">
      <alignment horizontal="right"/>
      <protection locked="0"/>
    </xf>
    <xf numFmtId="0" fontId="20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>
      <protection locked="0"/>
    </xf>
    <xf numFmtId="0" fontId="19" fillId="6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0" fillId="0" borderId="0" xfId="0" applyAlignment="1" applyProtection="1"/>
    <xf numFmtId="39" fontId="19" fillId="0" borderId="0" xfId="0" applyNumberFormat="1" applyFont="1" applyBorder="1" applyAlignment="1">
      <alignment horizontal="right" vertical="top"/>
      <protection locked="0"/>
    </xf>
    <xf numFmtId="165" fontId="19" fillId="0" borderId="0" xfId="0" applyNumberFormat="1" applyFont="1" applyBorder="1" applyAlignment="1">
      <alignment horizontal="right" vertical="top"/>
      <protection locked="0"/>
    </xf>
    <xf numFmtId="164" fontId="19" fillId="0" borderId="0" xfId="0" applyNumberFormat="1" applyFont="1" applyBorder="1" applyAlignment="1">
      <alignment horizontal="right" vertical="top"/>
      <protection locked="0"/>
    </xf>
    <xf numFmtId="0" fontId="19" fillId="0" borderId="0" xfId="0" applyFont="1" applyBorder="1" applyAlignment="1">
      <alignment horizontal="left" vertical="top"/>
      <protection locked="0"/>
    </xf>
    <xf numFmtId="165" fontId="25" fillId="0" borderId="0" xfId="0" applyNumberFormat="1" applyFont="1" applyAlignment="1">
      <alignment horizontal="right" vertical="top"/>
      <protection locked="0"/>
    </xf>
    <xf numFmtId="164" fontId="25" fillId="0" borderId="0" xfId="0" applyNumberFormat="1" applyFont="1" applyAlignment="1">
      <alignment horizontal="right" vertical="top"/>
      <protection locked="0"/>
    </xf>
    <xf numFmtId="0" fontId="25" fillId="0" borderId="0" xfId="0" applyFont="1" applyAlignment="1">
      <alignment horizontal="left" vertical="top"/>
      <protection locked="0"/>
    </xf>
    <xf numFmtId="0" fontId="11" fillId="5" borderId="17" xfId="0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>
      <protection locked="0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7" xfId="0" applyFont="1" applyBorder="1" applyAlignment="1">
      <protection locked="0"/>
    </xf>
    <xf numFmtId="0" fontId="20" fillId="5" borderId="17" xfId="0" applyFont="1" applyFill="1" applyBorder="1" applyAlignment="1" applyProtection="1">
      <alignment horizontal="center" vertical="center"/>
    </xf>
    <xf numFmtId="0" fontId="22" fillId="5" borderId="15" xfId="0" applyFont="1" applyFill="1" applyBorder="1" applyAlignment="1" applyProtection="1">
      <alignment horizontal="center" vertical="center"/>
    </xf>
    <xf numFmtId="0" fontId="22" fillId="5" borderId="51" xfId="0" applyFont="1" applyFill="1" applyBorder="1" applyAlignment="1" applyProtection="1">
      <alignment horizontal="center" vertical="center"/>
    </xf>
    <xf numFmtId="0" fontId="23" fillId="0" borderId="51" xfId="0" applyFont="1" applyBorder="1" applyAlignment="1">
      <protection locked="0"/>
    </xf>
    <xf numFmtId="0" fontId="23" fillId="0" borderId="52" xfId="0" applyFont="1" applyBorder="1" applyAlignment="1">
      <protection locked="0"/>
    </xf>
    <xf numFmtId="0" fontId="20" fillId="0" borderId="17" xfId="0" applyFont="1" applyBorder="1" applyAlignment="1" applyProtection="1">
      <alignment horizontal="left" vertical="center"/>
    </xf>
    <xf numFmtId="0" fontId="19" fillId="6" borderId="17" xfId="0" applyFont="1" applyFill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vertical="center"/>
    </xf>
    <xf numFmtId="0" fontId="24" fillId="0" borderId="53" xfId="0" applyFont="1" applyBorder="1" applyAlignment="1" applyProtection="1">
      <alignment horizontal="center" vertical="center"/>
    </xf>
    <xf numFmtId="0" fontId="25" fillId="0" borderId="53" xfId="0" applyFont="1" applyBorder="1" applyAlignment="1">
      <protection locked="0"/>
    </xf>
    <xf numFmtId="0" fontId="20" fillId="0" borderId="0" xfId="0" applyFont="1" applyAlignment="1" applyProtection="1">
      <alignment horizontal="center" vertical="center" wrapText="1"/>
    </xf>
    <xf numFmtId="0" fontId="17" fillId="0" borderId="0" xfId="0" applyFont="1" applyAlignment="1">
      <protection locked="0"/>
    </xf>
    <xf numFmtId="0" fontId="10" fillId="6" borderId="42" xfId="0" applyFont="1" applyFill="1" applyBorder="1" applyAlignment="1" applyProtection="1">
      <alignment horizontal="left"/>
    </xf>
    <xf numFmtId="0" fontId="18" fillId="0" borderId="42" xfId="0" applyFont="1" applyBorder="1" applyAlignment="1">
      <protection locked="0"/>
    </xf>
    <xf numFmtId="0" fontId="19" fillId="6" borderId="43" xfId="0" applyFont="1" applyFill="1" applyBorder="1" applyAlignment="1" applyProtection="1">
      <alignment horizontal="left"/>
    </xf>
    <xf numFmtId="0" fontId="17" fillId="0" borderId="43" xfId="0" applyFont="1" applyBorder="1" applyAlignment="1">
      <protection locked="0"/>
    </xf>
    <xf numFmtId="0" fontId="10" fillId="6" borderId="42" xfId="0" applyFont="1" applyFill="1" applyBorder="1" applyAlignment="1" applyProtection="1">
      <alignment horizontal="center" wrapText="1"/>
    </xf>
    <xf numFmtId="0" fontId="19" fillId="6" borderId="43" xfId="0" applyFont="1" applyFill="1" applyBorder="1" applyAlignment="1" applyProtection="1">
      <alignment horizontal="center" wrapText="1"/>
    </xf>
    <xf numFmtId="0" fontId="19" fillId="6" borderId="34" xfId="0" applyFont="1" applyFill="1" applyBorder="1" applyAlignment="1" applyProtection="1">
      <alignment horizontal="left"/>
    </xf>
    <xf numFmtId="0" fontId="17" fillId="0" borderId="35" xfId="0" applyFont="1" applyBorder="1" applyAlignment="1">
      <protection locked="0"/>
    </xf>
    <xf numFmtId="0" fontId="17" fillId="0" borderId="41" xfId="0" applyFont="1" applyBorder="1" applyAlignment="1">
      <protection locked="0"/>
    </xf>
    <xf numFmtId="0" fontId="16" fillId="5" borderId="32" xfId="0" applyFont="1" applyFill="1" applyBorder="1" applyAlignment="1" applyProtection="1">
      <alignment horizontal="center" vertical="center" wrapText="1"/>
    </xf>
    <xf numFmtId="0" fontId="18" fillId="0" borderId="33" xfId="0" applyFont="1" applyBorder="1" applyAlignment="1">
      <protection locked="0"/>
    </xf>
    <xf numFmtId="4" fontId="21" fillId="5" borderId="39" xfId="0" applyNumberFormat="1" applyFont="1" applyFill="1" applyBorder="1" applyAlignment="1" applyProtection="1">
      <alignment horizontal="center" vertical="center" wrapText="1"/>
    </xf>
    <xf numFmtId="0" fontId="17" fillId="0" borderId="36" xfId="0" applyFont="1" applyBorder="1" applyAlignment="1">
      <protection locked="0"/>
    </xf>
    <xf numFmtId="0" fontId="16" fillId="5" borderId="44" xfId="0" applyFont="1" applyFill="1" applyBorder="1" applyAlignment="1" applyProtection="1">
      <alignment horizontal="center" vertical="center" wrapText="1"/>
    </xf>
    <xf numFmtId="0" fontId="18" fillId="0" borderId="44" xfId="0" applyFont="1" applyBorder="1" applyAlignment="1">
      <protection locked="0"/>
    </xf>
    <xf numFmtId="4" fontId="21" fillId="5" borderId="45" xfId="0" applyNumberFormat="1" applyFont="1" applyFill="1" applyBorder="1" applyAlignment="1" applyProtection="1">
      <alignment horizontal="center" vertical="center" wrapText="1"/>
    </xf>
    <xf numFmtId="0" fontId="17" fillId="0" borderId="45" xfId="0" applyFont="1" applyBorder="1" applyAlignment="1">
      <protection locked="0"/>
    </xf>
    <xf numFmtId="0" fontId="19" fillId="0" borderId="0" xfId="0" applyFont="1" applyAlignment="1" applyProtection="1">
      <alignment horizontal="center" vertical="center" wrapText="1"/>
    </xf>
    <xf numFmtId="0" fontId="21" fillId="5" borderId="37" xfId="0" applyFont="1" applyFill="1" applyBorder="1" applyAlignment="1" applyProtection="1">
      <alignment horizontal="center" vertical="center" wrapText="1"/>
    </xf>
    <xf numFmtId="0" fontId="21" fillId="5" borderId="38" xfId="0" applyFont="1" applyFill="1" applyBorder="1" applyAlignment="1" applyProtection="1">
      <alignment horizontal="center" vertical="center" wrapText="1"/>
    </xf>
    <xf numFmtId="0" fontId="21" fillId="5" borderId="40" xfId="0" applyFont="1" applyFill="1" applyBorder="1" applyAlignment="1" applyProtection="1">
      <alignment horizontal="center" vertical="center" wrapText="1"/>
    </xf>
    <xf numFmtId="0" fontId="21" fillId="5" borderId="34" xfId="0" applyFont="1" applyFill="1" applyBorder="1" applyAlignment="1" applyProtection="1">
      <alignment horizontal="center" vertical="center" wrapText="1"/>
    </xf>
    <xf numFmtId="0" fontId="21" fillId="5" borderId="35" xfId="0" applyFont="1" applyFill="1" applyBorder="1" applyAlignment="1" applyProtection="1">
      <alignment horizontal="center" vertical="center" wrapText="1"/>
    </xf>
    <xf numFmtId="0" fontId="21" fillId="5" borderId="41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activeCell="M57" sqref="M57"/>
    </sheetView>
  </sheetViews>
  <sheetFormatPr defaultColWidth="10.44140625" defaultRowHeight="10" x14ac:dyDescent="0.25"/>
  <cols>
    <col min="1" max="1" width="4.33203125" style="146" customWidth="1"/>
    <col min="2" max="2" width="5" style="147" customWidth="1"/>
    <col min="3" max="3" width="11" style="147" bestFit="1" customWidth="1"/>
    <col min="4" max="4" width="43.6640625" style="147" customWidth="1"/>
    <col min="5" max="5" width="4.5546875" style="147" customWidth="1"/>
    <col min="6" max="6" width="9.33203125" style="96" customWidth="1"/>
    <col min="7" max="7" width="9.33203125" style="94" customWidth="1"/>
    <col min="8" max="8" width="14.109375" style="94" customWidth="1"/>
    <col min="9" max="9" width="12.5546875" style="94" customWidth="1"/>
    <col min="10" max="10" width="11.21875" style="94" customWidth="1"/>
    <col min="11" max="11" width="9.77734375" style="95" hidden="1" customWidth="1"/>
    <col min="12" max="12" width="13" style="96" hidden="1" customWidth="1"/>
    <col min="13" max="16384" width="10.44140625" style="97"/>
  </cols>
  <sheetData>
    <row r="1" spans="1:13" s="148" customFormat="1" ht="14" x14ac:dyDescent="0.3">
      <c r="B1" s="149"/>
      <c r="C1" s="149"/>
      <c r="D1" s="149"/>
      <c r="E1" s="149"/>
      <c r="F1" s="149"/>
      <c r="G1" s="149"/>
      <c r="H1" s="149"/>
      <c r="I1" s="149"/>
      <c r="J1" s="150"/>
      <c r="K1" s="150"/>
      <c r="L1" s="151"/>
      <c r="M1" s="152"/>
    </row>
    <row r="2" spans="1:13" s="156" customFormat="1" ht="18" x14ac:dyDescent="0.4">
      <c r="A2" s="187" t="s">
        <v>95</v>
      </c>
      <c r="B2" s="188"/>
      <c r="C2" s="188"/>
      <c r="D2" s="188"/>
      <c r="E2" s="188"/>
      <c r="F2" s="188"/>
      <c r="G2" s="188"/>
      <c r="H2" s="188"/>
      <c r="I2" s="188"/>
      <c r="J2" s="188"/>
      <c r="K2" s="153"/>
      <c r="L2" s="154"/>
      <c r="M2" s="155"/>
    </row>
    <row r="3" spans="1:13" s="148" customFormat="1" ht="27" customHeight="1" x14ac:dyDescent="0.3">
      <c r="A3" s="189" t="s">
        <v>119</v>
      </c>
      <c r="B3" s="190"/>
      <c r="C3" s="190"/>
      <c r="D3" s="190"/>
      <c r="E3" s="190"/>
      <c r="F3" s="190"/>
      <c r="G3" s="190"/>
      <c r="H3" s="190"/>
      <c r="I3" s="190"/>
      <c r="J3" s="190"/>
      <c r="K3" s="150"/>
      <c r="L3" s="151"/>
      <c r="M3" s="152"/>
    </row>
    <row r="4" spans="1:13" s="148" customFormat="1" ht="14" x14ac:dyDescent="0.25">
      <c r="A4" s="191" t="s">
        <v>96</v>
      </c>
      <c r="B4" s="190"/>
      <c r="C4" s="190"/>
      <c r="D4" s="190"/>
      <c r="E4" s="190"/>
      <c r="F4" s="190"/>
      <c r="G4" s="190"/>
      <c r="H4" s="190"/>
      <c r="I4" s="190"/>
      <c r="J4" s="190"/>
      <c r="K4" s="150"/>
      <c r="L4" s="151"/>
      <c r="M4" s="152"/>
    </row>
    <row r="5" spans="1:13" s="148" customFormat="1" ht="14" x14ac:dyDescent="0.2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50"/>
      <c r="L5" s="151"/>
      <c r="M5" s="152"/>
    </row>
    <row r="6" spans="1:13" s="148" customFormat="1" ht="14" x14ac:dyDescent="0.3">
      <c r="A6" s="196" t="s">
        <v>97</v>
      </c>
      <c r="B6" s="190"/>
      <c r="C6" s="190"/>
      <c r="D6" s="190"/>
      <c r="E6" s="197"/>
      <c r="F6" s="198"/>
      <c r="G6" s="198"/>
      <c r="H6" s="198"/>
      <c r="I6" s="198"/>
      <c r="J6" s="190"/>
      <c r="K6" s="150"/>
      <c r="L6" s="151"/>
      <c r="M6" s="152"/>
    </row>
    <row r="7" spans="1:13" s="148" customFormat="1" ht="14" x14ac:dyDescent="0.3">
      <c r="A7" s="196" t="s">
        <v>98</v>
      </c>
      <c r="B7" s="190"/>
      <c r="C7" s="190"/>
      <c r="D7" s="190"/>
      <c r="E7" s="197"/>
      <c r="F7" s="198"/>
      <c r="G7" s="198"/>
      <c r="H7" s="198"/>
      <c r="I7" s="198"/>
      <c r="J7" s="190"/>
      <c r="K7" s="150"/>
      <c r="L7" s="151"/>
      <c r="M7" s="152"/>
    </row>
    <row r="8" spans="1:13" s="148" customFormat="1" ht="14" x14ac:dyDescent="0.3">
      <c r="A8" s="196" t="s">
        <v>99</v>
      </c>
      <c r="B8" s="190"/>
      <c r="C8" s="190"/>
      <c r="D8" s="190"/>
      <c r="E8" s="197"/>
      <c r="F8" s="198"/>
      <c r="G8" s="198"/>
      <c r="H8" s="198"/>
      <c r="I8" s="198"/>
      <c r="J8" s="190"/>
      <c r="K8" s="150"/>
      <c r="L8" s="151"/>
      <c r="M8" s="152"/>
    </row>
    <row r="9" spans="1:13" s="148" customFormat="1" ht="14" x14ac:dyDescent="0.3">
      <c r="A9" s="196" t="s">
        <v>100</v>
      </c>
      <c r="B9" s="190"/>
      <c r="C9" s="190"/>
      <c r="D9" s="190"/>
      <c r="E9" s="197"/>
      <c r="F9" s="198"/>
      <c r="G9" s="198"/>
      <c r="H9" s="198"/>
      <c r="I9" s="198"/>
      <c r="J9" s="190"/>
      <c r="K9" s="150"/>
      <c r="L9" s="151"/>
      <c r="M9" s="152"/>
    </row>
    <row r="10" spans="1:13" s="148" customFormat="1" ht="14" x14ac:dyDescent="0.3">
      <c r="A10" s="196" t="s">
        <v>101</v>
      </c>
      <c r="B10" s="190"/>
      <c r="C10" s="190"/>
      <c r="D10" s="190"/>
      <c r="E10" s="197"/>
      <c r="F10" s="198"/>
      <c r="G10" s="198"/>
      <c r="H10" s="198"/>
      <c r="I10" s="198"/>
      <c r="J10" s="190"/>
      <c r="K10" s="150"/>
      <c r="L10" s="151"/>
      <c r="M10" s="152"/>
    </row>
    <row r="11" spans="1:13" s="148" customFormat="1" ht="14" x14ac:dyDescent="0.3">
      <c r="A11" s="196" t="s">
        <v>102</v>
      </c>
      <c r="B11" s="190"/>
      <c r="C11" s="190"/>
      <c r="D11" s="190"/>
      <c r="E11" s="197"/>
      <c r="F11" s="198"/>
      <c r="G11" s="198"/>
      <c r="H11" s="198"/>
      <c r="I11" s="198"/>
      <c r="J11" s="190"/>
      <c r="K11" s="150"/>
      <c r="L11" s="151"/>
      <c r="M11" s="152"/>
    </row>
    <row r="12" spans="1:13" s="148" customFormat="1" ht="14" x14ac:dyDescent="0.3">
      <c r="A12" s="196" t="s">
        <v>103</v>
      </c>
      <c r="B12" s="190"/>
      <c r="C12" s="190"/>
      <c r="D12" s="190"/>
      <c r="E12" s="197"/>
      <c r="F12" s="197"/>
      <c r="G12" s="197"/>
      <c r="H12" s="197"/>
      <c r="I12" s="197"/>
      <c r="J12" s="190"/>
      <c r="K12" s="150"/>
      <c r="L12" s="151"/>
      <c r="M12" s="152"/>
    </row>
    <row r="13" spans="1:13" s="148" customFormat="1" ht="14" x14ac:dyDescent="0.3">
      <c r="A13" s="196" t="s">
        <v>104</v>
      </c>
      <c r="B13" s="190"/>
      <c r="C13" s="190"/>
      <c r="D13" s="190"/>
      <c r="E13" s="197"/>
      <c r="F13" s="198"/>
      <c r="G13" s="198"/>
      <c r="H13" s="198"/>
      <c r="I13" s="198"/>
      <c r="J13" s="190"/>
      <c r="K13" s="150"/>
      <c r="L13" s="151"/>
      <c r="M13" s="152"/>
    </row>
    <row r="14" spans="1:13" s="183" customFormat="1" ht="14" x14ac:dyDescent="0.3">
      <c r="A14" s="175"/>
      <c r="B14" s="176"/>
      <c r="C14" s="176"/>
      <c r="D14" s="176"/>
      <c r="E14" s="177"/>
      <c r="F14" s="178"/>
      <c r="G14" s="178"/>
      <c r="H14" s="178"/>
      <c r="I14" s="178"/>
      <c r="J14" s="176"/>
      <c r="K14" s="180"/>
      <c r="L14" s="181"/>
      <c r="M14" s="182"/>
    </row>
    <row r="15" spans="1:13" s="179" customFormat="1" ht="20" customHeight="1" x14ac:dyDescent="0.35">
      <c r="A15" s="192" t="s">
        <v>118</v>
      </c>
      <c r="B15" s="193"/>
      <c r="C15" s="193"/>
      <c r="D15" s="193"/>
      <c r="E15" s="193"/>
      <c r="F15" s="193"/>
      <c r="G15" s="193"/>
      <c r="H15" s="193"/>
      <c r="I15" s="194"/>
      <c r="J15" s="195"/>
    </row>
    <row r="16" spans="1:13" s="186" customFormat="1" ht="31" customHeight="1" thickBot="1" x14ac:dyDescent="0.4">
      <c r="A16" s="199" t="s">
        <v>105</v>
      </c>
      <c r="B16" s="199"/>
      <c r="C16" s="199"/>
      <c r="D16" s="199"/>
      <c r="E16" s="199"/>
      <c r="F16" s="199"/>
      <c r="G16" s="199"/>
      <c r="H16" s="199"/>
      <c r="I16" s="200"/>
      <c r="J16" s="200"/>
      <c r="K16" s="184"/>
      <c r="L16" s="185"/>
    </row>
    <row r="17" spans="1:12" ht="20.5" thickBot="1" x14ac:dyDescent="0.3">
      <c r="A17" s="161" t="s">
        <v>3</v>
      </c>
      <c r="B17" s="161" t="s">
        <v>4</v>
      </c>
      <c r="C17" s="161" t="s">
        <v>5</v>
      </c>
      <c r="D17" s="161" t="s">
        <v>6</v>
      </c>
      <c r="E17" s="161" t="s">
        <v>7</v>
      </c>
      <c r="F17" s="161" t="s">
        <v>8</v>
      </c>
      <c r="G17" s="161" t="s">
        <v>9</v>
      </c>
      <c r="H17" s="161" t="s">
        <v>115</v>
      </c>
      <c r="I17" s="161" t="s">
        <v>116</v>
      </c>
      <c r="J17" s="161" t="s">
        <v>117</v>
      </c>
      <c r="K17" s="98" t="s">
        <v>13</v>
      </c>
      <c r="L17" s="98" t="s">
        <v>14</v>
      </c>
    </row>
    <row r="18" spans="1:12" ht="10.5" thickBot="1" x14ac:dyDescent="0.3">
      <c r="A18" s="161" t="s">
        <v>15</v>
      </c>
      <c r="B18" s="161" t="s">
        <v>16</v>
      </c>
      <c r="C18" s="161" t="s">
        <v>17</v>
      </c>
      <c r="D18" s="161" t="s">
        <v>18</v>
      </c>
      <c r="E18" s="161" t="s">
        <v>19</v>
      </c>
      <c r="F18" s="161" t="s">
        <v>20</v>
      </c>
      <c r="G18" s="161" t="s">
        <v>21</v>
      </c>
      <c r="H18" s="161" t="s">
        <v>22</v>
      </c>
      <c r="I18" s="161" t="s">
        <v>23</v>
      </c>
      <c r="J18" s="161" t="s">
        <v>24</v>
      </c>
      <c r="K18" s="98" t="s">
        <v>25</v>
      </c>
      <c r="L18" s="98" t="s">
        <v>26</v>
      </c>
    </row>
    <row r="19" spans="1:12" ht="10.5" x14ac:dyDescent="0.25">
      <c r="A19" s="99"/>
      <c r="B19" s="100"/>
      <c r="C19" s="100" t="s">
        <v>27</v>
      </c>
      <c r="D19" s="100" t="s">
        <v>28</v>
      </c>
      <c r="E19" s="100"/>
      <c r="F19" s="101"/>
      <c r="G19" s="102"/>
      <c r="H19" s="102"/>
      <c r="I19" s="102"/>
      <c r="J19" s="102"/>
      <c r="K19" s="103"/>
      <c r="L19" s="101"/>
    </row>
    <row r="20" spans="1:12" ht="11" thickBot="1" x14ac:dyDescent="0.3">
      <c r="A20" s="104"/>
      <c r="B20" s="105"/>
      <c r="C20" s="105" t="s">
        <v>20</v>
      </c>
      <c r="D20" s="105" t="s">
        <v>29</v>
      </c>
      <c r="E20" s="105"/>
      <c r="F20" s="106"/>
      <c r="G20" s="107"/>
      <c r="H20" s="107"/>
      <c r="I20" s="107"/>
      <c r="J20" s="107"/>
      <c r="K20" s="108"/>
      <c r="L20" s="106"/>
    </row>
    <row r="21" spans="1:12" ht="20.5" thickBot="1" x14ac:dyDescent="0.25">
      <c r="A21" s="109">
        <v>1</v>
      </c>
      <c r="B21" s="110" t="s">
        <v>30</v>
      </c>
      <c r="C21" s="110" t="s">
        <v>31</v>
      </c>
      <c r="D21" s="110" t="s">
        <v>32</v>
      </c>
      <c r="E21" s="110" t="s">
        <v>33</v>
      </c>
      <c r="F21" s="111">
        <v>55</v>
      </c>
      <c r="G21" s="170"/>
      <c r="H21" s="112">
        <f>G21*F21</f>
        <v>0</v>
      </c>
      <c r="I21" s="112">
        <f>H21*0.2</f>
        <v>0</v>
      </c>
      <c r="J21" s="112">
        <f>H21*1.2</f>
        <v>0</v>
      </c>
      <c r="K21" s="113">
        <v>0.107044</v>
      </c>
      <c r="L21" s="114">
        <v>0.107044</v>
      </c>
    </row>
    <row r="22" spans="1:12" ht="20.5" thickBot="1" x14ac:dyDescent="0.25">
      <c r="A22" s="109">
        <v>2</v>
      </c>
      <c r="B22" s="110" t="s">
        <v>30</v>
      </c>
      <c r="C22" s="110" t="s">
        <v>34</v>
      </c>
      <c r="D22" s="110" t="s">
        <v>35</v>
      </c>
      <c r="E22" s="110" t="s">
        <v>36</v>
      </c>
      <c r="F22" s="111">
        <v>70</v>
      </c>
      <c r="G22" s="170"/>
      <c r="H22" s="112">
        <f t="shared" ref="H22:H24" si="0">G22*F22</f>
        <v>0</v>
      </c>
      <c r="I22" s="112">
        <f t="shared" ref="I22:I24" si="1">H22*0.2</f>
        <v>0</v>
      </c>
      <c r="J22" s="112">
        <f t="shared" ref="J22:J24" si="2">H22*1.2</f>
        <v>0</v>
      </c>
      <c r="K22" s="113">
        <v>4.3108E-3</v>
      </c>
      <c r="L22" s="114">
        <v>5.2440882000000001E-2</v>
      </c>
    </row>
    <row r="23" spans="1:12" ht="20.5" thickBot="1" x14ac:dyDescent="0.25">
      <c r="A23" s="109">
        <v>3</v>
      </c>
      <c r="B23" s="110" t="s">
        <v>37</v>
      </c>
      <c r="C23" s="110" t="s">
        <v>38</v>
      </c>
      <c r="D23" s="110" t="s">
        <v>39</v>
      </c>
      <c r="E23" s="110" t="s">
        <v>33</v>
      </c>
      <c r="F23" s="111">
        <v>230</v>
      </c>
      <c r="G23" s="170"/>
      <c r="H23" s="112">
        <f t="shared" si="0"/>
        <v>0</v>
      </c>
      <c r="I23" s="112">
        <f t="shared" si="1"/>
        <v>0</v>
      </c>
      <c r="J23" s="112">
        <f t="shared" si="2"/>
        <v>0</v>
      </c>
      <c r="K23" s="113">
        <v>7.0000000000000001E-3</v>
      </c>
      <c r="L23" s="114">
        <v>0.116522</v>
      </c>
    </row>
    <row r="24" spans="1:12" ht="20.5" thickBot="1" x14ac:dyDescent="0.25">
      <c r="A24" s="109">
        <v>4</v>
      </c>
      <c r="B24" s="110" t="s">
        <v>37</v>
      </c>
      <c r="C24" s="110" t="s">
        <v>40</v>
      </c>
      <c r="D24" s="110" t="s">
        <v>41</v>
      </c>
      <c r="E24" s="110" t="s">
        <v>33</v>
      </c>
      <c r="F24" s="111">
        <v>230</v>
      </c>
      <c r="G24" s="170"/>
      <c r="H24" s="112">
        <f t="shared" si="0"/>
        <v>0</v>
      </c>
      <c r="I24" s="112">
        <f t="shared" si="1"/>
        <v>0</v>
      </c>
      <c r="J24" s="112">
        <f t="shared" si="2"/>
        <v>0</v>
      </c>
      <c r="K24" s="113">
        <v>4.4133480000000003E-2</v>
      </c>
      <c r="L24" s="114">
        <v>0.73464590807999997</v>
      </c>
    </row>
    <row r="25" spans="1:12" ht="11" thickBot="1" x14ac:dyDescent="0.3">
      <c r="A25" s="115"/>
      <c r="B25" s="116"/>
      <c r="C25" s="116" t="s">
        <v>23</v>
      </c>
      <c r="D25" s="116" t="s">
        <v>42</v>
      </c>
      <c r="E25" s="116"/>
      <c r="F25" s="117"/>
      <c r="G25" s="118"/>
      <c r="H25" s="118"/>
      <c r="I25" s="118"/>
      <c r="J25" s="118"/>
      <c r="K25" s="119"/>
      <c r="L25" s="117"/>
    </row>
    <row r="26" spans="1:12" ht="20.5" thickBot="1" x14ac:dyDescent="0.25">
      <c r="A26" s="120">
        <v>5</v>
      </c>
      <c r="B26" s="121" t="s">
        <v>43</v>
      </c>
      <c r="C26" s="122" t="s">
        <v>44</v>
      </c>
      <c r="D26" s="122" t="s">
        <v>45</v>
      </c>
      <c r="E26" s="122" t="s">
        <v>33</v>
      </c>
      <c r="F26" s="123">
        <v>120</v>
      </c>
      <c r="G26" s="171"/>
      <c r="H26" s="112">
        <f>G26*F26</f>
        <v>0</v>
      </c>
      <c r="I26" s="112">
        <f t="shared" ref="I26:I42" si="3">H26*0.2</f>
        <v>0</v>
      </c>
      <c r="J26" s="112">
        <f t="shared" ref="J26:J42" si="4">H26*1.2</f>
        <v>0</v>
      </c>
      <c r="K26" s="124">
        <v>1.528644E-3</v>
      </c>
      <c r="L26" s="125">
        <v>7.2213142559999999E-2</v>
      </c>
    </row>
    <row r="27" spans="1:12" ht="10.5" thickBot="1" x14ac:dyDescent="0.25">
      <c r="A27" s="120">
        <v>6</v>
      </c>
      <c r="B27" s="126" t="s">
        <v>37</v>
      </c>
      <c r="C27" s="110" t="s">
        <v>46</v>
      </c>
      <c r="D27" s="110" t="s">
        <v>47</v>
      </c>
      <c r="E27" s="110" t="s">
        <v>33</v>
      </c>
      <c r="F27" s="111">
        <v>432</v>
      </c>
      <c r="G27" s="170"/>
      <c r="H27" s="112">
        <f t="shared" ref="H27:H42" si="5">G27*F27</f>
        <v>0</v>
      </c>
      <c r="I27" s="112">
        <f t="shared" si="3"/>
        <v>0</v>
      </c>
      <c r="J27" s="112">
        <f t="shared" si="4"/>
        <v>0</v>
      </c>
      <c r="K27" s="113">
        <v>4.8999999999999998E-5</v>
      </c>
      <c r="L27" s="127">
        <v>1.8678799999999999E-3</v>
      </c>
    </row>
    <row r="28" spans="1:12" ht="20.5" thickBot="1" x14ac:dyDescent="0.25">
      <c r="A28" s="120">
        <v>7</v>
      </c>
      <c r="B28" s="126" t="s">
        <v>48</v>
      </c>
      <c r="C28" s="110" t="s">
        <v>49</v>
      </c>
      <c r="D28" s="110" t="s">
        <v>50</v>
      </c>
      <c r="E28" s="110" t="s">
        <v>33</v>
      </c>
      <c r="F28" s="111">
        <v>105</v>
      </c>
      <c r="G28" s="170"/>
      <c r="H28" s="112">
        <f t="shared" si="5"/>
        <v>0</v>
      </c>
      <c r="I28" s="112">
        <f t="shared" si="3"/>
        <v>0</v>
      </c>
      <c r="J28" s="112">
        <f t="shared" si="4"/>
        <v>0</v>
      </c>
      <c r="K28" s="113">
        <v>5.0423999999999998E-4</v>
      </c>
      <c r="L28" s="127">
        <v>5.0423999999999998E-3</v>
      </c>
    </row>
    <row r="29" spans="1:12" x14ac:dyDescent="0.2">
      <c r="A29" s="128">
        <v>8</v>
      </c>
      <c r="B29" s="129">
        <v>13</v>
      </c>
      <c r="C29" s="130"/>
      <c r="D29" s="130" t="s">
        <v>51</v>
      </c>
      <c r="E29" s="130" t="s">
        <v>33</v>
      </c>
      <c r="F29" s="131">
        <v>434</v>
      </c>
      <c r="G29" s="172"/>
      <c r="H29" s="167">
        <f t="shared" si="5"/>
        <v>0</v>
      </c>
      <c r="I29" s="167">
        <f t="shared" si="3"/>
        <v>0</v>
      </c>
      <c r="J29" s="167">
        <f t="shared" si="4"/>
        <v>0</v>
      </c>
      <c r="K29" s="132"/>
      <c r="L29" s="133"/>
    </row>
    <row r="30" spans="1:12" ht="20" x14ac:dyDescent="0.2">
      <c r="A30" s="134">
        <v>9</v>
      </c>
      <c r="B30" s="135"/>
      <c r="C30" s="136"/>
      <c r="D30" s="136" t="s">
        <v>52</v>
      </c>
      <c r="E30" s="136" t="s">
        <v>33</v>
      </c>
      <c r="F30" s="137">
        <v>80</v>
      </c>
      <c r="G30" s="173"/>
      <c r="H30" s="168">
        <f t="shared" si="5"/>
        <v>0</v>
      </c>
      <c r="I30" s="168">
        <f t="shared" si="3"/>
        <v>0</v>
      </c>
      <c r="J30" s="168">
        <f t="shared" si="4"/>
        <v>0</v>
      </c>
      <c r="K30" s="138"/>
      <c r="L30" s="139"/>
    </row>
    <row r="31" spans="1:12" ht="20" x14ac:dyDescent="0.2">
      <c r="A31" s="134">
        <v>10</v>
      </c>
      <c r="B31" s="135"/>
      <c r="C31" s="136"/>
      <c r="D31" s="136" t="s">
        <v>53</v>
      </c>
      <c r="E31" s="136" t="s">
        <v>54</v>
      </c>
      <c r="F31" s="137">
        <v>2</v>
      </c>
      <c r="G31" s="173"/>
      <c r="H31" s="168">
        <f t="shared" si="5"/>
        <v>0</v>
      </c>
      <c r="I31" s="168">
        <f t="shared" si="3"/>
        <v>0</v>
      </c>
      <c r="J31" s="168">
        <f t="shared" si="4"/>
        <v>0</v>
      </c>
      <c r="K31" s="138"/>
      <c r="L31" s="139"/>
    </row>
    <row r="32" spans="1:12" ht="20" x14ac:dyDescent="0.2">
      <c r="A32" s="134">
        <v>11</v>
      </c>
      <c r="B32" s="135"/>
      <c r="C32" s="136"/>
      <c r="D32" s="136" t="s">
        <v>55</v>
      </c>
      <c r="E32" s="136" t="s">
        <v>56</v>
      </c>
      <c r="F32" s="137">
        <v>1</v>
      </c>
      <c r="G32" s="173"/>
      <c r="H32" s="168">
        <f t="shared" si="5"/>
        <v>0</v>
      </c>
      <c r="I32" s="168">
        <f t="shared" si="3"/>
        <v>0</v>
      </c>
      <c r="J32" s="168">
        <f t="shared" si="4"/>
        <v>0</v>
      </c>
      <c r="K32" s="138"/>
      <c r="L32" s="139"/>
    </row>
    <row r="33" spans="1:12" ht="20" x14ac:dyDescent="0.2">
      <c r="A33" s="134">
        <v>12</v>
      </c>
      <c r="B33" s="135"/>
      <c r="C33" s="136"/>
      <c r="D33" s="136" t="s">
        <v>57</v>
      </c>
      <c r="E33" s="136" t="s">
        <v>56</v>
      </c>
      <c r="F33" s="137">
        <v>1</v>
      </c>
      <c r="G33" s="173"/>
      <c r="H33" s="168">
        <f t="shared" si="5"/>
        <v>0</v>
      </c>
      <c r="I33" s="168">
        <f t="shared" si="3"/>
        <v>0</v>
      </c>
      <c r="J33" s="168">
        <f t="shared" si="4"/>
        <v>0</v>
      </c>
      <c r="K33" s="138"/>
      <c r="L33" s="139"/>
    </row>
    <row r="34" spans="1:12" ht="20" x14ac:dyDescent="0.2">
      <c r="A34" s="134">
        <v>13</v>
      </c>
      <c r="B34" s="135"/>
      <c r="C34" s="136"/>
      <c r="D34" s="136" t="s">
        <v>58</v>
      </c>
      <c r="E34" s="136" t="s">
        <v>56</v>
      </c>
      <c r="F34" s="137">
        <v>1</v>
      </c>
      <c r="G34" s="173"/>
      <c r="H34" s="168">
        <f t="shared" si="5"/>
        <v>0</v>
      </c>
      <c r="I34" s="168">
        <f t="shared" si="3"/>
        <v>0</v>
      </c>
      <c r="J34" s="168">
        <f t="shared" si="4"/>
        <v>0</v>
      </c>
      <c r="K34" s="138"/>
      <c r="L34" s="139"/>
    </row>
    <row r="35" spans="1:12" ht="20" x14ac:dyDescent="0.2">
      <c r="A35" s="134">
        <v>14</v>
      </c>
      <c r="B35" s="135"/>
      <c r="C35" s="136"/>
      <c r="D35" s="136" t="s">
        <v>59</v>
      </c>
      <c r="E35" s="136" t="s">
        <v>56</v>
      </c>
      <c r="F35" s="137">
        <v>1</v>
      </c>
      <c r="G35" s="173"/>
      <c r="H35" s="168">
        <f t="shared" si="5"/>
        <v>0</v>
      </c>
      <c r="I35" s="168">
        <f t="shared" si="3"/>
        <v>0</v>
      </c>
      <c r="J35" s="168">
        <f t="shared" si="4"/>
        <v>0</v>
      </c>
      <c r="K35" s="138"/>
      <c r="L35" s="139"/>
    </row>
    <row r="36" spans="1:12" x14ac:dyDescent="0.2">
      <c r="A36" s="134">
        <v>15</v>
      </c>
      <c r="B36" s="135"/>
      <c r="C36" s="136"/>
      <c r="D36" s="136" t="s">
        <v>60</v>
      </c>
      <c r="E36" s="136" t="s">
        <v>56</v>
      </c>
      <c r="F36" s="137">
        <v>1</v>
      </c>
      <c r="G36" s="173"/>
      <c r="H36" s="168">
        <f t="shared" si="5"/>
        <v>0</v>
      </c>
      <c r="I36" s="168">
        <f t="shared" si="3"/>
        <v>0</v>
      </c>
      <c r="J36" s="168">
        <f t="shared" si="4"/>
        <v>0</v>
      </c>
      <c r="K36" s="138"/>
      <c r="L36" s="139"/>
    </row>
    <row r="37" spans="1:12" x14ac:dyDescent="0.2">
      <c r="A37" s="134">
        <v>16</v>
      </c>
      <c r="B37" s="135"/>
      <c r="C37" s="136"/>
      <c r="D37" s="136" t="s">
        <v>87</v>
      </c>
      <c r="E37" s="136" t="s">
        <v>56</v>
      </c>
      <c r="F37" s="137">
        <v>1</v>
      </c>
      <c r="G37" s="173"/>
      <c r="H37" s="168">
        <f t="shared" si="5"/>
        <v>0</v>
      </c>
      <c r="I37" s="168">
        <f t="shared" si="3"/>
        <v>0</v>
      </c>
      <c r="J37" s="168">
        <f t="shared" si="4"/>
        <v>0</v>
      </c>
      <c r="K37" s="138"/>
      <c r="L37" s="139"/>
    </row>
    <row r="38" spans="1:12" x14ac:dyDescent="0.2">
      <c r="A38" s="134">
        <v>17</v>
      </c>
      <c r="B38" s="135"/>
      <c r="C38" s="136"/>
      <c r="D38" s="136" t="s">
        <v>61</v>
      </c>
      <c r="E38" s="136" t="s">
        <v>56</v>
      </c>
      <c r="F38" s="137">
        <v>1</v>
      </c>
      <c r="G38" s="173"/>
      <c r="H38" s="168">
        <f t="shared" si="5"/>
        <v>0</v>
      </c>
      <c r="I38" s="168">
        <f t="shared" si="3"/>
        <v>0</v>
      </c>
      <c r="J38" s="168">
        <f t="shared" si="4"/>
        <v>0</v>
      </c>
      <c r="K38" s="138"/>
      <c r="L38" s="139"/>
    </row>
    <row r="39" spans="1:12" x14ac:dyDescent="0.2">
      <c r="A39" s="134">
        <v>18</v>
      </c>
      <c r="B39" s="135"/>
      <c r="C39" s="136"/>
      <c r="D39" s="136" t="s">
        <v>62</v>
      </c>
      <c r="E39" s="136" t="s">
        <v>56</v>
      </c>
      <c r="F39" s="137">
        <v>1</v>
      </c>
      <c r="G39" s="173"/>
      <c r="H39" s="168">
        <f t="shared" si="5"/>
        <v>0</v>
      </c>
      <c r="I39" s="168">
        <f t="shared" si="3"/>
        <v>0</v>
      </c>
      <c r="J39" s="168">
        <f t="shared" si="4"/>
        <v>0</v>
      </c>
      <c r="K39" s="138"/>
      <c r="L39" s="139"/>
    </row>
    <row r="40" spans="1:12" ht="20" x14ac:dyDescent="0.2">
      <c r="A40" s="134">
        <v>19</v>
      </c>
      <c r="B40" s="135"/>
      <c r="C40" s="136"/>
      <c r="D40" s="136" t="s">
        <v>88</v>
      </c>
      <c r="E40" s="136" t="s">
        <v>56</v>
      </c>
      <c r="F40" s="137">
        <v>1</v>
      </c>
      <c r="G40" s="173"/>
      <c r="H40" s="168">
        <f t="shared" si="5"/>
        <v>0</v>
      </c>
      <c r="I40" s="168">
        <f t="shared" si="3"/>
        <v>0</v>
      </c>
      <c r="J40" s="168">
        <f t="shared" si="4"/>
        <v>0</v>
      </c>
      <c r="K40" s="138"/>
      <c r="L40" s="139"/>
    </row>
    <row r="41" spans="1:12" x14ac:dyDescent="0.2">
      <c r="A41" s="134">
        <v>20</v>
      </c>
      <c r="B41" s="135"/>
      <c r="C41" s="136"/>
      <c r="D41" s="136" t="s">
        <v>63</v>
      </c>
      <c r="E41" s="136" t="s">
        <v>56</v>
      </c>
      <c r="F41" s="137">
        <v>1</v>
      </c>
      <c r="G41" s="173"/>
      <c r="H41" s="168">
        <f t="shared" si="5"/>
        <v>0</v>
      </c>
      <c r="I41" s="168">
        <f t="shared" si="3"/>
        <v>0</v>
      </c>
      <c r="J41" s="168">
        <f t="shared" si="4"/>
        <v>0</v>
      </c>
      <c r="K41" s="138"/>
      <c r="L41" s="139"/>
    </row>
    <row r="42" spans="1:12" ht="20.5" thickBot="1" x14ac:dyDescent="0.25">
      <c r="A42" s="140">
        <v>21</v>
      </c>
      <c r="B42" s="141"/>
      <c r="C42" s="142"/>
      <c r="D42" s="142" t="s">
        <v>64</v>
      </c>
      <c r="E42" s="142" t="s">
        <v>33</v>
      </c>
      <c r="F42" s="143">
        <v>450</v>
      </c>
      <c r="G42" s="174"/>
      <c r="H42" s="169">
        <f t="shared" si="5"/>
        <v>0</v>
      </c>
      <c r="I42" s="169">
        <f t="shared" si="3"/>
        <v>0</v>
      </c>
      <c r="J42" s="169">
        <f t="shared" si="4"/>
        <v>0</v>
      </c>
      <c r="K42" s="144"/>
      <c r="L42" s="145"/>
    </row>
    <row r="43" spans="1:12" ht="11" thickBot="1" x14ac:dyDescent="0.3">
      <c r="A43" s="115"/>
      <c r="B43" s="116"/>
      <c r="C43" s="116" t="s">
        <v>65</v>
      </c>
      <c r="D43" s="116" t="s">
        <v>66</v>
      </c>
      <c r="E43" s="116"/>
      <c r="F43" s="117"/>
      <c r="G43" s="118"/>
      <c r="H43" s="118"/>
      <c r="I43" s="118"/>
      <c r="J43" s="118"/>
      <c r="K43" s="119"/>
      <c r="L43" s="117"/>
    </row>
    <row r="44" spans="1:12" ht="20.5" thickBot="1" x14ac:dyDescent="0.25">
      <c r="A44" s="109">
        <v>22</v>
      </c>
      <c r="B44" s="110" t="s">
        <v>37</v>
      </c>
      <c r="C44" s="110" t="s">
        <v>67</v>
      </c>
      <c r="D44" s="110" t="s">
        <v>68</v>
      </c>
      <c r="E44" s="110" t="s">
        <v>69</v>
      </c>
      <c r="F44" s="111">
        <v>3</v>
      </c>
      <c r="G44" s="170"/>
      <c r="H44" s="112">
        <f>G44*F44</f>
        <v>0</v>
      </c>
      <c r="I44" s="112">
        <f>H44*0.2</f>
        <v>0</v>
      </c>
      <c r="J44" s="112">
        <f>H44*1.2</f>
        <v>0</v>
      </c>
      <c r="K44" s="113">
        <v>0</v>
      </c>
      <c r="L44" s="114">
        <v>0</v>
      </c>
    </row>
    <row r="45" spans="1:12" ht="10.5" x14ac:dyDescent="0.25">
      <c r="A45" s="115"/>
      <c r="B45" s="116"/>
      <c r="C45" s="116" t="s">
        <v>70</v>
      </c>
      <c r="D45" s="116" t="s">
        <v>71</v>
      </c>
      <c r="E45" s="116"/>
      <c r="F45" s="117"/>
      <c r="G45" s="118"/>
      <c r="H45" s="118"/>
      <c r="I45" s="118"/>
      <c r="J45" s="118"/>
      <c r="K45" s="119"/>
      <c r="L45" s="117"/>
    </row>
    <row r="46" spans="1:12" ht="11" thickBot="1" x14ac:dyDescent="0.3">
      <c r="A46" s="115"/>
      <c r="B46" s="116"/>
      <c r="C46" s="116" t="s">
        <v>72</v>
      </c>
      <c r="D46" s="116" t="s">
        <v>73</v>
      </c>
      <c r="E46" s="116"/>
      <c r="F46" s="117"/>
      <c r="G46" s="118"/>
      <c r="H46" s="118"/>
      <c r="I46" s="118"/>
      <c r="J46" s="118"/>
      <c r="K46" s="119"/>
      <c r="L46" s="117"/>
    </row>
    <row r="47" spans="1:12" ht="10.5" thickBot="1" x14ac:dyDescent="0.25">
      <c r="A47" s="109">
        <v>23</v>
      </c>
      <c r="B47" s="110" t="s">
        <v>72</v>
      </c>
      <c r="C47" s="110" t="s">
        <v>74</v>
      </c>
      <c r="D47" s="110" t="s">
        <v>93</v>
      </c>
      <c r="E47" s="110" t="s">
        <v>36</v>
      </c>
      <c r="F47" s="111">
        <v>230</v>
      </c>
      <c r="G47" s="170"/>
      <c r="H47" s="112">
        <f>G47*F47</f>
        <v>0</v>
      </c>
      <c r="I47" s="112">
        <f>H47*0.2</f>
        <v>0</v>
      </c>
      <c r="J47" s="112">
        <f>H47*1.2</f>
        <v>0</v>
      </c>
      <c r="K47" s="113">
        <v>9.8543099999999994E-4</v>
      </c>
      <c r="L47" s="114">
        <v>8.59295832E-3</v>
      </c>
    </row>
    <row r="48" spans="1:12" ht="20.5" thickBot="1" x14ac:dyDescent="0.25">
      <c r="A48" s="109">
        <v>24</v>
      </c>
      <c r="B48" s="110" t="s">
        <v>72</v>
      </c>
      <c r="C48" s="110" t="s">
        <v>75</v>
      </c>
      <c r="D48" s="110" t="s">
        <v>76</v>
      </c>
      <c r="E48" s="110" t="s">
        <v>77</v>
      </c>
      <c r="F48" s="111">
        <v>4.5</v>
      </c>
      <c r="G48" s="170"/>
      <c r="H48" s="112">
        <v>0</v>
      </c>
      <c r="I48" s="112">
        <f>H48*0.2</f>
        <v>0</v>
      </c>
      <c r="J48" s="112">
        <f>H48+I48</f>
        <v>0</v>
      </c>
      <c r="K48" s="113">
        <v>0</v>
      </c>
      <c r="L48" s="114">
        <v>0</v>
      </c>
    </row>
    <row r="49" spans="1:12" ht="11" thickBot="1" x14ac:dyDescent="0.3">
      <c r="A49" s="115"/>
      <c r="B49" s="116"/>
      <c r="C49" s="116" t="s">
        <v>78</v>
      </c>
      <c r="D49" s="116" t="s">
        <v>79</v>
      </c>
      <c r="E49" s="116"/>
      <c r="F49" s="117"/>
      <c r="G49" s="118"/>
      <c r="H49" s="118"/>
      <c r="I49" s="118"/>
      <c r="J49" s="118"/>
      <c r="K49" s="119"/>
      <c r="L49" s="117"/>
    </row>
    <row r="50" spans="1:12" ht="20.5" thickBot="1" x14ac:dyDescent="0.25">
      <c r="A50" s="109">
        <v>25</v>
      </c>
      <c r="B50" s="110" t="s">
        <v>78</v>
      </c>
      <c r="C50" s="110" t="s">
        <v>80</v>
      </c>
      <c r="D50" s="110" t="s">
        <v>81</v>
      </c>
      <c r="E50" s="110" t="s">
        <v>33</v>
      </c>
      <c r="F50" s="111">
        <v>750</v>
      </c>
      <c r="G50" s="170"/>
      <c r="H50" s="112">
        <f>G50*F50</f>
        <v>0</v>
      </c>
      <c r="I50" s="112">
        <f>H50*0.2</f>
        <v>0</v>
      </c>
      <c r="J50" s="112">
        <f>H50*1.2</f>
        <v>0</v>
      </c>
      <c r="K50" s="113">
        <v>2.8225E-4</v>
      </c>
      <c r="L50" s="114">
        <v>9.2764284999999995E-3</v>
      </c>
    </row>
    <row r="51" spans="1:12" ht="31" customHeight="1" thickBot="1" x14ac:dyDescent="0.25">
      <c r="A51" s="109">
        <v>26</v>
      </c>
      <c r="B51" s="110" t="s">
        <v>78</v>
      </c>
      <c r="C51" s="110" t="s">
        <v>82</v>
      </c>
      <c r="D51" s="110" t="s">
        <v>83</v>
      </c>
      <c r="E51" s="110" t="s">
        <v>33</v>
      </c>
      <c r="F51" s="111">
        <v>750</v>
      </c>
      <c r="G51" s="170"/>
      <c r="H51" s="112">
        <f>G51*F51</f>
        <v>0</v>
      </c>
      <c r="I51" s="112">
        <f>H51*0.2</f>
        <v>0</v>
      </c>
      <c r="J51" s="112">
        <f>H51*1.2</f>
        <v>0</v>
      </c>
      <c r="K51" s="113">
        <v>1.9665000000000001E-4</v>
      </c>
      <c r="L51" s="114">
        <v>6.4630989000000003E-3</v>
      </c>
    </row>
    <row r="52" spans="1:12" ht="13.5" customHeight="1" thickBot="1" x14ac:dyDescent="0.25">
      <c r="A52" s="162"/>
      <c r="B52" s="163"/>
      <c r="C52" s="163"/>
      <c r="D52" s="163"/>
      <c r="E52" s="163"/>
      <c r="F52" s="164"/>
      <c r="G52" s="165"/>
      <c r="H52" s="165"/>
      <c r="I52" s="165"/>
      <c r="J52" s="165"/>
      <c r="K52" s="166"/>
      <c r="L52" s="164"/>
    </row>
    <row r="53" spans="1:12" s="148" customFormat="1" ht="14" customHeight="1" x14ac:dyDescent="0.25">
      <c r="A53" s="221" t="s">
        <v>107</v>
      </c>
      <c r="B53" s="222"/>
      <c r="C53" s="222"/>
      <c r="D53" s="222"/>
      <c r="E53" s="223"/>
      <c r="F53" s="212" t="s">
        <v>108</v>
      </c>
      <c r="G53" s="213"/>
      <c r="H53" s="159" t="s">
        <v>106</v>
      </c>
      <c r="I53" s="216" t="s">
        <v>109</v>
      </c>
      <c r="J53" s="217"/>
      <c r="K53" s="151"/>
      <c r="L53" s="152"/>
    </row>
    <row r="54" spans="1:12" s="148" customFormat="1" ht="32" customHeight="1" thickBot="1" x14ac:dyDescent="0.3">
      <c r="A54" s="224"/>
      <c r="B54" s="225"/>
      <c r="C54" s="225"/>
      <c r="D54" s="225"/>
      <c r="E54" s="226"/>
      <c r="F54" s="214">
        <f>SUM(H21:H51)</f>
        <v>0</v>
      </c>
      <c r="G54" s="215"/>
      <c r="H54" s="160">
        <f>F54*0.2</f>
        <v>0</v>
      </c>
      <c r="I54" s="218">
        <f>F54*1.2</f>
        <v>0</v>
      </c>
      <c r="J54" s="219"/>
      <c r="K54" s="151"/>
      <c r="L54" s="152"/>
    </row>
    <row r="55" spans="1:12" s="148" customFormat="1" ht="14" x14ac:dyDescent="0.3">
      <c r="A55" s="227"/>
      <c r="B55" s="227"/>
      <c r="C55" s="227"/>
      <c r="D55" s="227"/>
      <c r="E55" s="227"/>
      <c r="F55" s="227"/>
      <c r="G55" s="227"/>
      <c r="H55" s="227"/>
      <c r="I55" s="150"/>
      <c r="J55" s="150"/>
      <c r="K55" s="151"/>
      <c r="L55" s="152"/>
    </row>
    <row r="56" spans="1:12" s="148" customFormat="1" ht="31.5" customHeight="1" x14ac:dyDescent="0.25">
      <c r="A56" s="201" t="s">
        <v>114</v>
      </c>
      <c r="B56" s="220"/>
      <c r="C56" s="220"/>
      <c r="D56" s="220"/>
      <c r="E56" s="220"/>
      <c r="F56" s="220"/>
      <c r="G56" s="220"/>
      <c r="H56" s="220"/>
      <c r="I56" s="202"/>
      <c r="J56" s="202"/>
      <c r="K56" s="151"/>
      <c r="L56" s="152"/>
    </row>
    <row r="57" spans="1:12" s="148" customFormat="1" ht="33.5" customHeight="1" x14ac:dyDescent="0.25">
      <c r="A57" s="201" t="s">
        <v>113</v>
      </c>
      <c r="B57" s="201"/>
      <c r="C57" s="201"/>
      <c r="D57" s="201"/>
      <c r="E57" s="201"/>
      <c r="F57" s="201"/>
      <c r="G57" s="201"/>
      <c r="H57" s="201"/>
      <c r="I57" s="202"/>
      <c r="J57" s="202"/>
      <c r="K57" s="151"/>
      <c r="L57" s="152"/>
    </row>
    <row r="58" spans="1:12" s="148" customFormat="1" ht="33.5" customHeight="1" x14ac:dyDescent="0.25">
      <c r="A58" s="201"/>
      <c r="B58" s="201"/>
      <c r="C58" s="201"/>
      <c r="D58" s="201"/>
      <c r="E58" s="201"/>
      <c r="F58" s="201"/>
      <c r="G58" s="201"/>
      <c r="H58" s="201"/>
      <c r="I58" s="202"/>
      <c r="J58" s="202"/>
      <c r="K58" s="151"/>
      <c r="L58" s="152"/>
    </row>
    <row r="59" spans="1:12" s="148" customFormat="1" ht="14.5" thickBot="1" x14ac:dyDescent="0.35">
      <c r="A59" s="149"/>
      <c r="B59" s="149"/>
      <c r="C59" s="149"/>
      <c r="D59" s="149"/>
      <c r="E59" s="149"/>
      <c r="F59" s="149"/>
      <c r="G59" s="149"/>
      <c r="H59" s="149"/>
      <c r="I59" s="150"/>
      <c r="J59" s="150"/>
      <c r="K59" s="151"/>
      <c r="L59" s="152"/>
    </row>
    <row r="60" spans="1:12" ht="10.5" x14ac:dyDescent="0.25">
      <c r="A60" s="203" t="s">
        <v>110</v>
      </c>
      <c r="B60" s="204"/>
      <c r="C60" s="204"/>
      <c r="D60" s="203" t="s">
        <v>111</v>
      </c>
      <c r="E60" s="204"/>
      <c r="F60" s="204"/>
      <c r="G60" s="204"/>
      <c r="H60" s="207" t="s">
        <v>112</v>
      </c>
      <c r="I60" s="204"/>
      <c r="J60" s="204"/>
    </row>
    <row r="61" spans="1:12" s="148" customFormat="1" ht="21" customHeight="1" thickBot="1" x14ac:dyDescent="0.35">
      <c r="A61" s="209"/>
      <c r="B61" s="210"/>
      <c r="C61" s="211"/>
      <c r="D61" s="205"/>
      <c r="E61" s="206"/>
      <c r="F61" s="206"/>
      <c r="G61" s="206"/>
      <c r="H61" s="208"/>
      <c r="I61" s="206"/>
      <c r="J61" s="206"/>
      <c r="K61" s="151"/>
      <c r="L61" s="152"/>
    </row>
    <row r="62" spans="1:12" s="148" customFormat="1" ht="14" x14ac:dyDescent="0.25">
      <c r="A62" s="157"/>
      <c r="B62" s="158"/>
      <c r="C62" s="158"/>
      <c r="D62" s="158"/>
      <c r="E62" s="158"/>
      <c r="F62" s="152"/>
      <c r="G62" s="150"/>
      <c r="H62" s="150"/>
      <c r="I62" s="150"/>
      <c r="J62" s="150"/>
      <c r="K62" s="151"/>
      <c r="L62" s="152"/>
    </row>
  </sheetData>
  <mergeCells count="35">
    <mergeCell ref="F53:G53"/>
    <mergeCell ref="F54:G54"/>
    <mergeCell ref="I53:J53"/>
    <mergeCell ref="I54:J54"/>
    <mergeCell ref="A56:J56"/>
    <mergeCell ref="A53:E54"/>
    <mergeCell ref="A55:H55"/>
    <mergeCell ref="A57:J58"/>
    <mergeCell ref="A60:C60"/>
    <mergeCell ref="D60:G60"/>
    <mergeCell ref="D61:G61"/>
    <mergeCell ref="H60:J60"/>
    <mergeCell ref="H61:J61"/>
    <mergeCell ref="A61:C61"/>
    <mergeCell ref="A16:J16"/>
    <mergeCell ref="E11:J11"/>
    <mergeCell ref="A6:D6"/>
    <mergeCell ref="A7:D7"/>
    <mergeCell ref="A8:D8"/>
    <mergeCell ref="A9:D9"/>
    <mergeCell ref="A10:D10"/>
    <mergeCell ref="A11:D11"/>
    <mergeCell ref="E6:J6"/>
    <mergeCell ref="E7:J7"/>
    <mergeCell ref="E8:J8"/>
    <mergeCell ref="E9:J9"/>
    <mergeCell ref="E10:J10"/>
    <mergeCell ref="A2:J2"/>
    <mergeCell ref="A3:J3"/>
    <mergeCell ref="A4:J5"/>
    <mergeCell ref="A15:J15"/>
    <mergeCell ref="A12:D12"/>
    <mergeCell ref="A13:D13"/>
    <mergeCell ref="E12:J12"/>
    <mergeCell ref="E13:J13"/>
  </mergeCells>
  <dataValidations disablePrompts="1" count="1">
    <dataValidation type="list" allowBlank="1" showInputMessage="1" showErrorMessage="1" sqref="E13:I14">
      <formula1>"Platca DPH, Neplatca DPH"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workbookViewId="0">
      <selection activeCell="N16" sqref="N16"/>
    </sheetView>
  </sheetViews>
  <sheetFormatPr defaultColWidth="10.44140625" defaultRowHeight="12" customHeight="1" x14ac:dyDescent="0.25"/>
  <cols>
    <col min="1" max="1" width="4.33203125" style="72" customWidth="1"/>
    <col min="2" max="2" width="5" style="73" customWidth="1"/>
    <col min="3" max="3" width="11" style="73" bestFit="1" customWidth="1"/>
    <col min="4" max="4" width="63.44140625" style="73" customWidth="1"/>
    <col min="5" max="5" width="5.33203125" style="73" customWidth="1"/>
    <col min="6" max="6" width="10.77734375" style="74" customWidth="1"/>
    <col min="7" max="7" width="10.77734375" style="75" customWidth="1"/>
    <col min="8" max="8" width="14.44140625" style="75" hidden="1" customWidth="1"/>
    <col min="9" max="9" width="13" style="75" hidden="1" customWidth="1"/>
    <col min="10" max="10" width="15.77734375" style="75" customWidth="1"/>
    <col min="11" max="11" width="9.77734375" style="76" hidden="1" customWidth="1"/>
    <col min="12" max="12" width="13" style="74" hidden="1" customWidth="1"/>
    <col min="13" max="16384" width="10.44140625" style="3"/>
  </cols>
  <sheetData>
    <row r="1" spans="1:12" ht="20.2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 x14ac:dyDescent="0.25">
      <c r="A2" s="4" t="s">
        <v>92</v>
      </c>
      <c r="B2" s="5"/>
      <c r="C2" s="5"/>
      <c r="D2" s="5"/>
      <c r="E2" s="5"/>
      <c r="F2" s="5"/>
      <c r="G2" s="2"/>
      <c r="H2" s="2"/>
      <c r="I2" s="2"/>
      <c r="J2" s="2"/>
      <c r="K2" s="2"/>
      <c r="L2" s="2"/>
    </row>
    <row r="3" spans="1:12" ht="12.75" customHeight="1" x14ac:dyDescent="0.25">
      <c r="A3" s="4" t="s">
        <v>0</v>
      </c>
      <c r="B3" s="5"/>
      <c r="C3" s="5"/>
      <c r="D3" s="5"/>
      <c r="E3" s="5"/>
      <c r="F3" s="5" t="s">
        <v>89</v>
      </c>
      <c r="G3" s="2"/>
      <c r="H3" s="2"/>
      <c r="I3" s="2"/>
      <c r="J3" s="2"/>
      <c r="K3" s="2"/>
      <c r="L3" s="2"/>
    </row>
    <row r="4" spans="1:12" ht="12.75" customHeight="1" x14ac:dyDescent="0.25">
      <c r="A4" s="4" t="s">
        <v>1</v>
      </c>
      <c r="B4" s="5"/>
      <c r="C4" s="5"/>
      <c r="D4" s="5"/>
      <c r="E4" s="5"/>
      <c r="F4" s="5" t="s">
        <v>90</v>
      </c>
      <c r="G4" s="2"/>
      <c r="H4" s="2"/>
      <c r="I4" s="2"/>
      <c r="J4" s="2"/>
      <c r="K4" s="2"/>
      <c r="L4" s="2"/>
    </row>
    <row r="5" spans="1:12" ht="12.75" customHeight="1" x14ac:dyDescent="0.2">
      <c r="A5" s="5" t="s">
        <v>2</v>
      </c>
      <c r="B5" s="5"/>
      <c r="C5" s="5"/>
      <c r="D5" s="5"/>
      <c r="E5" s="5"/>
      <c r="F5" s="5" t="s">
        <v>91</v>
      </c>
      <c r="G5" s="2"/>
      <c r="H5" s="2"/>
      <c r="I5" s="2"/>
      <c r="J5" s="2"/>
      <c r="K5" s="2"/>
      <c r="L5" s="2"/>
    </row>
    <row r="6" spans="1:12" ht="6.75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4.75" customHeight="1" thickBot="1" x14ac:dyDescent="0.3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</row>
    <row r="8" spans="1:12" ht="12.75" customHeight="1" thickBot="1" x14ac:dyDescent="0.3">
      <c r="A8" s="6" t="s">
        <v>15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6" t="s">
        <v>22</v>
      </c>
      <c r="I8" s="6" t="s">
        <v>23</v>
      </c>
      <c r="J8" s="6" t="s">
        <v>24</v>
      </c>
      <c r="K8" s="6" t="s">
        <v>25</v>
      </c>
      <c r="L8" s="6" t="s">
        <v>26</v>
      </c>
    </row>
    <row r="9" spans="1:12" ht="6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 customHeight="1" x14ac:dyDescent="0.25">
      <c r="A10" s="7"/>
      <c r="B10" s="8"/>
      <c r="C10" s="8" t="s">
        <v>27</v>
      </c>
      <c r="D10" s="8" t="s">
        <v>28</v>
      </c>
      <c r="E10" s="8"/>
      <c r="F10" s="9"/>
      <c r="G10" s="10"/>
      <c r="H10" s="10"/>
      <c r="I10" s="10"/>
      <c r="J10" s="10"/>
      <c r="K10" s="11"/>
      <c r="L10" s="9"/>
    </row>
    <row r="11" spans="1:12" ht="21" customHeight="1" thickBot="1" x14ac:dyDescent="0.3">
      <c r="A11" s="12"/>
      <c r="B11" s="13"/>
      <c r="C11" s="13" t="s">
        <v>20</v>
      </c>
      <c r="D11" s="13" t="s">
        <v>29</v>
      </c>
      <c r="E11" s="13"/>
      <c r="F11" s="14"/>
      <c r="G11" s="15"/>
      <c r="H11" s="15"/>
      <c r="I11" s="15"/>
      <c r="J11" s="15"/>
      <c r="K11" s="16"/>
      <c r="L11" s="14"/>
    </row>
    <row r="12" spans="1:12" ht="24" customHeight="1" thickBot="1" x14ac:dyDescent="0.25">
      <c r="A12" s="17">
        <v>1</v>
      </c>
      <c r="B12" s="18" t="s">
        <v>30</v>
      </c>
      <c r="C12" s="18" t="s">
        <v>31</v>
      </c>
      <c r="D12" s="18" t="s">
        <v>32</v>
      </c>
      <c r="E12" s="18" t="s">
        <v>33</v>
      </c>
      <c r="F12" s="19">
        <v>55</v>
      </c>
      <c r="G12" s="20"/>
      <c r="H12" s="20">
        <v>0</v>
      </c>
      <c r="I12" s="20">
        <f>F12*G12</f>
        <v>0</v>
      </c>
      <c r="J12" s="20">
        <f>H12+I12</f>
        <v>0</v>
      </c>
      <c r="K12" s="21">
        <v>0.107044</v>
      </c>
      <c r="L12" s="22">
        <v>0.107044</v>
      </c>
    </row>
    <row r="13" spans="1:12" ht="24" customHeight="1" thickBot="1" x14ac:dyDescent="0.25">
      <c r="A13" s="17">
        <v>2</v>
      </c>
      <c r="B13" s="18" t="s">
        <v>30</v>
      </c>
      <c r="C13" s="18" t="s">
        <v>34</v>
      </c>
      <c r="D13" s="18" t="s">
        <v>35</v>
      </c>
      <c r="E13" s="18" t="s">
        <v>36</v>
      </c>
      <c r="F13" s="19">
        <v>70</v>
      </c>
      <c r="G13" s="20"/>
      <c r="H13" s="20">
        <v>0</v>
      </c>
      <c r="I13" s="20">
        <f>F13*G13</f>
        <v>0</v>
      </c>
      <c r="J13" s="20">
        <f>H13+I13</f>
        <v>0</v>
      </c>
      <c r="K13" s="21">
        <v>4.3108E-3</v>
      </c>
      <c r="L13" s="22">
        <v>5.2440882000000001E-2</v>
      </c>
    </row>
    <row r="14" spans="1:12" ht="24" customHeight="1" thickBot="1" x14ac:dyDescent="0.25">
      <c r="A14" s="17">
        <v>3</v>
      </c>
      <c r="B14" s="18" t="s">
        <v>37</v>
      </c>
      <c r="C14" s="18" t="s">
        <v>38</v>
      </c>
      <c r="D14" s="18" t="s">
        <v>39</v>
      </c>
      <c r="E14" s="18" t="s">
        <v>33</v>
      </c>
      <c r="F14" s="19">
        <v>230</v>
      </c>
      <c r="G14" s="20"/>
      <c r="H14" s="20">
        <v>0</v>
      </c>
      <c r="I14" s="20">
        <f>F14*G14</f>
        <v>0</v>
      </c>
      <c r="J14" s="20">
        <f>H14+I14</f>
        <v>0</v>
      </c>
      <c r="K14" s="21">
        <v>7.0000000000000001E-3</v>
      </c>
      <c r="L14" s="22">
        <v>0.116522</v>
      </c>
    </row>
    <row r="15" spans="1:12" ht="13.5" customHeight="1" thickBot="1" x14ac:dyDescent="0.25">
      <c r="A15" s="17">
        <v>4</v>
      </c>
      <c r="B15" s="18" t="s">
        <v>37</v>
      </c>
      <c r="C15" s="18" t="s">
        <v>40</v>
      </c>
      <c r="D15" s="18" t="s">
        <v>41</v>
      </c>
      <c r="E15" s="18" t="s">
        <v>33</v>
      </c>
      <c r="F15" s="19">
        <v>230</v>
      </c>
      <c r="G15" s="20"/>
      <c r="H15" s="20">
        <v>0</v>
      </c>
      <c r="I15" s="20">
        <f>F15*G15</f>
        <v>0</v>
      </c>
      <c r="J15" s="20">
        <f>H15+I15</f>
        <v>0</v>
      </c>
      <c r="K15" s="21">
        <v>4.4133480000000003E-2</v>
      </c>
      <c r="L15" s="22">
        <v>0.73464590807999997</v>
      </c>
    </row>
    <row r="16" spans="1:12" ht="21" customHeight="1" thickBot="1" x14ac:dyDescent="0.3">
      <c r="A16" s="23"/>
      <c r="B16" s="24"/>
      <c r="C16" s="24" t="s">
        <v>23</v>
      </c>
      <c r="D16" s="24" t="s">
        <v>42</v>
      </c>
      <c r="E16" s="24"/>
      <c r="F16" s="25"/>
      <c r="G16" s="26"/>
      <c r="H16" s="26">
        <v>0</v>
      </c>
      <c r="I16" s="26"/>
      <c r="J16" s="26"/>
      <c r="K16" s="27"/>
      <c r="L16" s="25"/>
    </row>
    <row r="17" spans="1:12" ht="13.5" customHeight="1" thickBot="1" x14ac:dyDescent="0.25">
      <c r="A17" s="28">
        <v>5</v>
      </c>
      <c r="B17" s="29" t="s">
        <v>43</v>
      </c>
      <c r="C17" s="30" t="s">
        <v>44</v>
      </c>
      <c r="D17" s="30" t="s">
        <v>45</v>
      </c>
      <c r="E17" s="30" t="s">
        <v>33</v>
      </c>
      <c r="F17" s="31">
        <v>120</v>
      </c>
      <c r="G17" s="32"/>
      <c r="H17" s="32">
        <v>0</v>
      </c>
      <c r="I17" s="32">
        <f t="shared" ref="I17:I33" si="0">F17*G17</f>
        <v>0</v>
      </c>
      <c r="J17" s="32">
        <f>H17+I17</f>
        <v>0</v>
      </c>
      <c r="K17" s="33">
        <v>1.528644E-3</v>
      </c>
      <c r="L17" s="34">
        <v>7.2213142559999999E-2</v>
      </c>
    </row>
    <row r="18" spans="1:12" ht="13.5" customHeight="1" thickBot="1" x14ac:dyDescent="0.25">
      <c r="A18" s="28">
        <v>6</v>
      </c>
      <c r="B18" s="35" t="s">
        <v>37</v>
      </c>
      <c r="C18" s="18" t="s">
        <v>46</v>
      </c>
      <c r="D18" s="18" t="s">
        <v>47</v>
      </c>
      <c r="E18" s="18" t="s">
        <v>33</v>
      </c>
      <c r="F18" s="19">
        <v>432</v>
      </c>
      <c r="G18" s="20"/>
      <c r="H18" s="20">
        <v>0</v>
      </c>
      <c r="I18" s="20">
        <f t="shared" si="0"/>
        <v>0</v>
      </c>
      <c r="J18" s="20">
        <f>H18+I18</f>
        <v>0</v>
      </c>
      <c r="K18" s="21">
        <v>4.8999999999999998E-5</v>
      </c>
      <c r="L18" s="36">
        <v>1.8678799999999999E-3</v>
      </c>
    </row>
    <row r="19" spans="1:12" ht="13.5" customHeight="1" thickBot="1" x14ac:dyDescent="0.25">
      <c r="A19" s="28">
        <v>7</v>
      </c>
      <c r="B19" s="35" t="s">
        <v>48</v>
      </c>
      <c r="C19" s="18" t="s">
        <v>49</v>
      </c>
      <c r="D19" s="18" t="s">
        <v>50</v>
      </c>
      <c r="E19" s="18" t="s">
        <v>33</v>
      </c>
      <c r="F19" s="19">
        <v>105</v>
      </c>
      <c r="G19" s="20"/>
      <c r="H19" s="20">
        <v>0</v>
      </c>
      <c r="I19" s="20">
        <f t="shared" si="0"/>
        <v>0</v>
      </c>
      <c r="J19" s="20">
        <f>H19+I19</f>
        <v>0</v>
      </c>
      <c r="K19" s="21">
        <v>5.0423999999999998E-4</v>
      </c>
      <c r="L19" s="36">
        <v>5.0423999999999998E-3</v>
      </c>
    </row>
    <row r="20" spans="1:12" ht="13.5" customHeight="1" x14ac:dyDescent="0.2">
      <c r="A20" s="37">
        <v>8</v>
      </c>
      <c r="B20" s="38">
        <v>13</v>
      </c>
      <c r="C20" s="39"/>
      <c r="D20" s="39" t="s">
        <v>51</v>
      </c>
      <c r="E20" s="39" t="s">
        <v>33</v>
      </c>
      <c r="F20" s="40">
        <v>434</v>
      </c>
      <c r="G20" s="41"/>
      <c r="H20" s="41"/>
      <c r="I20" s="41">
        <f t="shared" si="0"/>
        <v>0</v>
      </c>
      <c r="J20" s="41">
        <f t="shared" ref="J20:J33" si="1">H20+I20</f>
        <v>0</v>
      </c>
      <c r="K20" s="42"/>
      <c r="L20" s="43"/>
    </row>
    <row r="21" spans="1:12" ht="24" customHeight="1" x14ac:dyDescent="0.2">
      <c r="A21" s="44">
        <v>9</v>
      </c>
      <c r="B21" s="45"/>
      <c r="C21" s="46"/>
      <c r="D21" s="46" t="s">
        <v>52</v>
      </c>
      <c r="E21" s="46" t="s">
        <v>33</v>
      </c>
      <c r="F21" s="47">
        <v>80</v>
      </c>
      <c r="G21" s="48"/>
      <c r="H21" s="48"/>
      <c r="I21" s="48">
        <f t="shared" si="0"/>
        <v>0</v>
      </c>
      <c r="J21" s="48">
        <f t="shared" si="1"/>
        <v>0</v>
      </c>
      <c r="K21" s="49"/>
      <c r="L21" s="50"/>
    </row>
    <row r="22" spans="1:12" ht="13.5" customHeight="1" x14ac:dyDescent="0.2">
      <c r="A22" s="44">
        <v>10</v>
      </c>
      <c r="B22" s="45"/>
      <c r="C22" s="46"/>
      <c r="D22" s="46" t="s">
        <v>53</v>
      </c>
      <c r="E22" s="46" t="s">
        <v>54</v>
      </c>
      <c r="F22" s="47">
        <v>2</v>
      </c>
      <c r="G22" s="48"/>
      <c r="H22" s="48"/>
      <c r="I22" s="48">
        <f t="shared" si="0"/>
        <v>0</v>
      </c>
      <c r="J22" s="48">
        <f t="shared" si="1"/>
        <v>0</v>
      </c>
      <c r="K22" s="49"/>
      <c r="L22" s="50"/>
    </row>
    <row r="23" spans="1:12" ht="13.5" customHeight="1" x14ac:dyDescent="0.2">
      <c r="A23" s="44">
        <v>11</v>
      </c>
      <c r="B23" s="45"/>
      <c r="C23" s="46"/>
      <c r="D23" s="46" t="s">
        <v>55</v>
      </c>
      <c r="E23" s="46" t="s">
        <v>56</v>
      </c>
      <c r="F23" s="47">
        <v>1</v>
      </c>
      <c r="G23" s="48"/>
      <c r="H23" s="48"/>
      <c r="I23" s="48">
        <f t="shared" si="0"/>
        <v>0</v>
      </c>
      <c r="J23" s="48">
        <f t="shared" si="1"/>
        <v>0</v>
      </c>
      <c r="K23" s="49"/>
      <c r="L23" s="50"/>
    </row>
    <row r="24" spans="1:12" ht="13.5" customHeight="1" x14ac:dyDescent="0.2">
      <c r="A24" s="44">
        <v>12</v>
      </c>
      <c r="B24" s="45"/>
      <c r="C24" s="46"/>
      <c r="D24" s="46" t="s">
        <v>57</v>
      </c>
      <c r="E24" s="46" t="s">
        <v>56</v>
      </c>
      <c r="F24" s="47">
        <v>1</v>
      </c>
      <c r="G24" s="48"/>
      <c r="H24" s="48"/>
      <c r="I24" s="48">
        <f t="shared" si="0"/>
        <v>0</v>
      </c>
      <c r="J24" s="48">
        <f t="shared" si="1"/>
        <v>0</v>
      </c>
      <c r="K24" s="49"/>
      <c r="L24" s="50"/>
    </row>
    <row r="25" spans="1:12" ht="13.5" customHeight="1" x14ac:dyDescent="0.2">
      <c r="A25" s="44">
        <v>13</v>
      </c>
      <c r="B25" s="45"/>
      <c r="C25" s="46"/>
      <c r="D25" s="46" t="s">
        <v>58</v>
      </c>
      <c r="E25" s="46" t="s">
        <v>56</v>
      </c>
      <c r="F25" s="47">
        <v>1</v>
      </c>
      <c r="G25" s="48"/>
      <c r="H25" s="48"/>
      <c r="I25" s="48">
        <f t="shared" si="0"/>
        <v>0</v>
      </c>
      <c r="J25" s="48">
        <f t="shared" si="1"/>
        <v>0</v>
      </c>
      <c r="K25" s="49"/>
      <c r="L25" s="50"/>
    </row>
    <row r="26" spans="1:12" ht="13.5" customHeight="1" x14ac:dyDescent="0.2">
      <c r="A26" s="44">
        <v>14</v>
      </c>
      <c r="B26" s="45"/>
      <c r="C26" s="46"/>
      <c r="D26" s="46" t="s">
        <v>59</v>
      </c>
      <c r="E26" s="46" t="s">
        <v>56</v>
      </c>
      <c r="F26" s="47">
        <v>1</v>
      </c>
      <c r="G26" s="48"/>
      <c r="H26" s="48"/>
      <c r="I26" s="48">
        <f t="shared" si="0"/>
        <v>0</v>
      </c>
      <c r="J26" s="48">
        <f t="shared" si="1"/>
        <v>0</v>
      </c>
      <c r="K26" s="49"/>
      <c r="L26" s="50"/>
    </row>
    <row r="27" spans="1:12" ht="13.5" customHeight="1" x14ac:dyDescent="0.2">
      <c r="A27" s="44">
        <v>15</v>
      </c>
      <c r="B27" s="45"/>
      <c r="C27" s="46"/>
      <c r="D27" s="46" t="s">
        <v>60</v>
      </c>
      <c r="E27" s="46" t="s">
        <v>56</v>
      </c>
      <c r="F27" s="47">
        <v>1</v>
      </c>
      <c r="G27" s="48"/>
      <c r="H27" s="48"/>
      <c r="I27" s="48">
        <f t="shared" si="0"/>
        <v>0</v>
      </c>
      <c r="J27" s="48">
        <f t="shared" si="1"/>
        <v>0</v>
      </c>
      <c r="K27" s="49"/>
      <c r="L27" s="50"/>
    </row>
    <row r="28" spans="1:12" ht="13.5" customHeight="1" x14ac:dyDescent="0.2">
      <c r="A28" s="44">
        <v>16</v>
      </c>
      <c r="B28" s="45"/>
      <c r="C28" s="46"/>
      <c r="D28" s="46" t="s">
        <v>87</v>
      </c>
      <c r="E28" s="46" t="s">
        <v>56</v>
      </c>
      <c r="F28" s="47">
        <v>1</v>
      </c>
      <c r="G28" s="48"/>
      <c r="H28" s="48"/>
      <c r="I28" s="48">
        <f t="shared" si="0"/>
        <v>0</v>
      </c>
      <c r="J28" s="48">
        <f t="shared" si="1"/>
        <v>0</v>
      </c>
      <c r="K28" s="49"/>
      <c r="L28" s="50"/>
    </row>
    <row r="29" spans="1:12" ht="13.5" customHeight="1" x14ac:dyDescent="0.2">
      <c r="A29" s="44">
        <v>17</v>
      </c>
      <c r="B29" s="45"/>
      <c r="C29" s="46"/>
      <c r="D29" s="46" t="s">
        <v>61</v>
      </c>
      <c r="E29" s="46" t="s">
        <v>56</v>
      </c>
      <c r="F29" s="47">
        <v>1</v>
      </c>
      <c r="G29" s="48"/>
      <c r="H29" s="48"/>
      <c r="I29" s="48">
        <f t="shared" si="0"/>
        <v>0</v>
      </c>
      <c r="J29" s="48">
        <f t="shared" si="1"/>
        <v>0</v>
      </c>
      <c r="K29" s="49"/>
      <c r="L29" s="50"/>
    </row>
    <row r="30" spans="1:12" ht="13.5" customHeight="1" x14ac:dyDescent="0.2">
      <c r="A30" s="44">
        <v>18</v>
      </c>
      <c r="B30" s="45"/>
      <c r="C30" s="46"/>
      <c r="D30" s="46" t="s">
        <v>62</v>
      </c>
      <c r="E30" s="46" t="s">
        <v>56</v>
      </c>
      <c r="F30" s="47">
        <v>1</v>
      </c>
      <c r="G30" s="48"/>
      <c r="H30" s="48"/>
      <c r="I30" s="48">
        <f t="shared" si="0"/>
        <v>0</v>
      </c>
      <c r="J30" s="48">
        <f t="shared" si="1"/>
        <v>0</v>
      </c>
      <c r="K30" s="49"/>
      <c r="L30" s="50"/>
    </row>
    <row r="31" spans="1:12" ht="13.5" customHeight="1" x14ac:dyDescent="0.2">
      <c r="A31" s="44">
        <v>19</v>
      </c>
      <c r="B31" s="45"/>
      <c r="C31" s="46"/>
      <c r="D31" s="46" t="s">
        <v>88</v>
      </c>
      <c r="E31" s="46" t="s">
        <v>56</v>
      </c>
      <c r="F31" s="47">
        <v>1</v>
      </c>
      <c r="G31" s="48"/>
      <c r="H31" s="48"/>
      <c r="I31" s="48">
        <f t="shared" si="0"/>
        <v>0</v>
      </c>
      <c r="J31" s="48">
        <f t="shared" si="1"/>
        <v>0</v>
      </c>
      <c r="K31" s="49"/>
      <c r="L31" s="50"/>
    </row>
    <row r="32" spans="1:12" ht="13.5" customHeight="1" x14ac:dyDescent="0.2">
      <c r="A32" s="44">
        <v>20</v>
      </c>
      <c r="B32" s="45"/>
      <c r="C32" s="46"/>
      <c r="D32" s="46" t="s">
        <v>63</v>
      </c>
      <c r="E32" s="46" t="s">
        <v>56</v>
      </c>
      <c r="F32" s="47">
        <v>1</v>
      </c>
      <c r="G32" s="48"/>
      <c r="H32" s="48"/>
      <c r="I32" s="48">
        <f t="shared" si="0"/>
        <v>0</v>
      </c>
      <c r="J32" s="48">
        <f t="shared" si="1"/>
        <v>0</v>
      </c>
      <c r="K32" s="49"/>
      <c r="L32" s="50"/>
    </row>
    <row r="33" spans="1:12" ht="24" customHeight="1" thickBot="1" x14ac:dyDescent="0.25">
      <c r="A33" s="51">
        <v>21</v>
      </c>
      <c r="B33" s="52"/>
      <c r="C33" s="53"/>
      <c r="D33" s="53" t="s">
        <v>64</v>
      </c>
      <c r="E33" s="53" t="s">
        <v>33</v>
      </c>
      <c r="F33" s="54">
        <v>450</v>
      </c>
      <c r="G33" s="55"/>
      <c r="H33" s="55"/>
      <c r="I33" s="55">
        <f t="shared" si="0"/>
        <v>0</v>
      </c>
      <c r="J33" s="55">
        <f t="shared" si="1"/>
        <v>0</v>
      </c>
      <c r="K33" s="56"/>
      <c r="L33" s="57"/>
    </row>
    <row r="34" spans="1:12" ht="21" customHeight="1" thickBot="1" x14ac:dyDescent="0.3">
      <c r="A34" s="23"/>
      <c r="B34" s="24"/>
      <c r="C34" s="24" t="s">
        <v>65</v>
      </c>
      <c r="D34" s="24" t="s">
        <v>66</v>
      </c>
      <c r="E34" s="24"/>
      <c r="F34" s="25"/>
      <c r="G34" s="26"/>
      <c r="H34" s="26"/>
      <c r="I34" s="26"/>
      <c r="J34" s="26"/>
      <c r="K34" s="27"/>
      <c r="L34" s="25"/>
    </row>
    <row r="35" spans="1:12" ht="24" customHeight="1" thickBot="1" x14ac:dyDescent="0.25">
      <c r="A35" s="17">
        <v>22</v>
      </c>
      <c r="B35" s="18" t="s">
        <v>37</v>
      </c>
      <c r="C35" s="18" t="s">
        <v>67</v>
      </c>
      <c r="D35" s="18" t="s">
        <v>68</v>
      </c>
      <c r="E35" s="18" t="s">
        <v>69</v>
      </c>
      <c r="F35" s="19">
        <v>3</v>
      </c>
      <c r="G35" s="20"/>
      <c r="H35" s="20">
        <v>0</v>
      </c>
      <c r="I35" s="20">
        <f>F35*G35</f>
        <v>0</v>
      </c>
      <c r="J35" s="20">
        <f>H35+I35</f>
        <v>0</v>
      </c>
      <c r="K35" s="21">
        <v>0</v>
      </c>
      <c r="L35" s="22">
        <v>0</v>
      </c>
    </row>
    <row r="36" spans="1:12" ht="13.5" customHeight="1" x14ac:dyDescent="0.25">
      <c r="A36" s="23"/>
      <c r="B36" s="24"/>
      <c r="C36" s="24" t="s">
        <v>70</v>
      </c>
      <c r="D36" s="24" t="s">
        <v>71</v>
      </c>
      <c r="E36" s="24"/>
      <c r="F36" s="25"/>
      <c r="G36" s="26"/>
      <c r="H36" s="26"/>
      <c r="I36" s="26"/>
      <c r="J36" s="26"/>
      <c r="K36" s="27"/>
      <c r="L36" s="25"/>
    </row>
    <row r="37" spans="1:12" ht="21" customHeight="1" thickBot="1" x14ac:dyDescent="0.3">
      <c r="A37" s="23"/>
      <c r="B37" s="24"/>
      <c r="C37" s="24" t="s">
        <v>72</v>
      </c>
      <c r="D37" s="24" t="s">
        <v>73</v>
      </c>
      <c r="E37" s="24"/>
      <c r="F37" s="25"/>
      <c r="G37" s="26"/>
      <c r="H37" s="26"/>
      <c r="I37" s="26"/>
      <c r="J37" s="26"/>
      <c r="K37" s="27"/>
      <c r="L37" s="25"/>
    </row>
    <row r="38" spans="1:12" ht="10.5" thickBot="1" x14ac:dyDescent="0.25">
      <c r="A38" s="17">
        <v>23</v>
      </c>
      <c r="B38" s="18" t="s">
        <v>72</v>
      </c>
      <c r="C38" s="18" t="s">
        <v>74</v>
      </c>
      <c r="D38" s="18" t="s">
        <v>93</v>
      </c>
      <c r="E38" s="18" t="s">
        <v>36</v>
      </c>
      <c r="F38" s="19">
        <v>230</v>
      </c>
      <c r="G38" s="20"/>
      <c r="H38" s="20">
        <v>0</v>
      </c>
      <c r="I38" s="20">
        <f>F38*G38</f>
        <v>0</v>
      </c>
      <c r="J38" s="20">
        <f>H38+I38</f>
        <v>0</v>
      </c>
      <c r="K38" s="21">
        <v>9.8543099999999994E-4</v>
      </c>
      <c r="L38" s="22">
        <v>8.59295832E-3</v>
      </c>
    </row>
    <row r="39" spans="1:12" ht="13.5" customHeight="1" thickBot="1" x14ac:dyDescent="0.25">
      <c r="A39" s="17">
        <v>24</v>
      </c>
      <c r="B39" s="18" t="s">
        <v>72</v>
      </c>
      <c r="C39" s="18" t="s">
        <v>75</v>
      </c>
      <c r="D39" s="18" t="s">
        <v>76</v>
      </c>
      <c r="E39" s="18" t="s">
        <v>77</v>
      </c>
      <c r="F39" s="19">
        <v>4.5</v>
      </c>
      <c r="G39" s="20"/>
      <c r="H39" s="20">
        <v>0</v>
      </c>
      <c r="I39" s="20">
        <f>F39*G39</f>
        <v>0</v>
      </c>
      <c r="J39" s="20">
        <f>H39+I39</f>
        <v>0</v>
      </c>
      <c r="K39" s="21">
        <v>0</v>
      </c>
      <c r="L39" s="22">
        <v>0</v>
      </c>
    </row>
    <row r="40" spans="1:12" ht="21" customHeight="1" thickBot="1" x14ac:dyDescent="0.3">
      <c r="A40" s="23"/>
      <c r="B40" s="24"/>
      <c r="C40" s="24" t="s">
        <v>78</v>
      </c>
      <c r="D40" s="24" t="s">
        <v>79</v>
      </c>
      <c r="E40" s="24"/>
      <c r="F40" s="25"/>
      <c r="G40" s="26"/>
      <c r="H40" s="26"/>
      <c r="I40" s="26"/>
      <c r="J40" s="26"/>
      <c r="K40" s="27"/>
      <c r="L40" s="25"/>
    </row>
    <row r="41" spans="1:12" ht="13.5" customHeight="1" thickBot="1" x14ac:dyDescent="0.25">
      <c r="A41" s="17">
        <v>25</v>
      </c>
      <c r="B41" s="18" t="s">
        <v>78</v>
      </c>
      <c r="C41" s="18" t="s">
        <v>80</v>
      </c>
      <c r="D41" s="18" t="s">
        <v>81</v>
      </c>
      <c r="E41" s="18" t="s">
        <v>33</v>
      </c>
      <c r="F41" s="19">
        <v>750</v>
      </c>
      <c r="G41" s="20"/>
      <c r="H41" s="20">
        <v>0</v>
      </c>
      <c r="I41" s="20">
        <f>F41*G41</f>
        <v>0</v>
      </c>
      <c r="J41" s="20">
        <f>H41+I41</f>
        <v>0</v>
      </c>
      <c r="K41" s="21">
        <v>2.8225E-4</v>
      </c>
      <c r="L41" s="22">
        <v>9.2764284999999995E-3</v>
      </c>
    </row>
    <row r="42" spans="1:12" ht="24" customHeight="1" thickBot="1" x14ac:dyDescent="0.25">
      <c r="A42" s="17">
        <v>26</v>
      </c>
      <c r="B42" s="18" t="s">
        <v>78</v>
      </c>
      <c r="C42" s="18" t="s">
        <v>82</v>
      </c>
      <c r="D42" s="18" t="s">
        <v>83</v>
      </c>
      <c r="E42" s="18" t="s">
        <v>33</v>
      </c>
      <c r="F42" s="19">
        <v>750</v>
      </c>
      <c r="G42" s="20"/>
      <c r="H42" s="20">
        <v>0</v>
      </c>
      <c r="I42" s="20">
        <f>F42*G42</f>
        <v>0</v>
      </c>
      <c r="J42" s="20">
        <f>H42+I42</f>
        <v>0</v>
      </c>
      <c r="K42" s="21">
        <v>1.9665000000000001E-4</v>
      </c>
      <c r="L42" s="22">
        <v>6.4630989000000003E-3</v>
      </c>
    </row>
    <row r="43" spans="1:12" ht="24" customHeight="1" thickBot="1" x14ac:dyDescent="0.25">
      <c r="A43" s="58"/>
      <c r="B43" s="59"/>
      <c r="C43" s="59"/>
      <c r="D43" s="59"/>
      <c r="E43" s="59"/>
      <c r="F43" s="60"/>
      <c r="G43" s="61"/>
      <c r="H43" s="61"/>
      <c r="I43" s="61"/>
      <c r="J43" s="61"/>
      <c r="K43" s="62"/>
      <c r="L43" s="60"/>
    </row>
    <row r="44" spans="1:12" s="71" customFormat="1" ht="13.5" customHeight="1" thickBot="1" x14ac:dyDescent="0.3">
      <c r="A44" s="63"/>
      <c r="B44" s="64"/>
      <c r="C44" s="65"/>
      <c r="D44" s="66" t="s">
        <v>84</v>
      </c>
      <c r="E44" s="65"/>
      <c r="F44" s="67"/>
      <c r="G44" s="68"/>
      <c r="H44" s="68"/>
      <c r="I44" s="68"/>
      <c r="J44" s="68">
        <f>SUM(J8:J43)</f>
        <v>0</v>
      </c>
      <c r="K44" s="69"/>
      <c r="L44" s="70"/>
    </row>
    <row r="45" spans="1:12" ht="12" customHeight="1" thickBot="1" x14ac:dyDescent="0.3"/>
    <row r="46" spans="1:12" ht="13.5" customHeight="1" x14ac:dyDescent="0.25">
      <c r="A46" s="77"/>
      <c r="B46" s="78"/>
      <c r="C46" s="79"/>
      <c r="D46" s="80" t="s">
        <v>85</v>
      </c>
      <c r="E46" s="78"/>
      <c r="F46" s="81"/>
      <c r="G46" s="82"/>
      <c r="H46" s="82"/>
      <c r="I46" s="82"/>
      <c r="J46" s="82">
        <f>J44/100*20</f>
        <v>0</v>
      </c>
      <c r="K46" s="83"/>
      <c r="L46" s="84"/>
    </row>
    <row r="47" spans="1:12" s="71" customFormat="1" ht="13.5" customHeight="1" thickBot="1" x14ac:dyDescent="0.3">
      <c r="A47" s="85"/>
      <c r="B47" s="86"/>
      <c r="C47" s="87"/>
      <c r="D47" s="88" t="s">
        <v>86</v>
      </c>
      <c r="E47" s="87"/>
      <c r="F47" s="89"/>
      <c r="G47" s="90"/>
      <c r="H47" s="90"/>
      <c r="I47" s="90"/>
      <c r="J47" s="90">
        <f>SUM(J44:J46)</f>
        <v>0</v>
      </c>
      <c r="K47" s="91"/>
      <c r="L47" s="92"/>
    </row>
    <row r="49" spans="3:3" s="3" customFormat="1" ht="12" customHeight="1" x14ac:dyDescent="0.25">
      <c r="C49" s="93"/>
    </row>
  </sheetData>
  <pageMargins left="0.39370078740157483" right="0.39370078740157483" top="0.78740157480314965" bottom="0.78740157480314965" header="0" footer="0"/>
  <pageSetup paperSize="9" scale="95" fitToHeight="1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J38" sqref="J38"/>
    </sheetView>
  </sheetViews>
  <sheetFormatPr defaultRowHeight="10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Návrh na plnenie kritérií</vt:lpstr>
      <vt:lpstr>1. Rozpočet s výkazom výmer (3)</vt:lpstr>
      <vt:lpstr>Hárok2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Kavacká Andrea, Ing.</dc:creator>
  <cp:lastModifiedBy>Bothová Zdenka</cp:lastModifiedBy>
  <cp:lastPrinted>2021-07-21T14:03:22Z</cp:lastPrinted>
  <dcterms:created xsi:type="dcterms:W3CDTF">2021-07-21T13:47:29Z</dcterms:created>
  <dcterms:modified xsi:type="dcterms:W3CDTF">2021-09-21T19:32:22Z</dcterms:modified>
</cp:coreProperties>
</file>